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rvr2012\userdata\Kerih\Desktop\PSC-Water Loss\2024\"/>
    </mc:Choice>
  </mc:AlternateContent>
  <xr:revisionPtr revIDLastSave="0" documentId="13_ncr:1_{626CB2BF-A2F2-4759-B9B4-BFAE77FC1FD3}"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11"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1"/>
  <c r="F40" i="12"/>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45" i="9"/>
  <c r="F45" i="10"/>
  <c r="F45" i="11"/>
  <c r="F45" i="12"/>
  <c r="F40" i="13"/>
  <c r="F45" i="13"/>
  <c r="F31" i="3"/>
  <c r="F31" i="4"/>
  <c r="F31" i="5"/>
  <c r="F31" i="6"/>
  <c r="F31" i="7"/>
  <c r="F31" i="8"/>
  <c r="F31" i="9"/>
  <c r="F31" i="10"/>
  <c r="F31" i="11"/>
  <c r="F31" i="12"/>
  <c r="F31" i="13"/>
  <c r="F31" i="2"/>
  <c r="F7" i="5"/>
  <c r="F7" i="6"/>
  <c r="F7" i="7"/>
  <c r="F7" i="8"/>
  <c r="F7" i="9"/>
  <c r="F7" i="10"/>
  <c r="F7" i="12"/>
  <c r="F7" i="13"/>
  <c r="F13" i="3"/>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<sst xmlns="http://schemas.openxmlformats.org/spreadsheetml/2006/main" count="579" uniqueCount="102">
  <si>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</si>
  <si>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</si>
  <si>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</si>
  <si>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</si>
  <si>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</si>
  <si>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</si>
  <si>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</si>
  <si>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</si>
  <si>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</si>
  <si>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</si>
  <si>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</si>
  <si>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</si>
  <si>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</si>
  <si>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</si>
  <si>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</si>
  <si>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</si>
  <si>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</si>
  <si>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</si>
  <si>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</si>
  <si>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</si>
  <si>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</si>
  <si>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</si>
  <si>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</si>
  <si>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</si>
  <si>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</si>
  <si>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</si>
  <si>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</si>
  <si>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</si>
  <si>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</si>
  <si>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</si>
  <si>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</si>
  <si>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</si>
  <si>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</si>
  <si>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</si>
  <si>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</si>
  <si>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</si>
  <si>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</si>
  <si>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</si>
  <si>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</si>
  <si>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</si>
  <si>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</si>
  <si>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</si>
  <si>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</si>
  <si>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</si>
  <si>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</si>
  <si>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</si>
  <si>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</si>
  <si>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</si>
  <si>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</si>
  <si>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</si>
  <si>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</si>
  <si>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</si>
  <si>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</si>
  <si>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</si>
  <si>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</si>
  <si>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</si>
  <si>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</si>
  <si>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</si>
  <si>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</si>
  <si>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</si>
  <si>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</si>
  <si>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</si>
  <si>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</si>
  <si>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</si>
  <si>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</si>
  <si>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</si>
  <si>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</si>
  <si>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</si>
  <si>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</si>
  <si>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</si>
  <si>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</si>
  <si>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</si>
  <si>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</si>
  <si>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</si>
  <si>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</si>
  <si>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</si>
  <si>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</si>
  <si>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</si>
  <si>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</si>
  <si>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</si>
  <si>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</si>
  <si>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</si>
  <si>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</si>
  <si>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</si>
  <si>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</si>
  <si>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</si>
  <si>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</si>
  <si>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</si>
  <si>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</si>
  <si>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</si>
  <si>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</si>
  <si>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</si>
  <si>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</si>
  <si>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</si>
  <si>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</si>
  <si>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</si>
  <si>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</si>
  <si>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</si>
  <si>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</si>
  <si>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</si>
  <si>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Drained Tank for repair</t>
  </si>
  <si>
    <t>Drained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</si>
</sst>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35850400</v>
      </c>
    </row>
    <row r="13" spans="1:6" ht="15.75" x14ac:dyDescent="0.25">
      <c r="A13" s="16">
        <v>4</v>
      </c>
      <c r="B13" s="48" t="s">
        <v>9</v>
      </c>
      <c r="C13" s="49"/>
      <c r="D13" s="49"/>
      <c r="E13" s="49"/>
      <c r="F13" s="4">
        <f>SUM(F11:F12)</f>
        <v>35850400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24959500</v>
      </c>
    </row>
    <row r="17" spans="1:7" x14ac:dyDescent="0.2">
      <c r="A17" s="16">
        <v>8</v>
      </c>
      <c r="B17" s="20" t="s">
        <v>12</v>
      </c>
      <c r="F17" s="28">
        <v>3054500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1415300</v>
      </c>
    </row>
    <row r="22" spans="1:7" x14ac:dyDescent="0.2">
      <c r="A22" s="16">
        <v>13</v>
      </c>
      <c r="B22" s="20" t="s">
        <v>43</v>
      </c>
      <c r="D22" s="22" t="s">
        <v>94</v>
      </c>
      <c r="E22" s="23"/>
      <c r="F22" s="28">
        <v>317800</v>
      </c>
      <c r="G22" s="24" t="str">
        <f>IF(AND(F22&gt;0,D22=""),"Explanation for Other Sales Must be Filled In","")</f>
        <v/>
      </c>
    </row>
    <row r="23" spans="1:7" ht="15.75" x14ac:dyDescent="0.25">
      <c r="A23" s="16">
        <v>14</v>
      </c>
      <c r="B23" s="48" t="s">
        <v>17</v>
      </c>
      <c r="C23" s="49"/>
      <c r="D23" s="49"/>
      <c r="E23" s="49"/>
      <c r="F23" s="4">
        <f>IF(AND(F22&gt;0,D22&lt;&gt;""),SUM(F16:F22),IF(F22=0,SUM(F16:F22),""))</f>
        <v>29747100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1250000</v>
      </c>
    </row>
    <row r="29" spans="1:7" x14ac:dyDescent="0.2">
      <c r="A29" s="16">
        <v>20</v>
      </c>
      <c r="B29" s="20" t="s">
        <v>40</v>
      </c>
      <c r="F29" s="28"/>
    </row>
    <row r="30" spans="1:7" x14ac:dyDescent="0.2">
      <c r="A30" s="16">
        <v>21</v>
      </c>
      <c r="B30" s="20" t="s">
        <v>44</v>
      </c>
      <c r="D30" s="22" t="s">
        <v>99</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2750000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1828300</v>
      </c>
    </row>
    <row r="36" spans="1:7" x14ac:dyDescent="0.2">
      <c r="A36" s="16">
        <v>27</v>
      </c>
      <c r="B36" s="20" t="s">
        <v>26</v>
      </c>
      <c r="F36" s="28">
        <v>1525000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3353300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9.3535915917256157E-2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topLeftCell="A10"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37319500</v>
      </c>
    </row>
    <row r="13" spans="1:6" ht="15.75" x14ac:dyDescent="0.25">
      <c r="A13" s="16">
        <v>4</v>
      </c>
      <c r="B13" s="48" t="s">
        <v>9</v>
      </c>
      <c r="C13" s="49"/>
      <c r="D13" s="49"/>
      <c r="E13" s="49"/>
      <c r="F13" s="4">
        <f>SUM(F11:F12)</f>
        <v>37319500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23654600</v>
      </c>
    </row>
    <row r="17" spans="1:7" x14ac:dyDescent="0.2">
      <c r="A17" s="16">
        <v>8</v>
      </c>
      <c r="B17" s="20" t="s">
        <v>12</v>
      </c>
      <c r="F17" s="28">
        <v>5111900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1505300</v>
      </c>
    </row>
    <row r="22" spans="1:7" x14ac:dyDescent="0.2">
      <c r="A22" s="16">
        <v>13</v>
      </c>
      <c r="B22" s="20" t="s">
        <v>43</v>
      </c>
      <c r="D22" s="22" t="s">
        <v>94</v>
      </c>
      <c r="E22" s="23"/>
      <c r="F22" s="28">
        <v>444000</v>
      </c>
      <c r="G22" s="24" t="str">
        <f>IF(AND(F22&gt;0,D22=""),"Explanation for Other Sales Must be Filled In","")</f>
        <v/>
      </c>
    </row>
    <row r="23" spans="1:7" ht="15.75" x14ac:dyDescent="0.25">
      <c r="A23" s="16">
        <v>14</v>
      </c>
      <c r="B23" s="48" t="s">
        <v>17</v>
      </c>
      <c r="C23" s="49"/>
      <c r="D23" s="49"/>
      <c r="E23" s="49"/>
      <c r="F23" s="4">
        <f>IF(AND(F22&gt;0,D22&lt;&gt;""),SUM(F16:F22),IF(F22=0,SUM(F16:F22),""))</f>
        <v>30715800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1600000</v>
      </c>
    </row>
    <row r="29" spans="1:7" x14ac:dyDescent="0.2">
      <c r="A29" s="16">
        <v>20</v>
      </c>
      <c r="B29" s="20" t="s">
        <v>40</v>
      </c>
      <c r="F29" s="28"/>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3100000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2598000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100</v>
      </c>
      <c r="E39" s="39"/>
      <c r="F39" s="28">
        <v>905700</v>
      </c>
      <c r="G39" s="24" t="str">
        <f>IF(AND(F39&gt;0,D39=""),"Explanation for Other Loss Must be Filled In","")</f>
        <v/>
      </c>
    </row>
    <row r="40" spans="1:7" ht="15.75" x14ac:dyDescent="0.25">
      <c r="A40" s="16">
        <v>31</v>
      </c>
      <c r="B40" s="48" t="s">
        <v>65</v>
      </c>
      <c r="C40" s="49"/>
      <c r="D40" s="49"/>
      <c r="E40" s="49"/>
      <c r="F40" s="4">
        <f>SUM(F34:F39)</f>
        <v>3503700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9.3883894478757751E-2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abSelected="1" topLeftCell="A9" zoomScaleNormal="100" workbookViewId="0">
      <selection activeCell="F28" sqref="F2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34004600</v>
      </c>
    </row>
    <row r="13" spans="1:6" ht="15.75" x14ac:dyDescent="0.25">
      <c r="A13" s="16">
        <v>4</v>
      </c>
      <c r="B13" s="48" t="s">
        <v>9</v>
      </c>
      <c r="C13" s="49"/>
      <c r="D13" s="49"/>
      <c r="E13" s="49"/>
      <c r="F13" s="4">
        <f>SUM(F11:F12)</f>
        <v>34004600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20473300</v>
      </c>
    </row>
    <row r="17" spans="1:7" x14ac:dyDescent="0.2">
      <c r="A17" s="16">
        <v>8</v>
      </c>
      <c r="B17" s="20" t="s">
        <v>12</v>
      </c>
      <c r="F17" s="28">
        <v>3255700</v>
      </c>
    </row>
    <row r="18" spans="1:7" x14ac:dyDescent="0.2">
      <c r="A18" s="16">
        <v>9</v>
      </c>
      <c r="B18" s="20" t="s">
        <v>13</v>
      </c>
      <c r="F18" s="28"/>
    </row>
    <row r="19" spans="1:7" x14ac:dyDescent="0.2">
      <c r="A19" s="16">
        <v>10</v>
      </c>
      <c r="B19" s="20" t="s">
        <v>14</v>
      </c>
      <c r="F19" s="28"/>
    </row>
    <row r="20" spans="1:7" x14ac:dyDescent="0.2">
      <c r="A20" s="16">
        <v>11</v>
      </c>
      <c r="B20" s="20" t="s">
        <v>15</v>
      </c>
      <c r="F20" s="28">
        <v>1396700</v>
      </c>
    </row>
    <row r="21" spans="1:7" x14ac:dyDescent="0.2">
      <c r="A21" s="16">
        <v>12</v>
      </c>
      <c r="B21" s="20" t="s">
        <v>16</v>
      </c>
      <c r="F21" s="28"/>
    </row>
    <row r="22" spans="1:7" x14ac:dyDescent="0.2">
      <c r="A22" s="16">
        <v>13</v>
      </c>
      <c r="B22" s="20" t="s">
        <v>43</v>
      </c>
      <c r="D22" s="22" t="s">
        <v>94</v>
      </c>
      <c r="E22" s="23"/>
      <c r="F22" s="28">
        <v>169200</v>
      </c>
      <c r="G22" s="24" t="str">
        <f>IF(AND(F22&gt;0,D22=""),"Explanation for Other Sales Must be Filled In","")</f>
        <v/>
      </c>
    </row>
    <row r="23" spans="1:7" ht="15.75" x14ac:dyDescent="0.25">
      <c r="A23" s="16">
        <v>14</v>
      </c>
      <c r="B23" s="48" t="s">
        <v>17</v>
      </c>
      <c r="C23" s="49"/>
      <c r="D23" s="49"/>
      <c r="E23" s="49"/>
      <c r="F23" s="4">
        <f>IF(AND(F22&gt;0,D22&lt;&gt;""),SUM(F16:F22),IF(F22=0,SUM(F16:F22),""))</f>
        <v>25294900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4750000</v>
      </c>
    </row>
    <row r="29" spans="1:7" x14ac:dyDescent="0.2">
      <c r="A29" s="16">
        <v>20</v>
      </c>
      <c r="B29" s="20" t="s">
        <v>40</v>
      </c>
      <c r="F29" s="28">
        <v>6000</v>
      </c>
    </row>
    <row r="30" spans="1:7" x14ac:dyDescent="0.2">
      <c r="A30" s="16">
        <v>21</v>
      </c>
      <c r="B30" s="20" t="s">
        <v>44</v>
      </c>
      <c r="D30" s="22"/>
      <c r="E30" s="23"/>
      <c r="F30" s="40"/>
      <c r="G30" s="24" t="str">
        <f>IF(AND(F30&gt;0,D30=""),"Explanation for Other Usage Must be Filled In","")</f>
        <v/>
      </c>
    </row>
    <row r="31" spans="1:7" ht="15.75" x14ac:dyDescent="0.25">
      <c r="A31" s="16">
        <v>22</v>
      </c>
      <c r="B31" s="48" t="s">
        <v>22</v>
      </c>
      <c r="C31" s="49"/>
      <c r="D31" s="49"/>
      <c r="E31" s="49"/>
      <c r="F31" s="4">
        <f>IF(AND(F30&gt;0,D30&lt;&gt;""),SUM(F26:F30),IF(F30=0,SUM(F26:F30),""))</f>
        <v>4756000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v>2000000</v>
      </c>
    </row>
    <row r="35" spans="1:7" x14ac:dyDescent="0.2">
      <c r="A35" s="16">
        <v>26</v>
      </c>
      <c r="B35" s="20" t="s">
        <v>25</v>
      </c>
      <c r="F35" s="28">
        <v>1560000</v>
      </c>
    </row>
    <row r="36" spans="1:7" x14ac:dyDescent="0.2">
      <c r="A36" s="16">
        <v>27</v>
      </c>
      <c r="B36" s="20" t="s">
        <v>26</v>
      </c>
      <c r="F36" s="28"/>
    </row>
    <row r="37" spans="1:7" x14ac:dyDescent="0.2">
      <c r="A37" s="16">
        <v>28</v>
      </c>
      <c r="B37" s="20" t="s">
        <v>27</v>
      </c>
      <c r="F37" s="28"/>
    </row>
    <row r="38" spans="1:7" x14ac:dyDescent="0.2">
      <c r="A38" s="16">
        <v>29</v>
      </c>
      <c r="B38" s="20" t="s">
        <v>28</v>
      </c>
      <c r="F38" s="28">
        <v>127000</v>
      </c>
    </row>
    <row r="39" spans="1:7" x14ac:dyDescent="0.2">
      <c r="A39" s="16">
        <v>30</v>
      </c>
      <c r="B39" s="20" t="s">
        <v>89</v>
      </c>
      <c r="D39" s="22" t="s">
        <v>101</v>
      </c>
      <c r="E39" s="39"/>
      <c r="F39" s="28">
        <v>266700</v>
      </c>
      <c r="G39" s="24" t="str">
        <f>IF(AND(F39&gt;0,D39=""),"Explanation for Other Loss Must be Filled In","")</f>
        <v/>
      </c>
    </row>
    <row r="40" spans="1:7" ht="15.75" x14ac:dyDescent="0.25">
      <c r="A40" s="16">
        <v>31</v>
      </c>
      <c r="B40" s="48" t="s">
        <v>65</v>
      </c>
      <c r="C40" s="49"/>
      <c r="D40" s="49"/>
      <c r="E40" s="49"/>
      <c r="F40" s="4">
        <f>SUM(F34:F39)</f>
        <v>3953700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0.1162695635296401</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147509000</v>
      </c>
    </row>
    <row r="13" spans="1:6" ht="15.75" x14ac:dyDescent="0.25">
      <c r="A13" s="16">
        <v>4</v>
      </c>
      <c r="B13" s="48" t="s">
        <v>9</v>
      </c>
      <c r="C13" s="49"/>
      <c r="D13" s="49"/>
      <c r="E13" s="49"/>
      <c r="F13" s="8">
        <f>Jan!F13+Feb!F13+Mar!F13+Apr!F13+May!F13+Jun!F13+July!F13+Aug!F13+Sept!F13+Oct!F13+Nov!F13+Dec!F13</f>
        <v>147509000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95239100</v>
      </c>
    </row>
    <row r="17" spans="1:7" x14ac:dyDescent="0.2">
      <c r="A17" s="16">
        <v>8</v>
      </c>
      <c r="B17" s="20" t="s">
        <v>12</v>
      </c>
      <c r="F17" s="34">
        <f>Jan!F17+Feb!F17+Mar!F17+Apr!F17+May!F17+Jun!F17+July!F17+Aug!F17+Sept!F17+Oct!F17+Nov!F17+Dec!F17</f>
        <v>15433200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1396700</v>
      </c>
    </row>
    <row r="21" spans="1:7" x14ac:dyDescent="0.2">
      <c r="A21" s="16">
        <v>12</v>
      </c>
      <c r="B21" s="20" t="s">
        <v>16</v>
      </c>
      <c r="F21" s="34">
        <f>Jan!F21+Feb!F21+Mar!F21+Apr!F21+May!F21+Jun!F21+July!F21+Aug!F21+Sept!F21+Oct!F21+Nov!F21+Dec!F21</f>
        <v>4512400</v>
      </c>
    </row>
    <row r="22" spans="1:7" x14ac:dyDescent="0.2">
      <c r="A22" s="16">
        <v>13</v>
      </c>
      <c r="B22" s="20" t="s">
        <v>43</v>
      </c>
      <c r="D22" s="23"/>
      <c r="E22" s="23"/>
      <c r="F22" s="34">
        <f>Jan!F22+Feb!F22+Mar!F22+Apr!F22+May!F22+Jun!F22+July!F22+Aug!F22+Sept!F22+Oct!F22+Nov!F22+Dec!F22</f>
        <v>1344700</v>
      </c>
      <c r="G22" s="24"/>
    </row>
    <row r="23" spans="1:7" ht="15.75" x14ac:dyDescent="0.25">
      <c r="A23" s="16">
        <v>14</v>
      </c>
      <c r="B23" s="48" t="s">
        <v>17</v>
      </c>
      <c r="C23" s="49"/>
      <c r="D23" s="49"/>
      <c r="E23" s="49"/>
      <c r="F23" s="8">
        <f>Jan!F23+Feb!F23+Mar!F23+Apr!F23+May!F23+Jun!F23+July!F23+Aug!F23+Sept!F23+Oct!F23+Nov!F23+Dec!F23</f>
        <v>117926100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10100000</v>
      </c>
    </row>
    <row r="29" spans="1:7" x14ac:dyDescent="0.2">
      <c r="A29" s="16">
        <v>20</v>
      </c>
      <c r="B29" s="20" t="s">
        <v>40</v>
      </c>
      <c r="F29" s="34">
        <f>Jan!F29+Feb!F29+Mar!F29+Apr!F29+May!F29+Jun!F29+July!F29+Aug!F29+Sept!F29+Oct!F29+Nov!F29+Dec!F29</f>
        <v>8500</v>
      </c>
    </row>
    <row r="30" spans="1:7" x14ac:dyDescent="0.2">
      <c r="A30" s="16">
        <v>21</v>
      </c>
      <c r="B30" s="20" t="s">
        <v>44</v>
      </c>
      <c r="D30" s="23"/>
      <c r="E30" s="23"/>
      <c r="F30" s="34">
        <f>Jan!F30+Feb!F30+Mar!F30+Apr!F30+May!F30+Jun!F30+July!F30+Aug!F30+Sept!F30+Oct!F30+Nov!F30+Dec!F30</f>
        <v>4500000</v>
      </c>
      <c r="G30" s="24"/>
    </row>
    <row r="31" spans="1:7" ht="15.75" x14ac:dyDescent="0.25">
      <c r="A31" s="16">
        <v>22</v>
      </c>
      <c r="B31" s="48" t="s">
        <v>22</v>
      </c>
      <c r="C31" s="49"/>
      <c r="D31" s="49"/>
      <c r="E31" s="49"/>
      <c r="F31" s="8">
        <f>Jan!F31+Feb!F31+Mar!F31+Apr!F31+May!F31+Jun!F31+July!F31+Aug!F31+Sept!F31+Oct!F31+Nov!F31+Dec!F31</f>
        <v>14608500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2000000</v>
      </c>
    </row>
    <row r="35" spans="1:6" x14ac:dyDescent="0.2">
      <c r="A35" s="16">
        <v>26</v>
      </c>
      <c r="B35" s="20" t="s">
        <v>25</v>
      </c>
      <c r="F35" s="34">
        <f>Jan!F35+Feb!F35+Mar!F35+Apr!F35+May!F35+Jun!F35+July!F35+Aug!F35+Sept!F35+Oct!F35+Nov!F35+Dec!F35</f>
        <v>9486300</v>
      </c>
    </row>
    <row r="36" spans="1:6" x14ac:dyDescent="0.2">
      <c r="A36" s="16">
        <v>27</v>
      </c>
      <c r="B36" s="20" t="s">
        <v>26</v>
      </c>
      <c r="F36" s="34">
        <f>Jan!F36+Feb!F36+Mar!F36+Apr!F36+May!F36+Jun!F36+July!F36+Aug!F36+Sept!F36+Oct!F36+Nov!F36+Dec!F36</f>
        <v>2188700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127000</v>
      </c>
    </row>
    <row r="39" spans="1:6" x14ac:dyDescent="0.2">
      <c r="A39" s="16">
        <v>30</v>
      </c>
      <c r="B39" s="20" t="s">
        <v>83</v>
      </c>
      <c r="F39" s="34">
        <f>Jan!F39+Feb!F39+Mar!F39+Apr!F39+May!F39+Jun!F39+July!F39+Aug!F39+Sept!F39+Oct!F39+Nov!F39+Dec!F39</f>
        <v>1172400</v>
      </c>
    </row>
    <row r="40" spans="1:6" ht="15.75" x14ac:dyDescent="0.25">
      <c r="A40" s="16">
        <v>31</v>
      </c>
      <c r="B40" s="48" t="s">
        <v>65</v>
      </c>
      <c r="C40" s="49"/>
      <c r="D40" s="49"/>
      <c r="E40" s="49"/>
      <c r="F40" s="8">
        <f>Jan!F40+Feb!F40+Mar!F40+Apr!F40+May!F40+Jun!F40+July!F40+Aug!F40+Sept!F40+Oct!F40+Nov!F40+Dec!F40</f>
        <v>14974400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0.10151516178673843</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9" zoomScaleNormal="100" workbookViewId="0">
      <selection activeCell="F49" sqref="F4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row>
    <row r="13" spans="1:6" ht="15.75" x14ac:dyDescent="0.25">
      <c r="A13" s="16">
        <v>4</v>
      </c>
      <c r="B13" s="41" t="s">
        <v>9</v>
      </c>
      <c r="C13" s="42"/>
      <c r="D13" s="42"/>
      <c r="E13" s="42"/>
      <c r="F13" s="8">
        <f>SUM(F11:F12)</f>
        <v>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90</v>
      </c>
      <c r="E22" s="23"/>
      <c r="F22" s="28"/>
      <c r="G22" s="24" t="str">
        <f>IF(AND(F22&gt;0,D22=""),"Explanation for Other Sales Must be Filled In","")</f>
        <v/>
      </c>
    </row>
    <row r="23" spans="1:7" ht="15.75" x14ac:dyDescent="0.25">
      <c r="A23" s="16">
        <v>14</v>
      </c>
      <c r="B23" s="41" t="s">
        <v>17</v>
      </c>
      <c r="C23" s="42"/>
      <c r="D23" s="42"/>
      <c r="E23" s="42"/>
      <c r="F23" s="8">
        <f>IF(AND(F22&gt;0,D22&lt;&gt;""),SUM(F16:F22),IF(F22=0,SUM(F16:F22),""))</f>
        <v>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1" t="s">
        <v>22</v>
      </c>
      <c r="C31" s="42"/>
      <c r="D31" s="42"/>
      <c r="E31" s="42"/>
      <c r="F31" s="8">
        <f>IF(AND(F30&gt;0,D30&lt;&gt;""),SUM(F26:F30),IF(F30=0,SUM(F26:F30),""))</f>
        <v>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4"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40334500</v>
      </c>
    </row>
    <row r="13" spans="1:6" ht="15.75" x14ac:dyDescent="0.25">
      <c r="A13" s="16">
        <v>4</v>
      </c>
      <c r="B13" s="48" t="s">
        <v>9</v>
      </c>
      <c r="C13" s="49"/>
      <c r="D13" s="49"/>
      <c r="E13" s="49"/>
      <c r="F13" s="4">
        <f>SUM(F11:F12)</f>
        <v>40334500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26151700</v>
      </c>
    </row>
    <row r="17" spans="1:7" x14ac:dyDescent="0.2">
      <c r="A17" s="16">
        <v>8</v>
      </c>
      <c r="B17" s="20" t="s">
        <v>12</v>
      </c>
      <c r="F17" s="28">
        <v>4011100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1591800</v>
      </c>
    </row>
    <row r="22" spans="1:7" x14ac:dyDescent="0.2">
      <c r="A22" s="16">
        <v>13</v>
      </c>
      <c r="B22" s="20" t="s">
        <v>43</v>
      </c>
      <c r="D22" s="22" t="s">
        <v>94</v>
      </c>
      <c r="E22" s="23"/>
      <c r="F22" s="28">
        <v>413700</v>
      </c>
      <c r="G22" s="24" t="str">
        <f>IF(AND(F22&gt;0,D22=""),"Explanation for Other Sales Must be Filled In","")</f>
        <v/>
      </c>
    </row>
    <row r="23" spans="1:7" ht="15.75" x14ac:dyDescent="0.25">
      <c r="A23" s="16">
        <v>14</v>
      </c>
      <c r="B23" s="48" t="s">
        <v>17</v>
      </c>
      <c r="C23" s="49"/>
      <c r="D23" s="49"/>
      <c r="E23" s="49"/>
      <c r="F23" s="4">
        <f>IF(AND(F22&gt;0,D22&lt;&gt;""),SUM(F16:F22),IF(F22=0,SUM(F16:F22),""))</f>
        <v>32168300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2500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4002500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3500000</v>
      </c>
    </row>
    <row r="36" spans="1:7" x14ac:dyDescent="0.2">
      <c r="A36" s="16">
        <v>27</v>
      </c>
      <c r="B36" s="20" t="s">
        <v>26</v>
      </c>
      <c r="F36" s="28">
        <v>663700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4163700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0.1032292454350494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2024-11-05T17:28:23Z</cp:lastPrinted>
  <dcterms:created xsi:type="dcterms:W3CDTF">2018-07-10T15:33:25Z</dcterms:created>
  <dcterms:modified xsi:type="dcterms:W3CDTF">2024-12-13T15:06:46Z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