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Yung Farm and Moon River (2023-00181)\PSC First Rquest\Exhibits\"/>
    </mc:Choice>
  </mc:AlternateContent>
  <bookViews>
    <workbookView xWindow="0" yWindow="0" windowWidth="24000" windowHeight="9600"/>
  </bookViews>
  <sheets>
    <sheet name="Commonwealth" sheetId="1" r:id="rId1"/>
    <sheet name="Yung Farms" sheetId="2" r:id="rId2"/>
    <sheet name="Moon Riv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9" i="2"/>
  <c r="B9" i="3"/>
  <c r="B7" i="3"/>
  <c r="B6" i="3"/>
  <c r="B5" i="3"/>
  <c r="B4" i="3"/>
  <c r="B3" i="3"/>
  <c r="B2" i="3"/>
  <c r="B7" i="2"/>
  <c r="B6" i="2"/>
  <c r="B5" i="2"/>
  <c r="B4" i="2"/>
  <c r="B3" i="2"/>
  <c r="B2" i="2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<sst xmlns="http://schemas.openxmlformats.org/spreadsheetml/2006/main" count="24" uniqueCount="10">
  <si>
    <t>Commonwealth - Expenses</t>
  </si>
  <si>
    <t>Outside Labor</t>
  </si>
  <si>
    <t>Administrative and Office</t>
  </si>
  <si>
    <t>Maintenance and Repair</t>
  </si>
  <si>
    <t>Electrical</t>
  </si>
  <si>
    <t>Chemicals</t>
  </si>
  <si>
    <t>Other Operating Expense</t>
  </si>
  <si>
    <t>Total Annual Expenses</t>
  </si>
  <si>
    <t>Yung Farms - Expenses</t>
  </si>
  <si>
    <t>Moon River -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</si>
</sst>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/>
    <xf numFmtId="8" fontId="2" fillId="2" borderId="0" xfId="0" applyNumberFormat="1" applyFont="1" applyFill="1"/>
    <xf numFmtId="8" fontId="2" fillId="2" borderId="1" xfId="0" applyNumberFormat="1" applyFont="1" applyFill="1" applyBorder="1"/>
    <xf numFmtId="0" fontId="1" fillId="2" borderId="0" xfId="0" applyFont="1" applyFill="1"/>
    <xf numFmtId="0" fontId="0" fillId="4" borderId="0" xfId="0" applyFill="1"/>
    <xf numFmtId="0" fontId="2" fillId="3" borderId="0" xfId="0" applyFont="1" applyFill="1"/>
    <xf numFmtId="8" fontId="2" fillId="3" borderId="0" xfId="0" applyNumberFormat="1" applyFont="1" applyFill="1"/>
    <xf numFmtId="8" fontId="2" fillId="3" borderId="1" xfId="0" applyNumberFormat="1" applyFont="1" applyFill="1" applyBorder="1"/>
    <xf numFmtId="0" fontId="1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view="pageLayout" topLeftCell="A34" zoomScaleNormal="100" workbookViewId="0">
      <selection activeCell="F40" sqref="F40"/>
    </sheetView>
  </sheetViews>
  <sheetFormatPr defaultColWidth="8.7109375" defaultRowHeight="15" x14ac:dyDescent="0.25"/>
  <cols>
    <col min="1" max="1" width="29.140625" style="5" customWidth="1"/>
    <col min="2" max="2" width="22.7109375" style="5" customWidth="1"/>
    <col min="3" max="3" width="9.42578125" style="5" bestFit="1" customWidth="1"/>
    <col min="4" max="16384" width="8.7109375" style="5"/>
  </cols>
  <sheetData>
    <row r="1" spans="1:2" ht="15.75" thickBot="1" x14ac:dyDescent="0.3">
      <c r="A1" s="10" t="s">
        <v>0</v>
      </c>
      <c r="B1" s="10"/>
    </row>
    <row r="2" spans="1:2" x14ac:dyDescent="0.25">
      <c r="A2" s="6" t="s">
        <v>1</v>
      </c>
      <c r="B2" s="7">
        <f>1573.33*12</f>
        <v>18879.96</v>
      </c>
    </row>
    <row r="3" spans="1:2" x14ac:dyDescent="0.25">
      <c r="A3" s="6" t="s">
        <v>2</v>
      </c>
      <c r="B3" s="7">
        <f>80*12</f>
        <v>960</v>
      </c>
    </row>
    <row r="4" spans="1:2" x14ac:dyDescent="0.25">
      <c r="A4" s="6" t="s">
        <v>3</v>
      </c>
      <c r="B4" s="7">
        <f>262.58*12</f>
        <v>3150.96</v>
      </c>
    </row>
    <row r="5" spans="1:2" x14ac:dyDescent="0.25">
      <c r="A5" s="6" t="s">
        <v>4</v>
      </c>
      <c r="B5" s="7">
        <f>656.42*12</f>
        <v>7877.0399999999991</v>
      </c>
    </row>
    <row r="6" spans="1:2" x14ac:dyDescent="0.25">
      <c r="A6" s="6" t="s">
        <v>5</v>
      </c>
      <c r="B6" s="7">
        <f>131.25*12</f>
        <v>1575</v>
      </c>
    </row>
    <row r="7" spans="1:2" ht="15.75" thickBot="1" x14ac:dyDescent="0.3">
      <c r="A7" s="6" t="s">
        <v>6</v>
      </c>
      <c r="B7" s="8">
        <f>24*12</f>
        <v>288</v>
      </c>
    </row>
    <row r="8" spans="1:2" x14ac:dyDescent="0.25">
      <c r="A8" s="6"/>
      <c r="B8" s="6"/>
    </row>
    <row r="9" spans="1:2" x14ac:dyDescent="0.25">
      <c r="A9" s="9" t="s">
        <v>7</v>
      </c>
      <c r="B9" s="7">
        <f>SUM(B2:B7)</f>
        <v>32730.959999999999</v>
      </c>
    </row>
  </sheetData>
  <mergeCells count="1">
    <mergeCell ref="A1:B1"/>
  </mergeCells>
  <pageMargins left="0.7" right="0.7" top="0.75" bottom="0.75" header="0.3" footer="0.3"/>
  <pageSetup orientation="portrait" verticalDpi="0" r:id="rId1"/>
  <headerFooter>
    <oddFooter>&amp;R&amp;8Case No. 2023-00181
Bluegrass Water's Response to PSC 1-3
Exhibit PSC 1-3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Layout" topLeftCell="A28" zoomScaleNormal="100" workbookViewId="0">
      <selection activeCell="F38" sqref="F38"/>
    </sheetView>
  </sheetViews>
  <sheetFormatPr defaultColWidth="8.7109375" defaultRowHeight="15" x14ac:dyDescent="0.25"/>
  <cols>
    <col min="1" max="1" width="27.7109375" style="5" customWidth="1"/>
    <col min="2" max="2" width="23.42578125" style="5" customWidth="1"/>
    <col min="3" max="3" width="9.42578125" style="5" bestFit="1" customWidth="1"/>
    <col min="4" max="16384" width="8.7109375" style="5"/>
  </cols>
  <sheetData>
    <row r="1" spans="1:2" ht="15.75" thickBot="1" x14ac:dyDescent="0.3">
      <c r="A1" s="11" t="s">
        <v>8</v>
      </c>
      <c r="B1" s="11"/>
    </row>
    <row r="2" spans="1:2" x14ac:dyDescent="0.25">
      <c r="A2" s="1" t="s">
        <v>1</v>
      </c>
      <c r="B2" s="2">
        <f>2903.42*12</f>
        <v>34841.040000000001</v>
      </c>
    </row>
    <row r="3" spans="1:2" x14ac:dyDescent="0.25">
      <c r="A3" s="1" t="s">
        <v>2</v>
      </c>
      <c r="B3" s="2">
        <f>100*12</f>
        <v>1200</v>
      </c>
    </row>
    <row r="4" spans="1:2" x14ac:dyDescent="0.25">
      <c r="A4" s="1" t="s">
        <v>3</v>
      </c>
      <c r="B4" s="2">
        <f>483.92*12</f>
        <v>5807.04</v>
      </c>
    </row>
    <row r="5" spans="1:2" x14ac:dyDescent="0.25">
      <c r="A5" s="1" t="s">
        <v>4</v>
      </c>
      <c r="B5" s="2">
        <f>1209.75*12</f>
        <v>14517</v>
      </c>
    </row>
    <row r="6" spans="1:2" x14ac:dyDescent="0.25">
      <c r="A6" s="1" t="s">
        <v>5</v>
      </c>
      <c r="B6" s="2">
        <f>241.92*12</f>
        <v>2903.04</v>
      </c>
    </row>
    <row r="7" spans="1:2" ht="15.75" thickBot="1" x14ac:dyDescent="0.3">
      <c r="A7" s="1" t="s">
        <v>6</v>
      </c>
      <c r="B7" s="3">
        <f>81*12</f>
        <v>972</v>
      </c>
    </row>
    <row r="8" spans="1:2" x14ac:dyDescent="0.25">
      <c r="A8" s="1"/>
      <c r="B8" s="1"/>
    </row>
    <row r="9" spans="1:2" x14ac:dyDescent="0.25">
      <c r="A9" s="4" t="s">
        <v>7</v>
      </c>
      <c r="B9" s="2">
        <f>SUM(B2:B7)</f>
        <v>60240.12</v>
      </c>
    </row>
  </sheetData>
  <mergeCells count="1">
    <mergeCell ref="A1:B1"/>
  </mergeCells>
  <pageMargins left="0.7" right="0.7" top="0.75" bottom="0.75" header="0.3" footer="0.3"/>
  <pageSetup orientation="portrait" verticalDpi="0" r:id="rId1"/>
  <headerFooter>
    <oddFooter>&amp;R&amp;8Case No. 2023-00181
Bluegrass Water's Response to PSC 1-3
Exhibit PSC 1-3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Layout" topLeftCell="A34" zoomScaleNormal="100" workbookViewId="0">
      <selection activeCell="F21" sqref="F21"/>
    </sheetView>
  </sheetViews>
  <sheetFormatPr defaultColWidth="8.7109375" defaultRowHeight="15" x14ac:dyDescent="0.25"/>
  <cols>
    <col min="1" max="1" width="28.7109375" style="5" customWidth="1"/>
    <col min="2" max="2" width="23" style="5" customWidth="1"/>
    <col min="3" max="3" width="9.42578125" style="5" bestFit="1" customWidth="1"/>
    <col min="4" max="16384" width="8.7109375" style="5"/>
  </cols>
  <sheetData>
    <row r="1" spans="1:2" ht="15.75" thickBot="1" x14ac:dyDescent="0.3">
      <c r="A1" s="10" t="s">
        <v>9</v>
      </c>
      <c r="B1" s="10"/>
    </row>
    <row r="2" spans="1:2" x14ac:dyDescent="0.25">
      <c r="A2" s="6" t="s">
        <v>1</v>
      </c>
      <c r="B2" s="7">
        <f>2964*12</f>
        <v>35568</v>
      </c>
    </row>
    <row r="3" spans="1:2" x14ac:dyDescent="0.25">
      <c r="A3" s="6" t="s">
        <v>2</v>
      </c>
      <c r="B3" s="7">
        <f>100*12</f>
        <v>1200</v>
      </c>
    </row>
    <row r="4" spans="1:2" x14ac:dyDescent="0.25">
      <c r="A4" s="6" t="s">
        <v>3</v>
      </c>
      <c r="B4" s="7">
        <f>494*12</f>
        <v>5928</v>
      </c>
    </row>
    <row r="5" spans="1:2" x14ac:dyDescent="0.25">
      <c r="A5" s="6" t="s">
        <v>4</v>
      </c>
      <c r="B5" s="7">
        <f>1235*12</f>
        <v>14820</v>
      </c>
    </row>
    <row r="6" spans="1:2" x14ac:dyDescent="0.25">
      <c r="A6" s="6" t="s">
        <v>5</v>
      </c>
      <c r="B6" s="7">
        <f>247*12</f>
        <v>2964</v>
      </c>
    </row>
    <row r="7" spans="1:2" ht="15.75" thickBot="1" x14ac:dyDescent="0.3">
      <c r="A7" s="6" t="s">
        <v>6</v>
      </c>
      <c r="B7" s="8">
        <f>54*12</f>
        <v>648</v>
      </c>
    </row>
    <row r="8" spans="1:2" x14ac:dyDescent="0.25">
      <c r="A8" s="6"/>
      <c r="B8" s="6"/>
    </row>
    <row r="9" spans="1:2" x14ac:dyDescent="0.25">
      <c r="A9" s="9" t="s">
        <v>7</v>
      </c>
      <c r="B9" s="7">
        <f>SUM(B2:B7)</f>
        <v>61128</v>
      </c>
    </row>
  </sheetData>
  <mergeCells count="1">
    <mergeCell ref="A1:B1"/>
  </mergeCells>
  <pageMargins left="0.7" right="0.7" top="0.75" bottom="0.75" header="0.3" footer="0.3"/>
  <pageSetup orientation="portrait" verticalDpi="0" r:id="rId1"/>
  <headerFooter>
    <oddFooter>&amp;R&amp;8Case No. 2023-00181
Bluegrass Water's Response to PSC 1-3
Exhibit PSC 1-3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9C676DCE94C4D99D9518BAC9E2225" ma:contentTypeVersion="21" ma:contentTypeDescription="Create a new document." ma:contentTypeScope="" ma:versionID="7a4c1bb5605e3c7bfdca1bd2d2bf7637">
  <xsd:schema xmlns:xsd="http://www.w3.org/2001/XMLSchema" xmlns:xs="http://www.w3.org/2001/XMLSchema" xmlns:p="http://schemas.microsoft.com/office/2006/metadata/properties" xmlns:ns2="3ec89abc-ad3a-46b4-a837-d349357b666d" xmlns:ns3="219c5758-d311-4f49-8eb7-a0c37216249c" targetNamespace="http://schemas.microsoft.com/office/2006/metadata/properties" ma:root="true" ma:fieldsID="838010caa602c93fa8c87a089be087f5" ns2:_="" ns3:_="">
    <xsd:import namespace="3ec89abc-ad3a-46b4-a837-d349357b666d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Draw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ycv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89abc-ad3a-46b4-a837-d349357b6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Drawn" ma:index="16" nillable="true" ma:displayName="Drawn" ma:default="0" ma:description="Indicates file has been drafted in CAD." ma:format="Dropdown" ma:internalName="Drawn">
      <xsd:simpleType>
        <xsd:restriction base="dms:Boolea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ycvr" ma:index="21" nillable="true" ma:displayName="Associated Case" ma:format="Dropdown" ma:internalName="ycvr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4A999C-B7C7-4256-A46D-1D8F93538B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9FE0B6-1F3D-4FCA-92D8-AA6F717A0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c89abc-ad3a-46b4-a837-d349357b666d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Commonwealth</vt:lpstr>
      <vt:lpstr>Yung Farms</vt:lpstr>
      <vt:lpstr>Moon River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Reece Gilmore</dc:creator>
  <cp:lastModifiedBy>INGLE, KERRY</cp:lastModifiedBy>
  <dcterms:created xsi:type="dcterms:W3CDTF">2023-07-10T15:50:49Z</dcterms:created>
  <dcterms:modified xsi:type="dcterms:W3CDTF">2023-07-10T20:54:15Z</dcterms:modified>
</cp:coreProperties>
</file>