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Yung Farm and Moon River (2023-00181)\PSC First Rquest\Exhibits\"/>
    </mc:Choice>
  </mc:AlternateContent>
  <bookViews>
    <workbookView xWindow="0" yWindow="0" windowWidth="24000" windowHeight="96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9" i="1" s="1"/>
  <c r="E5" i="1"/>
  <c r="E4" i="1"/>
  <c r="E3" i="1"/>
  <c r="E2" i="1"/>
  <c r="B7" i="1"/>
  <c r="B6" i="1"/>
  <c r="B5" i="1"/>
  <c r="B4" i="1"/>
  <c r="B3" i="1"/>
  <c r="B2" i="1"/>
  <c r="B9" i="1" s="1"/>
  <c r="E10" i="1" l="1"/>
  <c r="E14" i="1" s="1"/>
  <c r="B10" i="1"/>
  <c r="B14" i="1" s="1"/>
</calcChain>
</file>

<file path=xl/sharedStrings.xml><?xml version="1.0" encoding="utf-8"?>
<sst xmlns="http://schemas.openxmlformats.org/spreadsheetml/2006/main" count="22" uniqueCount="13">
  <si>
    <t>Moon River - Expenses</t>
  </si>
  <si>
    <t>Outside Labor</t>
  </si>
  <si>
    <t>Administrative and Office</t>
  </si>
  <si>
    <t>Maintenance and Repair</t>
  </si>
  <si>
    <t>Electrical</t>
  </si>
  <si>
    <t>Chemicals</t>
  </si>
  <si>
    <t>Other Operating Expense</t>
  </si>
  <si>
    <t>Total Annual Expenses</t>
  </si>
  <si>
    <t>Rate of Return (6%)</t>
  </si>
  <si>
    <t>Billed Customers</t>
  </si>
  <si>
    <t>Connections</t>
  </si>
  <si>
    <t>Rates per Customer</t>
  </si>
  <si>
    <t>Rates per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</si>
</sst>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1" fillId="2" borderId="0" xfId="0" applyFont="1" applyFill="1"/>
    <xf numFmtId="44" fontId="0" fillId="2" borderId="1" xfId="0" applyNumberFormat="1" applyFill="1" applyBorder="1"/>
    <xf numFmtId="0" fontId="1" fillId="3" borderId="0" xfId="0" applyFont="1" applyFill="1"/>
    <xf numFmtId="44" fontId="1" fillId="3" borderId="0" xfId="0" applyNumberFormat="1" applyFont="1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topLeftCell="A34" zoomScaleNormal="100" workbookViewId="0">
      <selection activeCell="D37" sqref="D37"/>
    </sheetView>
  </sheetViews>
  <sheetFormatPr defaultColWidth="9.140625" defaultRowHeight="15" x14ac:dyDescent="0.25"/>
  <cols>
    <col min="1" max="1" width="23.42578125" style="1" customWidth="1"/>
    <col min="2" max="2" width="27.42578125" style="1" customWidth="1"/>
    <col min="3" max="3" width="9.140625" style="1"/>
    <col min="4" max="4" width="23.7109375" style="1" bestFit="1" customWidth="1"/>
    <col min="5" max="5" width="25.42578125" style="1" customWidth="1"/>
    <col min="6" max="6" width="9.140625" style="1"/>
    <col min="7" max="7" width="32.140625" style="1" customWidth="1"/>
    <col min="8" max="8" width="15.28515625" style="1" customWidth="1"/>
    <col min="9" max="16384" width="9.140625" style="1"/>
  </cols>
  <sheetData>
    <row r="1" spans="1:5" ht="15.75" thickBot="1" x14ac:dyDescent="0.3">
      <c r="A1" s="8" t="s">
        <v>0</v>
      </c>
      <c r="B1" s="9"/>
      <c r="D1" s="8" t="s">
        <v>0</v>
      </c>
      <c r="E1" s="9"/>
    </row>
    <row r="2" spans="1:5" x14ac:dyDescent="0.25">
      <c r="A2" s="1" t="s">
        <v>1</v>
      </c>
      <c r="B2" s="2">
        <f>(2964*12)</f>
        <v>35568</v>
      </c>
      <c r="D2" s="1" t="s">
        <v>1</v>
      </c>
      <c r="E2" s="2">
        <f>(2964*12)</f>
        <v>35568</v>
      </c>
    </row>
    <row r="3" spans="1:5" x14ac:dyDescent="0.25">
      <c r="A3" s="1" t="s">
        <v>2</v>
      </c>
      <c r="B3" s="2">
        <f>(100*12)</f>
        <v>1200</v>
      </c>
      <c r="D3" s="1" t="s">
        <v>2</v>
      </c>
      <c r="E3" s="2">
        <f>(100*12)</f>
        <v>1200</v>
      </c>
    </row>
    <row r="4" spans="1:5" x14ac:dyDescent="0.25">
      <c r="A4" s="1" t="s">
        <v>3</v>
      </c>
      <c r="B4" s="2">
        <f>(494*12)</f>
        <v>5928</v>
      </c>
      <c r="D4" s="1" t="s">
        <v>3</v>
      </c>
      <c r="E4" s="2">
        <f>(494*12)</f>
        <v>5928</v>
      </c>
    </row>
    <row r="5" spans="1:5" x14ac:dyDescent="0.25">
      <c r="A5" s="1" t="s">
        <v>4</v>
      </c>
      <c r="B5" s="2">
        <f>(1235*12)</f>
        <v>14820</v>
      </c>
      <c r="D5" s="1" t="s">
        <v>4</v>
      </c>
      <c r="E5" s="2">
        <f>(1235*12)</f>
        <v>14820</v>
      </c>
    </row>
    <row r="6" spans="1:5" x14ac:dyDescent="0.25">
      <c r="A6" s="1" t="s">
        <v>5</v>
      </c>
      <c r="B6" s="2">
        <f>(247*12)</f>
        <v>2964</v>
      </c>
      <c r="D6" s="1" t="s">
        <v>5</v>
      </c>
      <c r="E6" s="2">
        <f>(247*12)</f>
        <v>2964</v>
      </c>
    </row>
    <row r="7" spans="1:5" ht="15.75" thickBot="1" x14ac:dyDescent="0.3">
      <c r="A7" s="1" t="s">
        <v>6</v>
      </c>
      <c r="B7" s="4">
        <f>(54*12)</f>
        <v>648</v>
      </c>
      <c r="D7" s="1" t="s">
        <v>6</v>
      </c>
      <c r="E7" s="4">
        <f>(54*12)</f>
        <v>648</v>
      </c>
    </row>
    <row r="9" spans="1:5" x14ac:dyDescent="0.25">
      <c r="A9" s="3" t="s">
        <v>7</v>
      </c>
      <c r="B9" s="2">
        <f>SUM(B2:B7)</f>
        <v>61128</v>
      </c>
      <c r="D9" s="3" t="s">
        <v>7</v>
      </c>
      <c r="E9" s="2">
        <f>SUM(E2:E7)</f>
        <v>61128</v>
      </c>
    </row>
    <row r="10" spans="1:5" x14ac:dyDescent="0.25">
      <c r="A10" s="3" t="s">
        <v>8</v>
      </c>
      <c r="B10" s="2">
        <f>(B9*0.06)</f>
        <v>3667.68</v>
      </c>
      <c r="D10" s="3" t="s">
        <v>8</v>
      </c>
      <c r="E10" s="2">
        <f>(E9*0.06)</f>
        <v>3667.68</v>
      </c>
    </row>
    <row r="11" spans="1:5" x14ac:dyDescent="0.25">
      <c r="A11" s="3"/>
      <c r="B11" s="2"/>
      <c r="D11" s="3"/>
      <c r="E11" s="2"/>
    </row>
    <row r="12" spans="1:5" x14ac:dyDescent="0.25">
      <c r="A12" s="3" t="s">
        <v>9</v>
      </c>
      <c r="B12" s="1">
        <v>1</v>
      </c>
      <c r="D12" s="3" t="s">
        <v>10</v>
      </c>
      <c r="E12" s="1">
        <v>30</v>
      </c>
    </row>
    <row r="13" spans="1:5" ht="15.75" thickBot="1" x14ac:dyDescent="0.3">
      <c r="B13" s="7"/>
      <c r="E13" s="7"/>
    </row>
    <row r="14" spans="1:5" x14ac:dyDescent="0.25">
      <c r="A14" s="5" t="s">
        <v>11</v>
      </c>
      <c r="B14" s="6">
        <f>SUM(B9:B10)/12/B12</f>
        <v>5399.64</v>
      </c>
      <c r="D14" s="5" t="s">
        <v>12</v>
      </c>
      <c r="E14" s="6">
        <f>SUM(E9:E10)/12/E12</f>
        <v>179.988</v>
      </c>
    </row>
  </sheetData>
  <mergeCells count="2">
    <mergeCell ref="A1:B1"/>
    <mergeCell ref="D1:E1"/>
  </mergeCells>
  <pageMargins left="0.7" right="0.7" top="0.75" bottom="0.75" header="0.3" footer="0.3"/>
  <pageSetup orientation="portrait" verticalDpi="0" r:id="rId1"/>
  <headerFooter>
    <oddFooter>&amp;R&amp;8Case No. 2023-00181
Bluegrass Water's Response to PSC 1-2
Exhibit PSC 1-2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9C676DCE94C4D99D9518BAC9E2225" ma:contentTypeVersion="21" ma:contentTypeDescription="Create a new document." ma:contentTypeScope="" ma:versionID="7a4c1bb5605e3c7bfdca1bd2d2bf7637">
  <xsd:schema xmlns:xsd="http://www.w3.org/2001/XMLSchema" xmlns:xs="http://www.w3.org/2001/XMLSchema" xmlns:p="http://schemas.microsoft.com/office/2006/metadata/properties" xmlns:ns2="3ec89abc-ad3a-46b4-a837-d349357b666d" xmlns:ns3="219c5758-d311-4f49-8eb7-a0c37216249c" targetNamespace="http://schemas.microsoft.com/office/2006/metadata/properties" ma:root="true" ma:fieldsID="838010caa602c93fa8c87a089be087f5" ns2:_="" ns3:_="">
    <xsd:import namespace="3ec89abc-ad3a-46b4-a837-d349357b666d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Draw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ycv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89abc-ad3a-46b4-a837-d349357b6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rawn" ma:index="16" nillable="true" ma:displayName="Drawn" ma:default="0" ma:description="Indicates file has been drafted in CAD." ma:format="Dropdown" ma:internalName="Drawn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cvr" ma:index="21" nillable="true" ma:displayName="Associated Case" ma:format="Dropdown" ma:internalName="ycvr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awn xmlns="3ec89abc-ad3a-46b4-a837-d349357b666d">false</Drawn>
    <lcf76f155ced4ddcb4097134ff3c332f xmlns="3ec89abc-ad3a-46b4-a837-d349357b666d">
      <Terms xmlns="http://schemas.microsoft.com/office/infopath/2007/PartnerControls"/>
    </lcf76f155ced4ddcb4097134ff3c332f>
    <ycvr xmlns="3ec89abc-ad3a-46b4-a837-d349357b666d" xsi:nil="true"/>
    <TaxCatchAll xmlns="219c5758-d311-4f49-8eb7-a0c37216249c" xsi:nil="true"/>
  </documentManagement>
</p:properties>
</file>

<file path=customXml/itemProps1.xml><?xml version="1.0" encoding="utf-8"?>
<ds:datastoreItem xmlns:ds="http://schemas.openxmlformats.org/officeDocument/2006/customXml" ds:itemID="{4C4F7F60-0610-4EA9-A4B5-070ECA1F4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c89abc-ad3a-46b4-a837-d349357b666d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BB0EF5-C465-48C5-838B-E4AF01BC0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E3F88-9C5D-4A9C-B875-E5CC9878D092}">
  <ds:schemaRefs>
    <ds:schemaRef ds:uri="http://schemas.microsoft.com/office/2006/metadata/properties"/>
    <ds:schemaRef ds:uri="http://schemas.microsoft.com/office/infopath/2007/PartnerControls"/>
    <ds:schemaRef ds:uri="3ec89abc-ad3a-46b4-a837-d349357b666d"/>
    <ds:schemaRef ds:uri="219c5758-d311-4f49-8eb7-a0c3721624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Reece Gilmore</dc:creator>
  <cp:keywords/>
  <dc:description/>
  <cp:lastModifiedBy>INGLE, KERRY</cp:lastModifiedBy>
  <cp:revision/>
  <dcterms:created xsi:type="dcterms:W3CDTF">2023-07-06T14:16:08Z</dcterms:created>
  <dcterms:modified xsi:type="dcterms:W3CDTF">2023-07-10T20:56:04Z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0x0101003E59C676DCE94C4D99D9518BAC9E2225</vt:lpwstr>
  </property>
  <property fmtid="{D5CDD505-2E9C-101B-9397-08002B2CF9AE}" pid="3" name="MediaServiceImageTags">
    <vt:lpwstr/>
  </property>
</Properties>
</file>