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Pricing\Share\000 - PSC Cases\PSC Case 2023-00177 - ES Compliance Plan Ammendment and CPCN\Testimonies\Isaac Scott Testimony\"/>
    </mc:Choice>
  </mc:AlternateContent>
  <bookViews>
    <workbookView xWindow="0" yWindow="0" windowWidth="28800" windowHeight="12300" tabRatio="599"/>
  </bookViews>
  <sheets>
    <sheet name="Form 1.0" sheetId="1" r:id="rId1"/>
    <sheet name="ES Form 1.1" sheetId="2" r:id="rId2"/>
    <sheet name="ES Form 2.0" sheetId="3" r:id="rId3"/>
    <sheet name="ES Form 2.1" sheetId="4" r:id="rId4"/>
    <sheet name="ES Form 2.12" sheetId="13" r:id="rId5"/>
    <sheet name="ES Form 2.5" sheetId="9" r:id="rId6"/>
  </sheets>
  <definedNames>
    <definedName name="_xlnm.Print_Area" localSheetId="1">'ES Form 1.1'!$C$20:$G$72</definedName>
    <definedName name="_xlnm.Print_Area" localSheetId="2">'ES Form 2.0'!$C$1:$F$66</definedName>
    <definedName name="_xlnm.Print_Area" localSheetId="3">'ES Form 2.1'!$C$4:$K$55,'ES Form 2.1'!$C$59:$K$110</definedName>
    <definedName name="_xlnm.Print_Area" localSheetId="4">'ES Form 2.12'!$B$3:$F$23</definedName>
    <definedName name="_xlnm.Print_Area" localSheetId="5">'ES Form 2.5'!$C$11:$M$58</definedName>
    <definedName name="_xlnm.Print_Area" localSheetId="0">'Form 1.0'!$D$5:$J$33</definedName>
    <definedName name="Z_60BA632E_F523_4FDC_B3CF_9EFEDCAA6CF4_.wvu.PrintArea" localSheetId="1" hidden="1">'ES Form 1.1'!$C$20:$G$69</definedName>
    <definedName name="Z_60BA632E_F523_4FDC_B3CF_9EFEDCAA6CF4_.wvu.PrintArea" localSheetId="2" hidden="1">'ES Form 2.0'!$C$1:$F$61</definedName>
    <definedName name="Z_60BA632E_F523_4FDC_B3CF_9EFEDCAA6CF4_.wvu.PrintArea" localSheetId="3" hidden="1">'ES Form 2.1'!$C$4:$K$55</definedName>
    <definedName name="Z_60BA632E_F523_4FDC_B3CF_9EFEDCAA6CF4_.wvu.PrintArea" localSheetId="5" hidden="1">'ES Form 2.5'!$D$11:$M$58</definedName>
    <definedName name="Z_60BA632E_F523_4FDC_B3CF_9EFEDCAA6CF4_.wvu.PrintArea" localSheetId="0" hidden="1">'Form 1.0'!$D$5:$J$33</definedName>
    <definedName name="Z_7C035008_3EB9_45DB_8C2B_61494C0A5397_.wvu.PrintArea" localSheetId="1" hidden="1">'ES Form 1.1'!$C$20:$G$69</definedName>
    <definedName name="Z_7C035008_3EB9_45DB_8C2B_61494C0A5397_.wvu.PrintArea" localSheetId="2" hidden="1">'ES Form 2.0'!$C$1:$F$61</definedName>
    <definedName name="Z_7C035008_3EB9_45DB_8C2B_61494C0A5397_.wvu.PrintArea" localSheetId="3" hidden="1">'ES Form 2.1'!$C$4:$K$55</definedName>
    <definedName name="Z_7C035008_3EB9_45DB_8C2B_61494C0A5397_.wvu.PrintArea" localSheetId="5" hidden="1">'ES Form 2.5'!$D$9:$P$58</definedName>
    <definedName name="Z_7C035008_3EB9_45DB_8C2B_61494C0A5397_.wvu.PrintArea" localSheetId="0" hidden="1">'Form 1.0'!$D$5:$J$31</definedName>
    <definedName name="Z_A907CBD9_B4E0_4B15_A0DB_A4D208F86193_.wvu.PrintArea" localSheetId="1" hidden="1">'ES Form 1.1'!$C$20:$G$69</definedName>
    <definedName name="Z_A907CBD9_B4E0_4B15_A0DB_A4D208F86193_.wvu.PrintArea" localSheetId="2" hidden="1">'ES Form 2.0'!$C$1:$F$61</definedName>
    <definedName name="Z_A907CBD9_B4E0_4B15_A0DB_A4D208F86193_.wvu.PrintArea" localSheetId="3" hidden="1">'ES Form 2.1'!$C$4:$K$55</definedName>
    <definedName name="Z_A907CBD9_B4E0_4B15_A0DB_A4D208F86193_.wvu.PrintArea" localSheetId="5" hidden="1">'ES Form 2.5'!$D$9:$P$58</definedName>
    <definedName name="Z_A907CBD9_B4E0_4B15_A0DB_A4D208F86193_.wvu.PrintArea" localSheetId="0" hidden="1">'Form 1.0'!$D$5:$J$31</definedName>
  </definedNames>
  <calcPr calcId="162913"/>
  <customWorkbookViews>
    <customWorkbookView name="george - Personal View" guid="{60BA632E-F523-4FDC-B3CF-9EFEDCAA6CF4}" mergeInterval="0" personalView="1" maximized="1" windowWidth="1020" windowHeight="567" tabRatio="599" activeSheetId="4"/>
    <customWorkbookView name="Bill Bosta - Personal View" guid="{A907CBD9-B4E0-4B15-A0DB-A4D208F86193}" mergeInterval="0" personalView="1" maximized="1" windowWidth="796" windowHeight="464" tabRatio="599" activeSheetId="10"/>
    <customWorkbookView name="peggy - Personal View" guid="{7C035008-3EB9-45DB-8C2B-61494C0A5397}" mergeInterval="0" personalView="1" maximized="1" windowWidth="782" windowHeight="470" tabRatio="599" activeSheetId="8" showStatusbar="0"/>
  </customWorkbookViews>
</workbook>
</file>

<file path=xl/calcChain.xml><?xml version="1.0" encoding="utf-8"?>
<calcChain xmlns="http://schemas.openxmlformats.org/spreadsheetml/2006/main">
  <c r="H129" i="4" l="1"/>
  <c r="F67" i="2" l="1"/>
  <c r="H23" i="1"/>
  <c r="H158" i="4" l="1"/>
  <c r="H155" i="4"/>
  <c r="H153" i="4"/>
  <c r="H151" i="4"/>
  <c r="H148" i="4"/>
  <c r="H145" i="4"/>
  <c r="H142" i="4"/>
  <c r="H140" i="4"/>
  <c r="H138" i="4"/>
  <c r="H135" i="4"/>
  <c r="H132" i="4"/>
  <c r="H105" i="4"/>
  <c r="H102" i="4"/>
  <c r="H99" i="4"/>
  <c r="H96" i="4"/>
  <c r="H93" i="4"/>
  <c r="H90" i="4"/>
  <c r="H87" i="4"/>
  <c r="H84" i="4"/>
  <c r="H81" i="4"/>
  <c r="H79" i="4"/>
  <c r="H77" i="4"/>
  <c r="H74" i="4"/>
  <c r="E35" i="13"/>
  <c r="B25" i="13"/>
  <c r="E16" i="13" l="1"/>
  <c r="H50" i="4" l="1"/>
  <c r="H48" i="4"/>
  <c r="H44" i="4"/>
  <c r="H41" i="4"/>
  <c r="H38" i="4"/>
  <c r="H35" i="4"/>
  <c r="H33" i="4"/>
  <c r="H31" i="4"/>
  <c r="H29" i="4"/>
  <c r="H27" i="4"/>
  <c r="H25" i="4"/>
  <c r="H22" i="4"/>
  <c r="H19" i="4"/>
  <c r="H52" i="4" l="1"/>
  <c r="H17" i="4" l="1"/>
  <c r="K58" i="9"/>
  <c r="E33" i="3" l="1"/>
  <c r="B6" i="13" l="1"/>
  <c r="J55" i="4" l="1"/>
  <c r="J72" i="4" s="1"/>
  <c r="J110" i="4" s="1"/>
  <c r="E55" i="4"/>
  <c r="E72" i="4" s="1"/>
  <c r="E110" i="4" s="1"/>
  <c r="E35" i="3" l="1"/>
  <c r="J127" i="4"/>
  <c r="J165" i="4" s="1"/>
  <c r="E12" i="3"/>
  <c r="E127" i="4"/>
  <c r="E165" i="4" s="1"/>
  <c r="K55" i="4"/>
  <c r="K72" i="4" s="1"/>
  <c r="K110" i="4" s="1"/>
  <c r="E36" i="3" l="1"/>
  <c r="K127" i="4"/>
  <c r="K165" i="4" s="1"/>
  <c r="G55" i="4" l="1"/>
  <c r="G72" i="4" s="1"/>
  <c r="G110" i="4" s="1"/>
  <c r="E13" i="3" l="1"/>
  <c r="G127" i="4"/>
  <c r="G165" i="4" s="1"/>
  <c r="K52" i="2"/>
  <c r="K53" i="2"/>
  <c r="D25" i="2" l="1"/>
  <c r="F39" i="2"/>
  <c r="D7" i="3"/>
  <c r="C7" i="4" s="1"/>
  <c r="C62" i="4" s="1"/>
  <c r="C117" i="4" s="1"/>
  <c r="E62" i="3"/>
  <c r="F55" i="4"/>
  <c r="I55" i="4"/>
  <c r="I72" i="4" s="1"/>
  <c r="I110" i="4" s="1"/>
  <c r="E31" i="3" l="1"/>
  <c r="I127" i="4"/>
  <c r="I165" i="4" s="1"/>
  <c r="F72" i="4"/>
  <c r="F110" i="4" s="1"/>
  <c r="C15" i="9"/>
  <c r="E14" i="3"/>
  <c r="H55" i="4"/>
  <c r="H72" i="4" s="1"/>
  <c r="H110" i="4" s="1"/>
  <c r="H127" i="4" s="1"/>
  <c r="H165" i="4" s="1"/>
  <c r="E23" i="3" l="1"/>
  <c r="E24" i="3" s="1"/>
  <c r="F127" i="4"/>
  <c r="F165" i="4" s="1"/>
  <c r="E21" i="3" l="1"/>
  <c r="E25" i="3" s="1"/>
  <c r="E39" i="3"/>
  <c r="F37" i="2" l="1"/>
  <c r="F29" i="2"/>
  <c r="F31" i="2" s="1"/>
  <c r="F35" i="2" s="1"/>
  <c r="F41" i="2" l="1"/>
  <c r="F46" i="2" l="1"/>
  <c r="F52" i="2" s="1"/>
  <c r="F58" i="2" s="1"/>
  <c r="F69" i="2" l="1"/>
  <c r="H20" i="1"/>
</calcChain>
</file>

<file path=xl/sharedStrings.xml><?xml version="1.0" encoding="utf-8"?>
<sst xmlns="http://schemas.openxmlformats.org/spreadsheetml/2006/main" count="408" uniqueCount="256">
  <si>
    <t>Rate Base</t>
  </si>
  <si>
    <t>Rate Base / 12</t>
  </si>
  <si>
    <t xml:space="preserve">    Subtotal</t>
  </si>
  <si>
    <t>Inventory - Spare Parts</t>
  </si>
  <si>
    <t>Inventory - Limestone</t>
  </si>
  <si>
    <t>Inventory - Emission Allowances</t>
  </si>
  <si>
    <t>Cash Working Capital Allowance</t>
  </si>
  <si>
    <t>Deductions</t>
  </si>
  <si>
    <t>Accumulated Depreciation on Eligible Pollution Control Plant</t>
  </si>
  <si>
    <t>Environmental Compliance Rate Base</t>
  </si>
  <si>
    <t>Determination of Environmental Compliance Rate Base</t>
  </si>
  <si>
    <t>Determination of Pollution Control Operating Expenses</t>
  </si>
  <si>
    <t>Monthly O&amp;M Expense</t>
  </si>
  <si>
    <t>Monthly Depreciation and Amortization Expense</t>
  </si>
  <si>
    <t>Monthly Taxes Other Than Income Taxes</t>
  </si>
  <si>
    <t>Monthly Insurance Expense</t>
  </si>
  <si>
    <t>Monthly Emission Allowance Expense</t>
  </si>
  <si>
    <t>Monthly Surcharge Consultant Fee</t>
  </si>
  <si>
    <t>Description</t>
  </si>
  <si>
    <t>in Service</t>
  </si>
  <si>
    <t>Eligible</t>
  </si>
  <si>
    <t>Accumulated</t>
  </si>
  <si>
    <t>Depreciation</t>
  </si>
  <si>
    <t>CWIP</t>
  </si>
  <si>
    <t>Amount</t>
  </si>
  <si>
    <t>Net Plant</t>
  </si>
  <si>
    <t xml:space="preserve">in </t>
  </si>
  <si>
    <t>Service</t>
  </si>
  <si>
    <t>Monthly</t>
  </si>
  <si>
    <t>Expense</t>
  </si>
  <si>
    <t>(1)</t>
  </si>
  <si>
    <t>(2)</t>
  </si>
  <si>
    <t>(3)</t>
  </si>
  <si>
    <t>(4)</t>
  </si>
  <si>
    <t>(5)</t>
  </si>
  <si>
    <t>(6)</t>
  </si>
  <si>
    <t>(7)</t>
  </si>
  <si>
    <t>(8)</t>
  </si>
  <si>
    <t>Gilbert</t>
  </si>
  <si>
    <t>Spurlock 1</t>
  </si>
  <si>
    <t>Total</t>
  </si>
  <si>
    <t>East Kentucky Power Cooperative, Inc.</t>
  </si>
  <si>
    <t>Environmental Surcharge Report</t>
  </si>
  <si>
    <t>Plant</t>
  </si>
  <si>
    <t>Month</t>
  </si>
  <si>
    <t>Revenue Requirements of Environmental Compliance Costs</t>
  </si>
  <si>
    <t>MESF = CESF - BESF</t>
  </si>
  <si>
    <t>Where:</t>
  </si>
  <si>
    <t>CESF = Current Period Environmental Surcharge Factor</t>
  </si>
  <si>
    <t>BESF = Base Period Environmental Surcharge Factor</t>
  </si>
  <si>
    <t>Calculation of MESF:</t>
  </si>
  <si>
    <t>MESF</t>
  </si>
  <si>
    <t>Calculation of Monthly Billed Environmental Surcharge Factor - MESF</t>
  </si>
  <si>
    <t>+</t>
  </si>
  <si>
    <t>-</t>
  </si>
  <si>
    <t>Operating Expenses (OE)</t>
  </si>
  <si>
    <t xml:space="preserve"> (Form 3.0)</t>
  </si>
  <si>
    <t>Member System Allocation Ratio for the Month</t>
  </si>
  <si>
    <t>R(m) = Average Monthly Member System</t>
  </si>
  <si>
    <t xml:space="preserve"> Revenue for the 12 Months Ending with the</t>
  </si>
  <si>
    <t xml:space="preserve">  Current Expense Month (Form 3.0)</t>
  </si>
  <si>
    <t>Eligible Pollution Control Plant (Gross Plant)</t>
  </si>
  <si>
    <t>Gross</t>
  </si>
  <si>
    <t xml:space="preserve">Eligible </t>
  </si>
  <si>
    <t>Additions:</t>
  </si>
  <si>
    <t>Form 1.0</t>
  </si>
  <si>
    <t>Form 2.0</t>
  </si>
  <si>
    <t>Project</t>
  </si>
  <si>
    <t>Insurance</t>
  </si>
  <si>
    <t>Form 1.1</t>
  </si>
  <si>
    <t>E(m) = RORB + OE - BAS</t>
  </si>
  <si>
    <t>Sub-Total E(m)</t>
  </si>
  <si>
    <t xml:space="preserve">Subtotal E(m) = Subtotal E(m) x Member System </t>
  </si>
  <si>
    <t xml:space="preserve">                        Allocation Ratio</t>
  </si>
  <si>
    <t>CESF:</t>
  </si>
  <si>
    <t xml:space="preserve">  E(m) / R(m); as a % of Revenue</t>
  </si>
  <si>
    <t>Total Proceeds from By-Product and Allowance Sales</t>
  </si>
  <si>
    <t>Gross Proceeds from By-Product and Emission Allowance Sales</t>
  </si>
  <si>
    <t>No.</t>
  </si>
  <si>
    <t xml:space="preserve">Monthly </t>
  </si>
  <si>
    <t>I</t>
  </si>
  <si>
    <t>Expense Type</t>
  </si>
  <si>
    <t>Account Description</t>
  </si>
  <si>
    <t>Maintenance of Boiler Plant Spurlock 1</t>
  </si>
  <si>
    <t>Maintenance of Boiler Plant Spurlock 2</t>
  </si>
  <si>
    <t>II</t>
  </si>
  <si>
    <t>III</t>
  </si>
  <si>
    <t>Misc Steam Power Environmental Dale</t>
  </si>
  <si>
    <t>Misc Steam Power Environmental Cooper</t>
  </si>
  <si>
    <t>Misc Steam Power Environmental Spurlock</t>
  </si>
  <si>
    <t>Maintenance of Boiler Plant Gilbert</t>
  </si>
  <si>
    <t>Environmental Surcharge</t>
  </si>
  <si>
    <t>Operating and Maintenance Expenses</t>
  </si>
  <si>
    <t xml:space="preserve">Maintenance </t>
  </si>
  <si>
    <t>Form 2.5</t>
  </si>
  <si>
    <t>Calculation of Current Month Environmental Surcharge Factor (CESF)</t>
  </si>
  <si>
    <t xml:space="preserve"> SCR</t>
  </si>
  <si>
    <t xml:space="preserve"> Precipitator</t>
  </si>
  <si>
    <t xml:space="preserve"> </t>
  </si>
  <si>
    <t>Form 2.1</t>
  </si>
  <si>
    <t>By-Product and Emission Allowance Sales (BAS)</t>
  </si>
  <si>
    <t>E(m) = Subtotal E(m) plus (Over)/Under Recovery</t>
  </si>
  <si>
    <t>Plant, CWIP, Depreciation, &amp; Taxes and Insurance Expenses</t>
  </si>
  <si>
    <t>Misc Steam Power Expense - Spurlock 1</t>
  </si>
  <si>
    <t>Misc Steam Power Expense - Spurlock 2</t>
  </si>
  <si>
    <t>Misc Steam Power Expense - Gilbert</t>
  </si>
  <si>
    <t>=</t>
  </si>
  <si>
    <t xml:space="preserve">CESF, from ES Form 1.1                        </t>
  </si>
  <si>
    <t xml:space="preserve">Rate of Return </t>
  </si>
  <si>
    <t>Fuel Coal Gilbert</t>
  </si>
  <si>
    <t>Tax</t>
  </si>
  <si>
    <t>Submitted by: ___________________________________</t>
  </si>
  <si>
    <t>BESF</t>
  </si>
  <si>
    <t>Adjustment for (Over)/Under Recovery</t>
  </si>
  <si>
    <t>Net of</t>
  </si>
  <si>
    <t>AFUDC</t>
  </si>
  <si>
    <t>Spurlock 2 - SCR</t>
  </si>
  <si>
    <t>Spurlock 1 - Low NOx Burners</t>
  </si>
  <si>
    <t xml:space="preserve"> Continuous Monitoring Eqpt.</t>
  </si>
  <si>
    <t>Eligible Pollution CWIP net of AFUDC</t>
  </si>
  <si>
    <t>Fuel Coal Spurlock 4</t>
  </si>
  <si>
    <t>Maintenance of Boiler Plant Scrubber 1</t>
  </si>
  <si>
    <t>Maintenance of Boiler Plant Scrubber 2</t>
  </si>
  <si>
    <t>Maintenance of Boiler Plant Spurlock 4</t>
  </si>
  <si>
    <t>Misc Steam Power Expense - Dale</t>
  </si>
  <si>
    <t>Misc Steam Power Expense - Cooper</t>
  </si>
  <si>
    <t>Misc Steam Power Expense - Spurlock 4</t>
  </si>
  <si>
    <t>(2)-(3)=(5)</t>
  </si>
  <si>
    <t>Authorized Recovery Amount:</t>
  </si>
  <si>
    <t xml:space="preserve"> Current Month MESF x Avg. Monthly Wholesale Revenue for the</t>
  </si>
  <si>
    <t xml:space="preserve">  12-months ending with the Current Expense Month (Form 3.0)</t>
  </si>
  <si>
    <t>Environmental Surcharge Revenues Billed:</t>
  </si>
  <si>
    <t xml:space="preserve"> Previous Month's MESF x Line 2</t>
  </si>
  <si>
    <t xml:space="preserve">Previous Month's Authorized Recovery Amount  </t>
  </si>
  <si>
    <t>Monthly (Over)/Under = Line 4 minus Line 3</t>
  </si>
  <si>
    <t>Revenues Subject to Surcharge: Form 3.0, Col 6 (Current Month)</t>
  </si>
  <si>
    <t>Spurlock 2 - Scrubber</t>
  </si>
  <si>
    <t>Spurlock 1 - Scrubber</t>
  </si>
  <si>
    <t xml:space="preserve"> System</t>
  </si>
  <si>
    <t>Spurlock - Landfill Area C</t>
  </si>
  <si>
    <t>Fuel Coal Cooper (Unit # 2 AQCS)</t>
  </si>
  <si>
    <t>512XXX</t>
  </si>
  <si>
    <t>Maintenance of Cooper Unit # 2 AQCS</t>
  </si>
  <si>
    <t>506XXX</t>
  </si>
  <si>
    <t>Misc Steam Power Expense - Cooper Unit # 2 AQCS</t>
  </si>
  <si>
    <t>One-Month True-up Adjustment</t>
  </si>
  <si>
    <t xml:space="preserve"> To be included in Form 1.1, Line 13 in the Subsequent Month</t>
  </si>
  <si>
    <t>One-month True-up Adjustment</t>
  </si>
  <si>
    <t>E(m) = Line 12 + Line 13 Reflecting 1-month True-up</t>
  </si>
  <si>
    <t>Old a/c #</t>
  </si>
  <si>
    <t>Ammonia &amp;</t>
  </si>
  <si>
    <t>Limestone</t>
  </si>
  <si>
    <t xml:space="preserve">Operating Expense - </t>
  </si>
  <si>
    <t>Acct No.</t>
  </si>
  <si>
    <t>SP03</t>
  </si>
  <si>
    <t>CPXX</t>
  </si>
  <si>
    <t>SP01</t>
  </si>
  <si>
    <t>SP02</t>
  </si>
  <si>
    <t>SP04</t>
  </si>
  <si>
    <t>SP21</t>
  </si>
  <si>
    <t>SP22</t>
  </si>
  <si>
    <t>DA00</t>
  </si>
  <si>
    <t>CP00</t>
  </si>
  <si>
    <t>SP00</t>
  </si>
  <si>
    <t>Cooper 2 - Air Quality Control</t>
  </si>
  <si>
    <t>Spurlock 2 - Replace Ductwork</t>
  </si>
  <si>
    <t>Return on Rate Base (RORB)</t>
  </si>
  <si>
    <t>Total Pollution Control Operating Expense</t>
  </si>
  <si>
    <t>Spurlock 4</t>
  </si>
  <si>
    <t>Title: Director, Regulatory and Compliance Services</t>
  </si>
  <si>
    <t>Air Permit Fees</t>
  </si>
  <si>
    <t>IV</t>
  </si>
  <si>
    <t>Ash Handling</t>
  </si>
  <si>
    <t>Maintenance of Cooper Unit # 1 Ductwork</t>
  </si>
  <si>
    <t>Cooper 1 - Ductwork</t>
  </si>
  <si>
    <t xml:space="preserve"> Expansion  (Land Cost Only)</t>
  </si>
  <si>
    <t>Project 15 Related Capital Expenditures, Net</t>
  </si>
  <si>
    <t>Monthly Project 15 Related Amortization Expense</t>
  </si>
  <si>
    <t>Smith Special Waste Landfill</t>
  </si>
  <si>
    <t>Spurlock and Cooper:</t>
  </si>
  <si>
    <t>Spurlock CCR/ELG</t>
  </si>
  <si>
    <t>Form 2.12</t>
  </si>
  <si>
    <t>Project 16 - Spurlock Ash Pond Closure - ARO</t>
  </si>
  <si>
    <t>Prior</t>
  </si>
  <si>
    <t>Costs</t>
  </si>
  <si>
    <t>Current</t>
  </si>
  <si>
    <t>Cumulative</t>
  </si>
  <si>
    <t>Incurred this</t>
  </si>
  <si>
    <t>Incurred</t>
  </si>
  <si>
    <t>(2) + (3) = (4)</t>
  </si>
  <si>
    <t>Spurlock Ash Pond Closure</t>
  </si>
  <si>
    <t>Cooper Landfills -</t>
  </si>
  <si>
    <t xml:space="preserve"> Phases 1A &amp; 1B</t>
  </si>
  <si>
    <t>Cooper Sediment Pond</t>
  </si>
  <si>
    <t>Cooper Ash Mixer Unloaders</t>
  </si>
  <si>
    <t xml:space="preserve">Cooper Ditch and </t>
  </si>
  <si>
    <t xml:space="preserve"> Sediment Trap</t>
  </si>
  <si>
    <t>Spurlock Station Drainage</t>
  </si>
  <si>
    <t xml:space="preserve"> Improvements</t>
  </si>
  <si>
    <t>Spurlock Station HG</t>
  </si>
  <si>
    <t xml:space="preserve"> Compliance</t>
  </si>
  <si>
    <t>Spurlock Anhydrous Ammonia</t>
  </si>
  <si>
    <t xml:space="preserve"> Secondary Containment</t>
  </si>
  <si>
    <t>Spurlock Vacuum Truck</t>
  </si>
  <si>
    <t xml:space="preserve"> Ash Transfer Station</t>
  </si>
  <si>
    <t>Spurlock Units 1 &amp; 2 - Dry</t>
  </si>
  <si>
    <t xml:space="preserve"> Sorbent Injection System</t>
  </si>
  <si>
    <t>Spurlock Coal Pile Runoff</t>
  </si>
  <si>
    <t xml:space="preserve"> Pond</t>
  </si>
  <si>
    <t>Totals, All Pages</t>
  </si>
  <si>
    <t>Monthly Project 16 Related Spurlock Ash Pond Closure - ARO</t>
  </si>
  <si>
    <t>Fuel Coal Spurlock 2</t>
  </si>
  <si>
    <t>Fuel Coal Spurlock 1</t>
  </si>
  <si>
    <t>Fuel Coal Spurlock - Common</t>
  </si>
  <si>
    <t xml:space="preserve"> from January 2023 Expense Month</t>
  </si>
  <si>
    <t>SM50</t>
  </si>
  <si>
    <t>Maintenance - Smith Special Waste Landfill</t>
  </si>
  <si>
    <t>For the Expense Month Ending {Date}</t>
  </si>
  <si>
    <t xml:space="preserve"> Form 2.0, Line 1 from the Previous Month (Month Year)</t>
  </si>
  <si>
    <t>(Month Year)</t>
  </si>
  <si>
    <t>Date Submitted:  {Date}</t>
  </si>
  <si>
    <t xml:space="preserve">Effective Date for Billing: Bills issued beginning {Date} covering service </t>
  </si>
  <si>
    <t>rendered beginning {Date}.</t>
  </si>
  <si>
    <t>Page 3 of 3</t>
  </si>
  <si>
    <t>Subtotals, Pages 1 &amp; 2 of 3</t>
  </si>
  <si>
    <t>Cooper Treatment Plant</t>
  </si>
  <si>
    <t xml:space="preserve">  pH Adjustment</t>
  </si>
  <si>
    <t>Spurlock Air Heater Wash</t>
  </si>
  <si>
    <t xml:space="preserve">  Water/Pumping System</t>
  </si>
  <si>
    <t>Spurlock Ash Haul Bridge</t>
  </si>
  <si>
    <t xml:space="preserve">  Expan. Joint Plate Protectors</t>
  </si>
  <si>
    <t>Spurlock Backup Limestone</t>
  </si>
  <si>
    <t xml:space="preserve">  Conveyor</t>
  </si>
  <si>
    <t>Spurlock Fly Ash Silo Exhaus.</t>
  </si>
  <si>
    <t>Spurlock Service Water Proj.</t>
  </si>
  <si>
    <t>Spurlock 1, 2 &amp; 4 Fly Ash Silo</t>
  </si>
  <si>
    <t xml:space="preserve">  Dust Suppression System</t>
  </si>
  <si>
    <t>Spurlock 2 Air Heater</t>
  </si>
  <si>
    <t xml:space="preserve">  Despositon Meas. &amp; Control</t>
  </si>
  <si>
    <t>Spurlock WWT and Ash</t>
  </si>
  <si>
    <t xml:space="preserve">  System Platforms</t>
  </si>
  <si>
    <t>Spurlock Fly Ash Silo Foggers</t>
  </si>
  <si>
    <t>Spurlock Landfill Haul Road</t>
  </si>
  <si>
    <t>Spurlock Landfill, Area D,</t>
  </si>
  <si>
    <t xml:space="preserve">  Ponds &amp; Stream Mitigation</t>
  </si>
  <si>
    <t xml:space="preserve">  Phases 1 &amp; 2</t>
  </si>
  <si>
    <t>Page 1 of 3</t>
  </si>
  <si>
    <t>Page 2 of 3</t>
  </si>
  <si>
    <t>Subtotals, Page 1 of 3</t>
  </si>
  <si>
    <t>Project 41 - Cooper CFI Project</t>
  </si>
  <si>
    <t>Cooper CFI Project</t>
  </si>
  <si>
    <t>Monthly Project 40 Related Cooper CFI Project</t>
  </si>
  <si>
    <t>Spurlock CCR Groundwater</t>
  </si>
  <si>
    <t xml:space="preserve">  Well Monitoring</t>
  </si>
  <si>
    <t>BESF, from Case No. 2023-00177</t>
  </si>
  <si>
    <t>Maintenance - CFI 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</si>
</sst>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0%"/>
    <numFmt numFmtId="167" formatCode="_(* #,##0_);_(* \(#,##0\);_(* &quot;-&quot;??_);_(@_)"/>
    <numFmt numFmtId="168" formatCode="_(&quot;$&quot;* #,##0_);_(&quot;$&quot;* \(#,##0\);_(&quot;$&quot;* &quot;-&quot;??_);_(@_)"/>
    <numFmt numFmtId="169" formatCode="&quot;$&quot;#,##0.000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trike/>
      <sz val="10"/>
      <name val="Arial"/>
      <family val="2"/>
    </font>
    <font>
      <b/>
      <sz val="10"/>
      <name val="MS Sans Serif"/>
      <family val="2"/>
    </font>
    <font>
      <sz val="10"/>
      <name val="Arial Unicode MS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11"/>
      <name val="Calibri"/>
      <family val="2"/>
    </font>
    <font>
      <b/>
      <sz val="10"/>
      <color rgb="FFFFFF00"/>
      <name val="Arial"/>
      <family val="2"/>
    </font>
    <font>
      <sz val="10"/>
      <color rgb="FFFFFF00"/>
      <name val="Arial"/>
      <family val="2"/>
    </font>
    <font>
      <b/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999">
    <xf numFmtId="0" fontId="0" fillId="0" borderId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8" fillId="0" borderId="0"/>
    <xf numFmtId="0" fontId="20" fillId="0" borderId="0"/>
    <xf numFmtId="0" fontId="12" fillId="0" borderId="0"/>
    <xf numFmtId="0" fontId="6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6" fillId="0" borderId="0"/>
    <xf numFmtId="0" fontId="12" fillId="0" borderId="0"/>
    <xf numFmtId="0" fontId="12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0" fontId="17" fillId="0" borderId="15">
      <alignment horizontal="center"/>
    </xf>
    <xf numFmtId="0" fontId="17" fillId="0" borderId="15">
      <alignment horizontal="center"/>
    </xf>
    <xf numFmtId="3" fontId="12" fillId="0" borderId="0" applyFont="0" applyFill="0" applyBorder="0" applyAlignment="0" applyProtection="0"/>
    <xf numFmtId="0" fontId="12" fillId="2" borderId="0" applyNumberFormat="0" applyFont="0" applyBorder="0" applyAlignment="0" applyProtection="0"/>
    <xf numFmtId="0" fontId="6" fillId="0" borderId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/>
    <xf numFmtId="0" fontId="8" fillId="0" borderId="0" xfId="0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/>
    <xf numFmtId="10" fontId="6" fillId="0" borderId="0" xfId="3" applyNumberFormat="1" applyFont="1" applyFill="1" applyBorder="1"/>
    <xf numFmtId="168" fontId="6" fillId="0" borderId="0" xfId="2" applyNumberFormat="1" applyFont="1" applyFill="1" applyBorder="1"/>
    <xf numFmtId="167" fontId="6" fillId="0" borderId="0" xfId="1" applyNumberFormat="1" applyFont="1" applyFill="1" applyBorder="1"/>
    <xf numFmtId="0" fontId="10" fillId="0" borderId="0" xfId="0" applyFont="1" applyFill="1" applyBorder="1"/>
    <xf numFmtId="0" fontId="6" fillId="0" borderId="10" xfId="0" applyFont="1" applyFill="1" applyBorder="1"/>
    <xf numFmtId="0" fontId="6" fillId="0" borderId="7" xfId="0" applyFont="1" applyFill="1" applyBorder="1"/>
    <xf numFmtId="164" fontId="6" fillId="0" borderId="0" xfId="0" applyNumberFormat="1" applyFont="1" applyFill="1" applyBorder="1"/>
    <xf numFmtId="44" fontId="6" fillId="0" borderId="0" xfId="2" applyFont="1" applyFill="1" applyBorder="1"/>
    <xf numFmtId="0" fontId="6" fillId="0" borderId="5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14" fontId="16" fillId="0" borderId="0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6" xfId="0" applyFont="1" applyFill="1" applyBorder="1"/>
    <xf numFmtId="0" fontId="6" fillId="0" borderId="0" xfId="0" applyFont="1" applyFill="1"/>
    <xf numFmtId="17" fontId="6" fillId="0" borderId="0" xfId="0" applyNumberFormat="1" applyFont="1" applyFill="1" applyBorder="1"/>
    <xf numFmtId="6" fontId="6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0" fontId="6" fillId="0" borderId="0" xfId="0" quotePrefix="1" applyFont="1" applyFill="1" applyBorder="1"/>
    <xf numFmtId="0" fontId="7" fillId="0" borderId="0" xfId="0" applyFont="1" applyFill="1"/>
    <xf numFmtId="168" fontId="6" fillId="0" borderId="10" xfId="2" applyNumberFormat="1" applyFont="1" applyFill="1" applyBorder="1"/>
    <xf numFmtId="43" fontId="6" fillId="0" borderId="0" xfId="1" applyFont="1" applyFill="1" applyBorder="1"/>
    <xf numFmtId="0" fontId="6" fillId="0" borderId="11" xfId="0" applyFont="1" applyFill="1" applyBorder="1"/>
    <xf numFmtId="165" fontId="6" fillId="0" borderId="0" xfId="0" applyNumberFormat="1" applyFont="1" applyFill="1" applyBorder="1"/>
    <xf numFmtId="6" fontId="6" fillId="0" borderId="0" xfId="0" applyNumberFormat="1" applyFont="1" applyFill="1"/>
    <xf numFmtId="0" fontId="6" fillId="0" borderId="0" xfId="0" applyFont="1" applyFill="1" applyAlignment="1">
      <alignment horizontal="right"/>
    </xf>
    <xf numFmtId="0" fontId="6" fillId="0" borderId="6" xfId="0" applyFont="1" applyFill="1" applyBorder="1" applyProtection="1">
      <protection locked="0"/>
    </xf>
    <xf numFmtId="0" fontId="6" fillId="0" borderId="0" xfId="0" applyFont="1" applyFill="1" applyAlignment="1">
      <alignment horizontal="left"/>
    </xf>
    <xf numFmtId="168" fontId="6" fillId="0" borderId="0" xfId="2" applyNumberFormat="1" applyFont="1" applyFill="1"/>
    <xf numFmtId="0" fontId="6" fillId="0" borderId="2" xfId="0" applyFont="1" applyFill="1" applyBorder="1"/>
    <xf numFmtId="0" fontId="7" fillId="0" borderId="0" xfId="0" applyFont="1" applyFill="1" applyAlignment="1">
      <alignment horizontal="left"/>
    </xf>
    <xf numFmtId="10" fontId="6" fillId="0" borderId="0" xfId="0" applyNumberFormat="1" applyFont="1" applyFill="1" applyBorder="1"/>
    <xf numFmtId="10" fontId="6" fillId="0" borderId="0" xfId="0" applyNumberFormat="1" applyFont="1" applyFill="1"/>
    <xf numFmtId="164" fontId="6" fillId="0" borderId="0" xfId="0" applyNumberFormat="1" applyFont="1" applyFill="1"/>
    <xf numFmtId="0" fontId="9" fillId="0" borderId="0" xfId="0" applyFont="1" applyFill="1"/>
    <xf numFmtId="164" fontId="9" fillId="0" borderId="0" xfId="0" applyNumberFormat="1" applyFont="1" applyFill="1"/>
    <xf numFmtId="168" fontId="21" fillId="0" borderId="0" xfId="2" applyNumberFormat="1" applyFont="1" applyFill="1" applyBorder="1"/>
    <xf numFmtId="0" fontId="8" fillId="0" borderId="0" xfId="0" applyFont="1" applyFill="1" applyBorder="1" applyAlignment="1">
      <alignment horizontal="center"/>
    </xf>
    <xf numFmtId="5" fontId="6" fillId="0" borderId="10" xfId="2" applyNumberFormat="1" applyFont="1" applyFill="1" applyBorder="1"/>
    <xf numFmtId="0" fontId="6" fillId="0" borderId="0" xfId="0" applyFont="1" applyFill="1" applyAlignment="1">
      <alignment horizontal="left" indent="1"/>
    </xf>
    <xf numFmtId="0" fontId="9" fillId="0" borderId="0" xfId="0" applyFont="1" applyFill="1" applyBorder="1"/>
    <xf numFmtId="0" fontId="7" fillId="0" borderId="0" xfId="0" applyFont="1" applyFill="1" applyAlignment="1">
      <alignment horizontal="right"/>
    </xf>
    <xf numFmtId="168" fontId="6" fillId="0" borderId="3" xfId="2" applyNumberFormat="1" applyFont="1" applyFill="1" applyBorder="1"/>
    <xf numFmtId="14" fontId="6" fillId="0" borderId="0" xfId="0" applyNumberFormat="1" applyFont="1" applyFill="1" applyBorder="1" applyAlignment="1"/>
    <xf numFmtId="43" fontId="6" fillId="0" borderId="0" xfId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43" fontId="6" fillId="0" borderId="0" xfId="1" applyFont="1" applyFill="1"/>
    <xf numFmtId="43" fontId="6" fillId="0" borderId="2" xfId="1" applyFont="1" applyFill="1" applyBorder="1"/>
    <xf numFmtId="43" fontId="7" fillId="0" borderId="0" xfId="1" applyFont="1" applyFill="1" applyBorder="1" applyAlignment="1">
      <alignment horizontal="center"/>
    </xf>
    <xf numFmtId="0" fontId="7" fillId="0" borderId="0" xfId="0" applyFont="1" applyFill="1" applyBorder="1"/>
    <xf numFmtId="43" fontId="7" fillId="0" borderId="0" xfId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3" fontId="6" fillId="0" borderId="0" xfId="0" applyNumberFormat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0" fontId="6" fillId="0" borderId="5" xfId="0" quotePrefix="1" applyFont="1" applyFill="1" applyBorder="1" applyAlignment="1">
      <alignment horizontal="center"/>
    </xf>
    <xf numFmtId="0" fontId="6" fillId="0" borderId="6" xfId="0" quotePrefix="1" applyFont="1" applyFill="1" applyBorder="1" applyAlignment="1">
      <alignment horizontal="center"/>
    </xf>
    <xf numFmtId="165" fontId="6" fillId="0" borderId="0" xfId="0" applyNumberFormat="1" applyFont="1" applyFill="1"/>
    <xf numFmtId="0" fontId="23" fillId="0" borderId="0" xfId="0" applyFont="1" applyFill="1" applyBorder="1"/>
    <xf numFmtId="0" fontId="24" fillId="0" borderId="0" xfId="0" applyFont="1" applyFill="1" applyBorder="1"/>
    <xf numFmtId="164" fontId="24" fillId="0" borderId="0" xfId="0" applyNumberFormat="1" applyFont="1" applyFill="1" applyBorder="1"/>
    <xf numFmtId="0" fontId="24" fillId="0" borderId="0" xfId="0" applyFont="1" applyFill="1"/>
    <xf numFmtId="164" fontId="7" fillId="0" borderId="0" xfId="0" applyNumberFormat="1" applyFont="1" applyFill="1" applyBorder="1"/>
    <xf numFmtId="169" fontId="6" fillId="0" borderId="0" xfId="0" applyNumberFormat="1" applyFont="1" applyFill="1"/>
    <xf numFmtId="17" fontId="9" fillId="0" borderId="0" xfId="0" applyNumberFormat="1" applyFont="1" applyFill="1" applyBorder="1"/>
    <xf numFmtId="164" fontId="9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/>
    <xf numFmtId="0" fontId="25" fillId="0" borderId="0" xfId="0" applyFont="1" applyFill="1"/>
    <xf numFmtId="0" fontId="7" fillId="0" borderId="0" xfId="0" applyFont="1" applyFill="1" applyAlignment="1"/>
    <xf numFmtId="0" fontId="11" fillId="0" borderId="0" xfId="0" applyFont="1" applyFill="1" applyBorder="1" applyAlignment="1">
      <alignment horizontal="center"/>
    </xf>
    <xf numFmtId="0" fontId="9" fillId="0" borderId="10" xfId="0" applyFont="1" applyFill="1" applyBorder="1"/>
    <xf numFmtId="0" fontId="6" fillId="0" borderId="0" xfId="0" quotePrefix="1" applyFont="1" applyFill="1" applyAlignment="1">
      <alignment horizontal="center"/>
    </xf>
    <xf numFmtId="10" fontId="6" fillId="0" borderId="0" xfId="0" applyNumberFormat="1" applyFont="1" applyFill="1" applyAlignment="1">
      <alignment horizontal="right"/>
    </xf>
    <xf numFmtId="10" fontId="6" fillId="0" borderId="1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>
      <alignment horizontal="center"/>
    </xf>
    <xf numFmtId="49" fontId="6" fillId="0" borderId="10" xfId="0" applyNumberFormat="1" applyFont="1" applyFill="1" applyBorder="1"/>
    <xf numFmtId="6" fontId="6" fillId="0" borderId="6" xfId="0" applyNumberFormat="1" applyFont="1" applyFill="1" applyBorder="1"/>
    <xf numFmtId="6" fontId="6" fillId="0" borderId="10" xfId="0" applyNumberFormat="1" applyFont="1" applyFill="1" applyBorder="1"/>
    <xf numFmtId="168" fontId="8" fillId="0" borderId="0" xfId="2" applyNumberFormat="1" applyFont="1" applyFill="1" applyBorder="1"/>
    <xf numFmtId="168" fontId="7" fillId="0" borderId="0" xfId="2" applyNumberFormat="1" applyFont="1" applyFill="1" applyBorder="1" applyAlignment="1">
      <alignment horizontal="right"/>
    </xf>
    <xf numFmtId="168" fontId="7" fillId="0" borderId="0" xfId="2" applyNumberFormat="1" applyFont="1" applyFill="1" applyBorder="1" applyAlignment="1">
      <alignment horizontal="center"/>
    </xf>
    <xf numFmtId="168" fontId="11" fillId="0" borderId="0" xfId="2" applyNumberFormat="1" applyFont="1" applyFill="1" applyBorder="1" applyAlignment="1">
      <alignment horizontal="center"/>
    </xf>
    <xf numFmtId="168" fontId="9" fillId="0" borderId="0" xfId="2" applyNumberFormat="1" applyFont="1" applyFill="1" applyBorder="1"/>
    <xf numFmtId="168" fontId="6" fillId="0" borderId="5" xfId="2" applyNumberFormat="1" applyFont="1" applyFill="1" applyBorder="1" applyAlignment="1">
      <alignment horizontal="center"/>
    </xf>
    <xf numFmtId="168" fontId="6" fillId="0" borderId="6" xfId="2" applyNumberFormat="1" applyFont="1" applyFill="1" applyBorder="1" applyAlignment="1">
      <alignment horizontal="center"/>
    </xf>
    <xf numFmtId="168" fontId="6" fillId="0" borderId="7" xfId="2" applyNumberFormat="1" applyFont="1" applyFill="1" applyBorder="1" applyAlignment="1">
      <alignment horizontal="center"/>
    </xf>
    <xf numFmtId="168" fontId="6" fillId="0" borderId="5" xfId="2" applyNumberFormat="1" applyFont="1" applyFill="1" applyBorder="1"/>
    <xf numFmtId="5" fontId="6" fillId="0" borderId="6" xfId="2" applyNumberFormat="1" applyFont="1" applyFill="1" applyBorder="1"/>
    <xf numFmtId="1" fontId="25" fillId="0" borderId="0" xfId="0" applyNumberFormat="1" applyFont="1" applyFill="1"/>
    <xf numFmtId="44" fontId="7" fillId="0" borderId="0" xfId="2" applyFont="1" applyFill="1" applyBorder="1" applyAlignment="1">
      <alignment horizontal="center"/>
    </xf>
    <xf numFmtId="44" fontId="6" fillId="0" borderId="10" xfId="2" quotePrefix="1" applyFont="1" applyFill="1" applyBorder="1" applyAlignment="1">
      <alignment horizontal="center"/>
    </xf>
    <xf numFmtId="44" fontId="6" fillId="0" borderId="13" xfId="2" applyFont="1" applyFill="1" applyBorder="1" applyAlignment="1">
      <alignment horizontal="center"/>
    </xf>
    <xf numFmtId="44" fontId="6" fillId="0" borderId="3" xfId="2" applyFont="1" applyFill="1" applyBorder="1" applyAlignment="1">
      <alignment horizontal="center"/>
    </xf>
    <xf numFmtId="44" fontId="6" fillId="0" borderId="4" xfId="2" applyFont="1" applyFill="1" applyBorder="1" applyAlignment="1">
      <alignment horizontal="center"/>
    </xf>
    <xf numFmtId="44" fontId="6" fillId="0" borderId="9" xfId="2" quotePrefix="1" applyFont="1" applyFill="1" applyBorder="1" applyAlignment="1">
      <alignment horizontal="center"/>
    </xf>
    <xf numFmtId="44" fontId="6" fillId="0" borderId="5" xfId="2" quotePrefix="1" applyFont="1" applyFill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44" fontId="11" fillId="0" borderId="0" xfId="2" applyFont="1" applyFill="1" applyBorder="1" applyAlignment="1">
      <alignment horizontal="center"/>
    </xf>
    <xf numFmtId="44" fontId="9" fillId="0" borderId="0" xfId="2" applyFont="1" applyFill="1" applyBorder="1"/>
    <xf numFmtId="44" fontId="6" fillId="0" borderId="0" xfId="2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6" fontId="10" fillId="0" borderId="6" xfId="0" applyNumberFormat="1" applyFont="1" applyFill="1" applyBorder="1"/>
    <xf numFmtId="0" fontId="21" fillId="0" borderId="0" xfId="0" applyFont="1" applyFill="1"/>
    <xf numFmtId="43" fontId="6" fillId="0" borderId="3" xfId="1" applyFont="1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6" fillId="0" borderId="0" xfId="2311" applyFont="1" applyFill="1" applyBorder="1"/>
    <xf numFmtId="0" fontId="26" fillId="0" borderId="0" xfId="2311" applyFont="1" applyFill="1" applyBorder="1"/>
    <xf numFmtId="0" fontId="6" fillId="0" borderId="0" xfId="0" quotePrefix="1" applyFont="1" applyFill="1"/>
    <xf numFmtId="9" fontId="6" fillId="0" borderId="0" xfId="3" applyFont="1" applyFill="1" applyBorder="1"/>
    <xf numFmtId="0" fontId="22" fillId="0" borderId="0" xfId="0" applyFont="1" applyFill="1" applyBorder="1"/>
    <xf numFmtId="0" fontId="6" fillId="0" borderId="0" xfId="0" applyNumberFormat="1" applyFont="1" applyFill="1" applyBorder="1"/>
    <xf numFmtId="3" fontId="6" fillId="0" borderId="0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7" fontId="6" fillId="0" borderId="0" xfId="1" applyNumberFormat="1" applyFont="1" applyFill="1" applyBorder="1"/>
    <xf numFmtId="37" fontId="6" fillId="0" borderId="0" xfId="1" applyNumberFormat="1" applyFont="1" applyFill="1"/>
    <xf numFmtId="37" fontId="6" fillId="0" borderId="14" xfId="1" applyNumberFormat="1" applyFont="1" applyFill="1" applyBorder="1"/>
    <xf numFmtId="5" fontId="6" fillId="0" borderId="6" xfId="1" applyNumberFormat="1" applyFont="1" applyFill="1" applyBorder="1"/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5" fontId="6" fillId="0" borderId="0" xfId="2" applyNumberFormat="1" applyFont="1" applyFill="1" applyBorder="1"/>
    <xf numFmtId="5" fontId="6" fillId="0" borderId="0" xfId="2" applyNumberFormat="1" applyFont="1" applyFill="1"/>
    <xf numFmtId="5" fontId="6" fillId="0" borderId="7" xfId="2" applyNumberFormat="1" applyFont="1" applyFill="1" applyBorder="1"/>
    <xf numFmtId="5" fontId="6" fillId="0" borderId="1" xfId="2" applyNumberFormat="1" applyFont="1" applyFill="1" applyBorder="1"/>
    <xf numFmtId="5" fontId="6" fillId="0" borderId="8" xfId="2" applyNumberFormat="1" applyFont="1" applyFill="1" applyBorder="1"/>
    <xf numFmtId="5" fontId="6" fillId="0" borderId="4" xfId="2" applyNumberFormat="1" applyFont="1" applyFill="1" applyBorder="1"/>
    <xf numFmtId="5" fontId="6" fillId="0" borderId="9" xfId="2" applyNumberFormat="1" applyFont="1" applyFill="1" applyBorder="1"/>
    <xf numFmtId="5" fontId="6" fillId="0" borderId="12" xfId="2" applyNumberFormat="1" applyFont="1" applyFill="1" applyBorder="1"/>
    <xf numFmtId="0" fontId="6" fillId="0" borderId="6" xfId="0" quotePrefix="1" applyFont="1" applyFill="1" applyBorder="1" applyAlignment="1">
      <alignment horizontal="left"/>
    </xf>
    <xf numFmtId="5" fontId="6" fillId="0" borderId="6" xfId="0" quotePrefix="1" applyNumberFormat="1" applyFont="1" applyFill="1" applyBorder="1" applyAlignment="1">
      <alignment horizontal="center"/>
    </xf>
    <xf numFmtId="5" fontId="6" fillId="0" borderId="0" xfId="0" quotePrefix="1" applyNumberFormat="1" applyFont="1" applyFill="1" applyBorder="1" applyAlignment="1">
      <alignment horizontal="center"/>
    </xf>
    <xf numFmtId="5" fontId="6" fillId="0" borderId="6" xfId="2" quotePrefix="1" applyNumberFormat="1" applyFont="1" applyFill="1" applyBorder="1" applyAlignment="1">
      <alignment horizontal="center"/>
    </xf>
    <xf numFmtId="168" fontId="6" fillId="0" borderId="10" xfId="2" quotePrefix="1" applyNumberFormat="1" applyFont="1" applyFill="1" applyBorder="1" applyAlignment="1">
      <alignment horizontal="center"/>
    </xf>
    <xf numFmtId="5" fontId="9" fillId="0" borderId="6" xfId="2" applyNumberFormat="1" applyFont="1" applyFill="1" applyBorder="1"/>
    <xf numFmtId="5" fontId="9" fillId="0" borderId="0" xfId="2" applyNumberFormat="1" applyFont="1" applyFill="1" applyBorder="1"/>
    <xf numFmtId="5" fontId="9" fillId="0" borderId="0" xfId="2" applyNumberFormat="1" applyFont="1" applyFill="1"/>
    <xf numFmtId="0" fontId="27" fillId="0" borderId="6" xfId="0" applyFont="1" applyFill="1" applyBorder="1" applyAlignment="1">
      <alignment horizontal="center"/>
    </xf>
    <xf numFmtId="0" fontId="27" fillId="0" borderId="6" xfId="0" applyFont="1" applyFill="1" applyBorder="1"/>
    <xf numFmtId="5" fontId="9" fillId="0" borderId="7" xfId="2" applyNumberFormat="1" applyFont="1" applyFill="1" applyBorder="1"/>
    <xf numFmtId="5" fontId="9" fillId="0" borderId="1" xfId="2" applyNumberFormat="1" applyFont="1" applyFill="1" applyBorder="1"/>
    <xf numFmtId="5" fontId="9" fillId="0" borderId="8" xfId="2" applyNumberFormat="1" applyFont="1" applyFill="1" applyBorder="1"/>
    <xf numFmtId="5" fontId="6" fillId="0" borderId="0" xfId="2" applyNumberFormat="1" applyFont="1" applyFill="1" applyBorder="1" applyAlignment="1"/>
    <xf numFmtId="5" fontId="6" fillId="0" borderId="0" xfId="0" applyNumberFormat="1" applyFont="1" applyFill="1" applyAlignment="1">
      <alignment horizontal="right"/>
    </xf>
    <xf numFmtId="5" fontId="6" fillId="0" borderId="0" xfId="0" applyNumberFormat="1" applyFont="1" applyFill="1"/>
    <xf numFmtId="5" fontId="6" fillId="0" borderId="1" xfId="0" applyNumberFormat="1" applyFont="1" applyFill="1" applyBorder="1"/>
    <xf numFmtId="5" fontId="6" fillId="0" borderId="1" xfId="0" applyNumberFormat="1" applyFont="1" applyFill="1" applyBorder="1" applyAlignment="1">
      <alignment horizontal="right"/>
    </xf>
    <xf numFmtId="6" fontId="6" fillId="0" borderId="1" xfId="0" applyNumberFormat="1" applyFont="1" applyFill="1" applyBorder="1"/>
    <xf numFmtId="0" fontId="6" fillId="0" borderId="11" xfId="0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6" fontId="6" fillId="0" borderId="0" xfId="3" applyNumberFormat="1" applyFont="1" applyFill="1" applyBorder="1"/>
  </cellXfs>
  <cellStyles count="2999">
    <cellStyle name="Comma" xfId="1" builtinId="3"/>
    <cellStyle name="Comma 2" xfId="5"/>
    <cellStyle name="Comma 2 2" xfId="10"/>
    <cellStyle name="Currency" xfId="2" builtinId="4"/>
    <cellStyle name="Currency 2" xfId="6"/>
    <cellStyle name="Currency 2 2" xfId="237"/>
    <cellStyle name="Excel Built-in Normal" xfId="11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22"/>
    <cellStyle name="Normal 2 10" xfId="23"/>
    <cellStyle name="Normal 2 2" xfId="24"/>
    <cellStyle name="Normal 2 2 2" xfId="25"/>
    <cellStyle name="Normal 2 2 2 2" xfId="240"/>
    <cellStyle name="Normal 2 2 2 2 2" xfId="418"/>
    <cellStyle name="Normal 2 2 2 2 2 2" xfId="774"/>
    <cellStyle name="Normal 2 2 2 2 2 2 2" xfId="1486"/>
    <cellStyle name="Normal 2 2 2 2 2 2 2 2" xfId="2910"/>
    <cellStyle name="Normal 2 2 2 2 2 2 3" xfId="2198"/>
    <cellStyle name="Normal 2 2 2 2 2 3" xfId="1130"/>
    <cellStyle name="Normal 2 2 2 2 2 3 2" xfId="2554"/>
    <cellStyle name="Normal 2 2 2 2 2 4" xfId="1842"/>
    <cellStyle name="Normal 2 2 2 2 3" xfId="596"/>
    <cellStyle name="Normal 2 2 2 2 3 2" xfId="1308"/>
    <cellStyle name="Normal 2 2 2 2 3 2 2" xfId="2732"/>
    <cellStyle name="Normal 2 2 2 2 3 3" xfId="2020"/>
    <cellStyle name="Normal 2 2 2 2 4" xfId="952"/>
    <cellStyle name="Normal 2 2 2 2 4 2" xfId="2376"/>
    <cellStyle name="Normal 2 2 2 2 5" xfId="1664"/>
    <cellStyle name="Normal 2 2 2 3" xfId="329"/>
    <cellStyle name="Normal 2 2 2 3 2" xfId="685"/>
    <cellStyle name="Normal 2 2 2 3 2 2" xfId="1397"/>
    <cellStyle name="Normal 2 2 2 3 2 2 2" xfId="2821"/>
    <cellStyle name="Normal 2 2 2 3 2 3" xfId="2109"/>
    <cellStyle name="Normal 2 2 2 3 3" xfId="1041"/>
    <cellStyle name="Normal 2 2 2 3 3 2" xfId="2465"/>
    <cellStyle name="Normal 2 2 2 3 4" xfId="1753"/>
    <cellStyle name="Normal 2 2 2 4" xfId="507"/>
    <cellStyle name="Normal 2 2 2 4 2" xfId="1219"/>
    <cellStyle name="Normal 2 2 2 4 2 2" xfId="2643"/>
    <cellStyle name="Normal 2 2 2 4 3" xfId="1931"/>
    <cellStyle name="Normal 2 2 2 5" xfId="863"/>
    <cellStyle name="Normal 2 2 2 5 2" xfId="2287"/>
    <cellStyle name="Normal 2 2 2 6" xfId="1575"/>
    <cellStyle name="Normal 2 2 3" xfId="26"/>
    <cellStyle name="Normal 2 2 4" xfId="27"/>
    <cellStyle name="Normal 2 3" xfId="28"/>
    <cellStyle name="Normal 2 3 2" xfId="29"/>
    <cellStyle name="Normal 2 3 3" xfId="241"/>
    <cellStyle name="Normal 2 3 3 2" xfId="419"/>
    <cellStyle name="Normal 2 3 3 2 2" xfId="775"/>
    <cellStyle name="Normal 2 3 3 2 2 2" xfId="1487"/>
    <cellStyle name="Normal 2 3 3 2 2 2 2" xfId="2911"/>
    <cellStyle name="Normal 2 3 3 2 2 3" xfId="2199"/>
    <cellStyle name="Normal 2 3 3 2 3" xfId="1131"/>
    <cellStyle name="Normal 2 3 3 2 3 2" xfId="2555"/>
    <cellStyle name="Normal 2 3 3 2 4" xfId="1843"/>
    <cellStyle name="Normal 2 3 3 3" xfId="597"/>
    <cellStyle name="Normal 2 3 3 3 2" xfId="1309"/>
    <cellStyle name="Normal 2 3 3 3 2 2" xfId="2733"/>
    <cellStyle name="Normal 2 3 3 3 3" xfId="2021"/>
    <cellStyle name="Normal 2 3 3 4" xfId="953"/>
    <cellStyle name="Normal 2 3 3 4 2" xfId="2377"/>
    <cellStyle name="Normal 2 3 3 5" xfId="1665"/>
    <cellStyle name="Normal 2 3 4" xfId="330"/>
    <cellStyle name="Normal 2 3 4 2" xfId="686"/>
    <cellStyle name="Normal 2 3 4 2 2" xfId="1398"/>
    <cellStyle name="Normal 2 3 4 2 2 2" xfId="2822"/>
    <cellStyle name="Normal 2 3 4 2 3" xfId="2110"/>
    <cellStyle name="Normal 2 3 4 3" xfId="1042"/>
    <cellStyle name="Normal 2 3 4 3 2" xfId="2466"/>
    <cellStyle name="Normal 2 3 4 4" xfId="1754"/>
    <cellStyle name="Normal 2 3 5" xfId="508"/>
    <cellStyle name="Normal 2 3 5 2" xfId="1220"/>
    <cellStyle name="Normal 2 3 5 2 2" xfId="2644"/>
    <cellStyle name="Normal 2 3 5 3" xfId="1932"/>
    <cellStyle name="Normal 2 3 6" xfId="864"/>
    <cellStyle name="Normal 2 3 6 2" xfId="2288"/>
    <cellStyle name="Normal 2 3 7" xfId="1576"/>
    <cellStyle name="Normal 2 4" xfId="30"/>
    <cellStyle name="Normal 2 5" xfId="31"/>
    <cellStyle name="Normal 2 6" xfId="32"/>
    <cellStyle name="Normal 2 7" xfId="33"/>
    <cellStyle name="Normal 2 8" xfId="34"/>
    <cellStyle name="Normal 2 9" xfId="35"/>
    <cellStyle name="Normal 20" xfId="36"/>
    <cellStyle name="Normal 21" xfId="37"/>
    <cellStyle name="Normal 22" xfId="38"/>
    <cellStyle name="Normal 23" xfId="39"/>
    <cellStyle name="Normal 24" xfId="40"/>
    <cellStyle name="Normal 25" xfId="41"/>
    <cellStyle name="Normal 26" xfId="42"/>
    <cellStyle name="Normal 27" xfId="43"/>
    <cellStyle name="Normal 28" xfId="44"/>
    <cellStyle name="Normal 29" xfId="45"/>
    <cellStyle name="Normal 3" xfId="46"/>
    <cellStyle name="Normal 3 2" xfId="47"/>
    <cellStyle name="Normal 3 3" xfId="48"/>
    <cellStyle name="Normal 30" xfId="49"/>
    <cellStyle name="Normal 31" xfId="50"/>
    <cellStyle name="Normal 31 10" xfId="51"/>
    <cellStyle name="Normal 31 10 2" xfId="242"/>
    <cellStyle name="Normal 31 10 2 2" xfId="420"/>
    <cellStyle name="Normal 31 10 2 2 2" xfId="776"/>
    <cellStyle name="Normal 31 10 2 2 2 2" xfId="1488"/>
    <cellStyle name="Normal 31 10 2 2 2 2 2" xfId="2912"/>
    <cellStyle name="Normal 31 10 2 2 2 3" xfId="2200"/>
    <cellStyle name="Normal 31 10 2 2 3" xfId="1132"/>
    <cellStyle name="Normal 31 10 2 2 3 2" xfId="2556"/>
    <cellStyle name="Normal 31 10 2 2 4" xfId="1844"/>
    <cellStyle name="Normal 31 10 2 3" xfId="598"/>
    <cellStyle name="Normal 31 10 2 3 2" xfId="1310"/>
    <cellStyle name="Normal 31 10 2 3 2 2" xfId="2734"/>
    <cellStyle name="Normal 31 10 2 3 3" xfId="2022"/>
    <cellStyle name="Normal 31 10 2 4" xfId="954"/>
    <cellStyle name="Normal 31 10 2 4 2" xfId="2378"/>
    <cellStyle name="Normal 31 10 2 5" xfId="1666"/>
    <cellStyle name="Normal 31 10 3" xfId="331"/>
    <cellStyle name="Normal 31 10 3 2" xfId="687"/>
    <cellStyle name="Normal 31 10 3 2 2" xfId="1399"/>
    <cellStyle name="Normal 31 10 3 2 2 2" xfId="2823"/>
    <cellStyle name="Normal 31 10 3 2 3" xfId="2111"/>
    <cellStyle name="Normal 31 10 3 3" xfId="1043"/>
    <cellStyle name="Normal 31 10 3 3 2" xfId="2467"/>
    <cellStyle name="Normal 31 10 3 4" xfId="1755"/>
    <cellStyle name="Normal 31 10 4" xfId="509"/>
    <cellStyle name="Normal 31 10 4 2" xfId="1221"/>
    <cellStyle name="Normal 31 10 4 2 2" xfId="2645"/>
    <cellStyle name="Normal 31 10 4 3" xfId="1933"/>
    <cellStyle name="Normal 31 10 5" xfId="865"/>
    <cellStyle name="Normal 31 10 5 2" xfId="2289"/>
    <cellStyle name="Normal 31 10 6" xfId="1577"/>
    <cellStyle name="Normal 31 11" xfId="52"/>
    <cellStyle name="Normal 31 11 2" xfId="243"/>
    <cellStyle name="Normal 31 11 2 2" xfId="421"/>
    <cellStyle name="Normal 31 11 2 2 2" xfId="777"/>
    <cellStyle name="Normal 31 11 2 2 2 2" xfId="1489"/>
    <cellStyle name="Normal 31 11 2 2 2 2 2" xfId="2913"/>
    <cellStyle name="Normal 31 11 2 2 2 3" xfId="2201"/>
    <cellStyle name="Normal 31 11 2 2 3" xfId="1133"/>
    <cellStyle name="Normal 31 11 2 2 3 2" xfId="2557"/>
    <cellStyle name="Normal 31 11 2 2 4" xfId="1845"/>
    <cellStyle name="Normal 31 11 2 3" xfId="599"/>
    <cellStyle name="Normal 31 11 2 3 2" xfId="1311"/>
    <cellStyle name="Normal 31 11 2 3 2 2" xfId="2735"/>
    <cellStyle name="Normal 31 11 2 3 3" xfId="2023"/>
    <cellStyle name="Normal 31 11 2 4" xfId="955"/>
    <cellStyle name="Normal 31 11 2 4 2" xfId="2379"/>
    <cellStyle name="Normal 31 11 2 5" xfId="1667"/>
    <cellStyle name="Normal 31 11 3" xfId="332"/>
    <cellStyle name="Normal 31 11 3 2" xfId="688"/>
    <cellStyle name="Normal 31 11 3 2 2" xfId="1400"/>
    <cellStyle name="Normal 31 11 3 2 2 2" xfId="2824"/>
    <cellStyle name="Normal 31 11 3 2 3" xfId="2112"/>
    <cellStyle name="Normal 31 11 3 3" xfId="1044"/>
    <cellStyle name="Normal 31 11 3 3 2" xfId="2468"/>
    <cellStyle name="Normal 31 11 3 4" xfId="1756"/>
    <cellStyle name="Normal 31 11 4" xfId="510"/>
    <cellStyle name="Normal 31 11 4 2" xfId="1222"/>
    <cellStyle name="Normal 31 11 4 2 2" xfId="2646"/>
    <cellStyle name="Normal 31 11 4 3" xfId="1934"/>
    <cellStyle name="Normal 31 11 5" xfId="866"/>
    <cellStyle name="Normal 31 11 5 2" xfId="2290"/>
    <cellStyle name="Normal 31 11 6" xfId="1578"/>
    <cellStyle name="Normal 31 12" xfId="53"/>
    <cellStyle name="Normal 31 12 2" xfId="244"/>
    <cellStyle name="Normal 31 12 2 2" xfId="422"/>
    <cellStyle name="Normal 31 12 2 2 2" xfId="778"/>
    <cellStyle name="Normal 31 12 2 2 2 2" xfId="1490"/>
    <cellStyle name="Normal 31 12 2 2 2 2 2" xfId="2914"/>
    <cellStyle name="Normal 31 12 2 2 2 3" xfId="2202"/>
    <cellStyle name="Normal 31 12 2 2 3" xfId="1134"/>
    <cellStyle name="Normal 31 12 2 2 3 2" xfId="2558"/>
    <cellStyle name="Normal 31 12 2 2 4" xfId="1846"/>
    <cellStyle name="Normal 31 12 2 3" xfId="600"/>
    <cellStyle name="Normal 31 12 2 3 2" xfId="1312"/>
    <cellStyle name="Normal 31 12 2 3 2 2" xfId="2736"/>
    <cellStyle name="Normal 31 12 2 3 3" xfId="2024"/>
    <cellStyle name="Normal 31 12 2 4" xfId="956"/>
    <cellStyle name="Normal 31 12 2 4 2" xfId="2380"/>
    <cellStyle name="Normal 31 12 2 5" xfId="1668"/>
    <cellStyle name="Normal 31 12 3" xfId="333"/>
    <cellStyle name="Normal 31 12 3 2" xfId="689"/>
    <cellStyle name="Normal 31 12 3 2 2" xfId="1401"/>
    <cellStyle name="Normal 31 12 3 2 2 2" xfId="2825"/>
    <cellStyle name="Normal 31 12 3 2 3" xfId="2113"/>
    <cellStyle name="Normal 31 12 3 3" xfId="1045"/>
    <cellStyle name="Normal 31 12 3 3 2" xfId="2469"/>
    <cellStyle name="Normal 31 12 3 4" xfId="1757"/>
    <cellStyle name="Normal 31 12 4" xfId="511"/>
    <cellStyle name="Normal 31 12 4 2" xfId="1223"/>
    <cellStyle name="Normal 31 12 4 2 2" xfId="2647"/>
    <cellStyle name="Normal 31 12 4 3" xfId="1935"/>
    <cellStyle name="Normal 31 12 5" xfId="867"/>
    <cellStyle name="Normal 31 12 5 2" xfId="2291"/>
    <cellStyle name="Normal 31 12 6" xfId="1579"/>
    <cellStyle name="Normal 31 2" xfId="54"/>
    <cellStyle name="Normal 31 2 10" xfId="55"/>
    <cellStyle name="Normal 31 2 11" xfId="56"/>
    <cellStyle name="Normal 31 2 12" xfId="245"/>
    <cellStyle name="Normal 31 2 12 2" xfId="423"/>
    <cellStyle name="Normal 31 2 12 2 2" xfId="779"/>
    <cellStyle name="Normal 31 2 12 2 2 2" xfId="1491"/>
    <cellStyle name="Normal 31 2 12 2 2 2 2" xfId="2915"/>
    <cellStyle name="Normal 31 2 12 2 2 3" xfId="2203"/>
    <cellStyle name="Normal 31 2 12 2 3" xfId="1135"/>
    <cellStyle name="Normal 31 2 12 2 3 2" xfId="2559"/>
    <cellStyle name="Normal 31 2 12 2 4" xfId="1847"/>
    <cellStyle name="Normal 31 2 12 3" xfId="601"/>
    <cellStyle name="Normal 31 2 12 3 2" xfId="1313"/>
    <cellStyle name="Normal 31 2 12 3 2 2" xfId="2737"/>
    <cellStyle name="Normal 31 2 12 3 3" xfId="2025"/>
    <cellStyle name="Normal 31 2 12 4" xfId="957"/>
    <cellStyle name="Normal 31 2 12 4 2" xfId="2381"/>
    <cellStyle name="Normal 31 2 12 5" xfId="1669"/>
    <cellStyle name="Normal 31 2 13" xfId="334"/>
    <cellStyle name="Normal 31 2 13 2" xfId="690"/>
    <cellStyle name="Normal 31 2 13 2 2" xfId="1402"/>
    <cellStyle name="Normal 31 2 13 2 2 2" xfId="2826"/>
    <cellStyle name="Normal 31 2 13 2 3" xfId="2114"/>
    <cellStyle name="Normal 31 2 13 3" xfId="1046"/>
    <cellStyle name="Normal 31 2 13 3 2" xfId="2470"/>
    <cellStyle name="Normal 31 2 13 4" xfId="1758"/>
    <cellStyle name="Normal 31 2 14" xfId="512"/>
    <cellStyle name="Normal 31 2 14 2" xfId="1224"/>
    <cellStyle name="Normal 31 2 14 2 2" xfId="2648"/>
    <cellStyle name="Normal 31 2 14 3" xfId="1936"/>
    <cellStyle name="Normal 31 2 15" xfId="868"/>
    <cellStyle name="Normal 31 2 15 2" xfId="2292"/>
    <cellStyle name="Normal 31 2 16" xfId="1580"/>
    <cellStyle name="Normal 31 2 2" xfId="57"/>
    <cellStyle name="Normal 31 2 2 10" xfId="58"/>
    <cellStyle name="Normal 31 2 2 10 2" xfId="246"/>
    <cellStyle name="Normal 31 2 2 10 2 2" xfId="424"/>
    <cellStyle name="Normal 31 2 2 10 2 2 2" xfId="780"/>
    <cellStyle name="Normal 31 2 2 10 2 2 2 2" xfId="1492"/>
    <cellStyle name="Normal 31 2 2 10 2 2 2 2 2" xfId="2916"/>
    <cellStyle name="Normal 31 2 2 10 2 2 2 3" xfId="2204"/>
    <cellStyle name="Normal 31 2 2 10 2 2 3" xfId="1136"/>
    <cellStyle name="Normal 31 2 2 10 2 2 3 2" xfId="2560"/>
    <cellStyle name="Normal 31 2 2 10 2 2 4" xfId="1848"/>
    <cellStyle name="Normal 31 2 2 10 2 3" xfId="602"/>
    <cellStyle name="Normal 31 2 2 10 2 3 2" xfId="1314"/>
    <cellStyle name="Normal 31 2 2 10 2 3 2 2" xfId="2738"/>
    <cellStyle name="Normal 31 2 2 10 2 3 3" xfId="2026"/>
    <cellStyle name="Normal 31 2 2 10 2 4" xfId="958"/>
    <cellStyle name="Normal 31 2 2 10 2 4 2" xfId="2382"/>
    <cellStyle name="Normal 31 2 2 10 2 5" xfId="1670"/>
    <cellStyle name="Normal 31 2 2 10 3" xfId="335"/>
    <cellStyle name="Normal 31 2 2 10 3 2" xfId="691"/>
    <cellStyle name="Normal 31 2 2 10 3 2 2" xfId="1403"/>
    <cellStyle name="Normal 31 2 2 10 3 2 2 2" xfId="2827"/>
    <cellStyle name="Normal 31 2 2 10 3 2 3" xfId="2115"/>
    <cellStyle name="Normal 31 2 2 10 3 3" xfId="1047"/>
    <cellStyle name="Normal 31 2 2 10 3 3 2" xfId="2471"/>
    <cellStyle name="Normal 31 2 2 10 3 4" xfId="1759"/>
    <cellStyle name="Normal 31 2 2 10 4" xfId="513"/>
    <cellStyle name="Normal 31 2 2 10 4 2" xfId="1225"/>
    <cellStyle name="Normal 31 2 2 10 4 2 2" xfId="2649"/>
    <cellStyle name="Normal 31 2 2 10 4 3" xfId="1937"/>
    <cellStyle name="Normal 31 2 2 10 5" xfId="869"/>
    <cellStyle name="Normal 31 2 2 10 5 2" xfId="2293"/>
    <cellStyle name="Normal 31 2 2 10 6" xfId="1581"/>
    <cellStyle name="Normal 31 2 2 11" xfId="59"/>
    <cellStyle name="Normal 31 2 2 11 2" xfId="247"/>
    <cellStyle name="Normal 31 2 2 11 2 2" xfId="425"/>
    <cellStyle name="Normal 31 2 2 11 2 2 2" xfId="781"/>
    <cellStyle name="Normal 31 2 2 11 2 2 2 2" xfId="1493"/>
    <cellStyle name="Normal 31 2 2 11 2 2 2 2 2" xfId="2917"/>
    <cellStyle name="Normal 31 2 2 11 2 2 2 3" xfId="2205"/>
    <cellStyle name="Normal 31 2 2 11 2 2 3" xfId="1137"/>
    <cellStyle name="Normal 31 2 2 11 2 2 3 2" xfId="2561"/>
    <cellStyle name="Normal 31 2 2 11 2 2 4" xfId="1849"/>
    <cellStyle name="Normal 31 2 2 11 2 3" xfId="603"/>
    <cellStyle name="Normal 31 2 2 11 2 3 2" xfId="1315"/>
    <cellStyle name="Normal 31 2 2 11 2 3 2 2" xfId="2739"/>
    <cellStyle name="Normal 31 2 2 11 2 3 3" xfId="2027"/>
    <cellStyle name="Normal 31 2 2 11 2 4" xfId="959"/>
    <cellStyle name="Normal 31 2 2 11 2 4 2" xfId="2383"/>
    <cellStyle name="Normal 31 2 2 11 2 5" xfId="1671"/>
    <cellStyle name="Normal 31 2 2 11 3" xfId="336"/>
    <cellStyle name="Normal 31 2 2 11 3 2" xfId="692"/>
    <cellStyle name="Normal 31 2 2 11 3 2 2" xfId="1404"/>
    <cellStyle name="Normal 31 2 2 11 3 2 2 2" xfId="2828"/>
    <cellStyle name="Normal 31 2 2 11 3 2 3" xfId="2116"/>
    <cellStyle name="Normal 31 2 2 11 3 3" xfId="1048"/>
    <cellStyle name="Normal 31 2 2 11 3 3 2" xfId="2472"/>
    <cellStyle name="Normal 31 2 2 11 3 4" xfId="1760"/>
    <cellStyle name="Normal 31 2 2 11 4" xfId="514"/>
    <cellStyle name="Normal 31 2 2 11 4 2" xfId="1226"/>
    <cellStyle name="Normal 31 2 2 11 4 2 2" xfId="2650"/>
    <cellStyle name="Normal 31 2 2 11 4 3" xfId="1938"/>
    <cellStyle name="Normal 31 2 2 11 5" xfId="870"/>
    <cellStyle name="Normal 31 2 2 11 5 2" xfId="2294"/>
    <cellStyle name="Normal 31 2 2 11 6" xfId="1582"/>
    <cellStyle name="Normal 31 2 2 2" xfId="60"/>
    <cellStyle name="Normal 31 2 2 2 10" xfId="61"/>
    <cellStyle name="Normal 31 2 2 2 11" xfId="248"/>
    <cellStyle name="Normal 31 2 2 2 11 2" xfId="426"/>
    <cellStyle name="Normal 31 2 2 2 11 2 2" xfId="782"/>
    <cellStyle name="Normal 31 2 2 2 11 2 2 2" xfId="1494"/>
    <cellStyle name="Normal 31 2 2 2 11 2 2 2 2" xfId="2918"/>
    <cellStyle name="Normal 31 2 2 2 11 2 2 3" xfId="2206"/>
    <cellStyle name="Normal 31 2 2 2 11 2 3" xfId="1138"/>
    <cellStyle name="Normal 31 2 2 2 11 2 3 2" xfId="2562"/>
    <cellStyle name="Normal 31 2 2 2 11 2 4" xfId="1850"/>
    <cellStyle name="Normal 31 2 2 2 11 3" xfId="604"/>
    <cellStyle name="Normal 31 2 2 2 11 3 2" xfId="1316"/>
    <cellStyle name="Normal 31 2 2 2 11 3 2 2" xfId="2740"/>
    <cellStyle name="Normal 31 2 2 2 11 3 3" xfId="2028"/>
    <cellStyle name="Normal 31 2 2 2 11 4" xfId="960"/>
    <cellStyle name="Normal 31 2 2 2 11 4 2" xfId="2384"/>
    <cellStyle name="Normal 31 2 2 2 11 5" xfId="1672"/>
    <cellStyle name="Normal 31 2 2 2 12" xfId="337"/>
    <cellStyle name="Normal 31 2 2 2 12 2" xfId="693"/>
    <cellStyle name="Normal 31 2 2 2 12 2 2" xfId="1405"/>
    <cellStyle name="Normal 31 2 2 2 12 2 2 2" xfId="2829"/>
    <cellStyle name="Normal 31 2 2 2 12 2 3" xfId="2117"/>
    <cellStyle name="Normal 31 2 2 2 12 3" xfId="1049"/>
    <cellStyle name="Normal 31 2 2 2 12 3 2" xfId="2473"/>
    <cellStyle name="Normal 31 2 2 2 12 4" xfId="1761"/>
    <cellStyle name="Normal 31 2 2 2 13" xfId="515"/>
    <cellStyle name="Normal 31 2 2 2 13 2" xfId="1227"/>
    <cellStyle name="Normal 31 2 2 2 13 2 2" xfId="2651"/>
    <cellStyle name="Normal 31 2 2 2 13 3" xfId="1939"/>
    <cellStyle name="Normal 31 2 2 2 14" xfId="871"/>
    <cellStyle name="Normal 31 2 2 2 14 2" xfId="2295"/>
    <cellStyle name="Normal 31 2 2 2 15" xfId="1583"/>
    <cellStyle name="Normal 31 2 2 2 2" xfId="62"/>
    <cellStyle name="Normal 31 2 2 2 2 10" xfId="63"/>
    <cellStyle name="Normal 31 2 2 2 2 10 2" xfId="249"/>
    <cellStyle name="Normal 31 2 2 2 2 10 2 2" xfId="427"/>
    <cellStyle name="Normal 31 2 2 2 2 10 2 2 2" xfId="783"/>
    <cellStyle name="Normal 31 2 2 2 2 10 2 2 2 2" xfId="1495"/>
    <cellStyle name="Normal 31 2 2 2 2 10 2 2 2 2 2" xfId="2919"/>
    <cellStyle name="Normal 31 2 2 2 2 10 2 2 2 3" xfId="2207"/>
    <cellStyle name="Normal 31 2 2 2 2 10 2 2 3" xfId="1139"/>
    <cellStyle name="Normal 31 2 2 2 2 10 2 2 3 2" xfId="2563"/>
    <cellStyle name="Normal 31 2 2 2 2 10 2 2 4" xfId="1851"/>
    <cellStyle name="Normal 31 2 2 2 2 10 2 3" xfId="605"/>
    <cellStyle name="Normal 31 2 2 2 2 10 2 3 2" xfId="1317"/>
    <cellStyle name="Normal 31 2 2 2 2 10 2 3 2 2" xfId="2741"/>
    <cellStyle name="Normal 31 2 2 2 2 10 2 3 3" xfId="2029"/>
    <cellStyle name="Normal 31 2 2 2 2 10 2 4" xfId="961"/>
    <cellStyle name="Normal 31 2 2 2 2 10 2 4 2" xfId="2385"/>
    <cellStyle name="Normal 31 2 2 2 2 10 2 5" xfId="1673"/>
    <cellStyle name="Normal 31 2 2 2 2 10 3" xfId="338"/>
    <cellStyle name="Normal 31 2 2 2 2 10 3 2" xfId="694"/>
    <cellStyle name="Normal 31 2 2 2 2 10 3 2 2" xfId="1406"/>
    <cellStyle name="Normal 31 2 2 2 2 10 3 2 2 2" xfId="2830"/>
    <cellStyle name="Normal 31 2 2 2 2 10 3 2 3" xfId="2118"/>
    <cellStyle name="Normal 31 2 2 2 2 10 3 3" xfId="1050"/>
    <cellStyle name="Normal 31 2 2 2 2 10 3 3 2" xfId="2474"/>
    <cellStyle name="Normal 31 2 2 2 2 10 3 4" xfId="1762"/>
    <cellStyle name="Normal 31 2 2 2 2 10 4" xfId="516"/>
    <cellStyle name="Normal 31 2 2 2 2 10 4 2" xfId="1228"/>
    <cellStyle name="Normal 31 2 2 2 2 10 4 2 2" xfId="2652"/>
    <cellStyle name="Normal 31 2 2 2 2 10 4 3" xfId="1940"/>
    <cellStyle name="Normal 31 2 2 2 2 10 5" xfId="872"/>
    <cellStyle name="Normal 31 2 2 2 2 10 5 2" xfId="2296"/>
    <cellStyle name="Normal 31 2 2 2 2 10 6" xfId="1584"/>
    <cellStyle name="Normal 31 2 2 2 2 2" xfId="64"/>
    <cellStyle name="Normal 31 2 2 2 2 2 2" xfId="65"/>
    <cellStyle name="Normal 31 2 2 2 2 2 2 2" xfId="66"/>
    <cellStyle name="Normal 31 2 2 2 2 2 2 2 2" xfId="251"/>
    <cellStyle name="Normal 31 2 2 2 2 2 2 2 2 2" xfId="429"/>
    <cellStyle name="Normal 31 2 2 2 2 2 2 2 2 2 2" xfId="785"/>
    <cellStyle name="Normal 31 2 2 2 2 2 2 2 2 2 2 2" xfId="1497"/>
    <cellStyle name="Normal 31 2 2 2 2 2 2 2 2 2 2 2 2" xfId="2921"/>
    <cellStyle name="Normal 31 2 2 2 2 2 2 2 2 2 2 3" xfId="2209"/>
    <cellStyle name="Normal 31 2 2 2 2 2 2 2 2 2 3" xfId="1141"/>
    <cellStyle name="Normal 31 2 2 2 2 2 2 2 2 2 3 2" xfId="2565"/>
    <cellStyle name="Normal 31 2 2 2 2 2 2 2 2 2 4" xfId="1853"/>
    <cellStyle name="Normal 31 2 2 2 2 2 2 2 2 3" xfId="607"/>
    <cellStyle name="Normal 31 2 2 2 2 2 2 2 2 3 2" xfId="1319"/>
    <cellStyle name="Normal 31 2 2 2 2 2 2 2 2 3 2 2" xfId="2743"/>
    <cellStyle name="Normal 31 2 2 2 2 2 2 2 2 3 3" xfId="2031"/>
    <cellStyle name="Normal 31 2 2 2 2 2 2 2 2 4" xfId="963"/>
    <cellStyle name="Normal 31 2 2 2 2 2 2 2 2 4 2" xfId="2387"/>
    <cellStyle name="Normal 31 2 2 2 2 2 2 2 2 5" xfId="1675"/>
    <cellStyle name="Normal 31 2 2 2 2 2 2 2 3" xfId="340"/>
    <cellStyle name="Normal 31 2 2 2 2 2 2 2 3 2" xfId="696"/>
    <cellStyle name="Normal 31 2 2 2 2 2 2 2 3 2 2" xfId="1408"/>
    <cellStyle name="Normal 31 2 2 2 2 2 2 2 3 2 2 2" xfId="2832"/>
    <cellStyle name="Normal 31 2 2 2 2 2 2 2 3 2 3" xfId="2120"/>
    <cellStyle name="Normal 31 2 2 2 2 2 2 2 3 3" xfId="1052"/>
    <cellStyle name="Normal 31 2 2 2 2 2 2 2 3 3 2" xfId="2476"/>
    <cellStyle name="Normal 31 2 2 2 2 2 2 2 3 4" xfId="1764"/>
    <cellStyle name="Normal 31 2 2 2 2 2 2 2 4" xfId="518"/>
    <cellStyle name="Normal 31 2 2 2 2 2 2 2 4 2" xfId="1230"/>
    <cellStyle name="Normal 31 2 2 2 2 2 2 2 4 2 2" xfId="2654"/>
    <cellStyle name="Normal 31 2 2 2 2 2 2 2 4 3" xfId="1942"/>
    <cellStyle name="Normal 31 2 2 2 2 2 2 2 5" xfId="874"/>
    <cellStyle name="Normal 31 2 2 2 2 2 2 2 5 2" xfId="2298"/>
    <cellStyle name="Normal 31 2 2 2 2 2 2 2 6" xfId="1586"/>
    <cellStyle name="Normal 31 2 2 2 2 2 2 3" xfId="67"/>
    <cellStyle name="Normal 31 2 2 2 2 2 2 3 2" xfId="252"/>
    <cellStyle name="Normal 31 2 2 2 2 2 2 3 2 2" xfId="430"/>
    <cellStyle name="Normal 31 2 2 2 2 2 2 3 2 2 2" xfId="786"/>
    <cellStyle name="Normal 31 2 2 2 2 2 2 3 2 2 2 2" xfId="1498"/>
    <cellStyle name="Normal 31 2 2 2 2 2 2 3 2 2 2 2 2" xfId="2922"/>
    <cellStyle name="Normal 31 2 2 2 2 2 2 3 2 2 2 3" xfId="2210"/>
    <cellStyle name="Normal 31 2 2 2 2 2 2 3 2 2 3" xfId="1142"/>
    <cellStyle name="Normal 31 2 2 2 2 2 2 3 2 2 3 2" xfId="2566"/>
    <cellStyle name="Normal 31 2 2 2 2 2 2 3 2 2 4" xfId="1854"/>
    <cellStyle name="Normal 31 2 2 2 2 2 2 3 2 3" xfId="608"/>
    <cellStyle name="Normal 31 2 2 2 2 2 2 3 2 3 2" xfId="1320"/>
    <cellStyle name="Normal 31 2 2 2 2 2 2 3 2 3 2 2" xfId="2744"/>
    <cellStyle name="Normal 31 2 2 2 2 2 2 3 2 3 3" xfId="2032"/>
    <cellStyle name="Normal 31 2 2 2 2 2 2 3 2 4" xfId="964"/>
    <cellStyle name="Normal 31 2 2 2 2 2 2 3 2 4 2" xfId="2388"/>
    <cellStyle name="Normal 31 2 2 2 2 2 2 3 2 5" xfId="1676"/>
    <cellStyle name="Normal 31 2 2 2 2 2 2 3 3" xfId="341"/>
    <cellStyle name="Normal 31 2 2 2 2 2 2 3 3 2" xfId="697"/>
    <cellStyle name="Normal 31 2 2 2 2 2 2 3 3 2 2" xfId="1409"/>
    <cellStyle name="Normal 31 2 2 2 2 2 2 3 3 2 2 2" xfId="2833"/>
    <cellStyle name="Normal 31 2 2 2 2 2 2 3 3 2 3" xfId="2121"/>
    <cellStyle name="Normal 31 2 2 2 2 2 2 3 3 3" xfId="1053"/>
    <cellStyle name="Normal 31 2 2 2 2 2 2 3 3 3 2" xfId="2477"/>
    <cellStyle name="Normal 31 2 2 2 2 2 2 3 3 4" xfId="1765"/>
    <cellStyle name="Normal 31 2 2 2 2 2 2 3 4" xfId="519"/>
    <cellStyle name="Normal 31 2 2 2 2 2 2 3 4 2" xfId="1231"/>
    <cellStyle name="Normal 31 2 2 2 2 2 2 3 4 2 2" xfId="2655"/>
    <cellStyle name="Normal 31 2 2 2 2 2 2 3 4 3" xfId="1943"/>
    <cellStyle name="Normal 31 2 2 2 2 2 2 3 5" xfId="875"/>
    <cellStyle name="Normal 31 2 2 2 2 2 2 3 5 2" xfId="2299"/>
    <cellStyle name="Normal 31 2 2 2 2 2 2 3 6" xfId="1587"/>
    <cellStyle name="Normal 31 2 2 2 2 2 2 4" xfId="68"/>
    <cellStyle name="Normal 31 2 2 2 2 2 2 4 2" xfId="253"/>
    <cellStyle name="Normal 31 2 2 2 2 2 2 4 2 2" xfId="431"/>
    <cellStyle name="Normal 31 2 2 2 2 2 2 4 2 2 2" xfId="787"/>
    <cellStyle name="Normal 31 2 2 2 2 2 2 4 2 2 2 2" xfId="1499"/>
    <cellStyle name="Normal 31 2 2 2 2 2 2 4 2 2 2 2 2" xfId="2923"/>
    <cellStyle name="Normal 31 2 2 2 2 2 2 4 2 2 2 3" xfId="2211"/>
    <cellStyle name="Normal 31 2 2 2 2 2 2 4 2 2 3" xfId="1143"/>
    <cellStyle name="Normal 31 2 2 2 2 2 2 4 2 2 3 2" xfId="2567"/>
    <cellStyle name="Normal 31 2 2 2 2 2 2 4 2 2 4" xfId="1855"/>
    <cellStyle name="Normal 31 2 2 2 2 2 2 4 2 3" xfId="609"/>
    <cellStyle name="Normal 31 2 2 2 2 2 2 4 2 3 2" xfId="1321"/>
    <cellStyle name="Normal 31 2 2 2 2 2 2 4 2 3 2 2" xfId="2745"/>
    <cellStyle name="Normal 31 2 2 2 2 2 2 4 2 3 3" xfId="2033"/>
    <cellStyle name="Normal 31 2 2 2 2 2 2 4 2 4" xfId="965"/>
    <cellStyle name="Normal 31 2 2 2 2 2 2 4 2 4 2" xfId="2389"/>
    <cellStyle name="Normal 31 2 2 2 2 2 2 4 2 5" xfId="1677"/>
    <cellStyle name="Normal 31 2 2 2 2 2 2 4 3" xfId="342"/>
    <cellStyle name="Normal 31 2 2 2 2 2 2 4 3 2" xfId="698"/>
    <cellStyle name="Normal 31 2 2 2 2 2 2 4 3 2 2" xfId="1410"/>
    <cellStyle name="Normal 31 2 2 2 2 2 2 4 3 2 2 2" xfId="2834"/>
    <cellStyle name="Normal 31 2 2 2 2 2 2 4 3 2 3" xfId="2122"/>
    <cellStyle name="Normal 31 2 2 2 2 2 2 4 3 3" xfId="1054"/>
    <cellStyle name="Normal 31 2 2 2 2 2 2 4 3 3 2" xfId="2478"/>
    <cellStyle name="Normal 31 2 2 2 2 2 2 4 3 4" xfId="1766"/>
    <cellStyle name="Normal 31 2 2 2 2 2 2 4 4" xfId="520"/>
    <cellStyle name="Normal 31 2 2 2 2 2 2 4 4 2" xfId="1232"/>
    <cellStyle name="Normal 31 2 2 2 2 2 2 4 4 2 2" xfId="2656"/>
    <cellStyle name="Normal 31 2 2 2 2 2 2 4 4 3" xfId="1944"/>
    <cellStyle name="Normal 31 2 2 2 2 2 2 4 5" xfId="876"/>
    <cellStyle name="Normal 31 2 2 2 2 2 2 4 5 2" xfId="2300"/>
    <cellStyle name="Normal 31 2 2 2 2 2 2 4 6" xfId="1588"/>
    <cellStyle name="Normal 31 2 2 2 2 2 3" xfId="69"/>
    <cellStyle name="Normal 31 2 2 2 2 2 4" xfId="70"/>
    <cellStyle name="Normal 31 2 2 2 2 2 5" xfId="250"/>
    <cellStyle name="Normal 31 2 2 2 2 2 5 2" xfId="428"/>
    <cellStyle name="Normal 31 2 2 2 2 2 5 2 2" xfId="784"/>
    <cellStyle name="Normal 31 2 2 2 2 2 5 2 2 2" xfId="1496"/>
    <cellStyle name="Normal 31 2 2 2 2 2 5 2 2 2 2" xfId="2920"/>
    <cellStyle name="Normal 31 2 2 2 2 2 5 2 2 3" xfId="2208"/>
    <cellStyle name="Normal 31 2 2 2 2 2 5 2 3" xfId="1140"/>
    <cellStyle name="Normal 31 2 2 2 2 2 5 2 3 2" xfId="2564"/>
    <cellStyle name="Normal 31 2 2 2 2 2 5 2 4" xfId="1852"/>
    <cellStyle name="Normal 31 2 2 2 2 2 5 3" xfId="606"/>
    <cellStyle name="Normal 31 2 2 2 2 2 5 3 2" xfId="1318"/>
    <cellStyle name="Normal 31 2 2 2 2 2 5 3 2 2" xfId="2742"/>
    <cellStyle name="Normal 31 2 2 2 2 2 5 3 3" xfId="2030"/>
    <cellStyle name="Normal 31 2 2 2 2 2 5 4" xfId="962"/>
    <cellStyle name="Normal 31 2 2 2 2 2 5 4 2" xfId="2386"/>
    <cellStyle name="Normal 31 2 2 2 2 2 5 5" xfId="1674"/>
    <cellStyle name="Normal 31 2 2 2 2 2 6" xfId="339"/>
    <cellStyle name="Normal 31 2 2 2 2 2 6 2" xfId="695"/>
    <cellStyle name="Normal 31 2 2 2 2 2 6 2 2" xfId="1407"/>
    <cellStyle name="Normal 31 2 2 2 2 2 6 2 2 2" xfId="2831"/>
    <cellStyle name="Normal 31 2 2 2 2 2 6 2 3" xfId="2119"/>
    <cellStyle name="Normal 31 2 2 2 2 2 6 3" xfId="1051"/>
    <cellStyle name="Normal 31 2 2 2 2 2 6 3 2" xfId="2475"/>
    <cellStyle name="Normal 31 2 2 2 2 2 6 4" xfId="1763"/>
    <cellStyle name="Normal 31 2 2 2 2 2 7" xfId="517"/>
    <cellStyle name="Normal 31 2 2 2 2 2 7 2" xfId="1229"/>
    <cellStyle name="Normal 31 2 2 2 2 2 7 2 2" xfId="2653"/>
    <cellStyle name="Normal 31 2 2 2 2 2 7 3" xfId="1941"/>
    <cellStyle name="Normal 31 2 2 2 2 2 8" xfId="873"/>
    <cellStyle name="Normal 31 2 2 2 2 2 8 2" xfId="2297"/>
    <cellStyle name="Normal 31 2 2 2 2 2 9" xfId="1585"/>
    <cellStyle name="Normal 31 2 2 2 2 3" xfId="71"/>
    <cellStyle name="Normal 31 2 2 2 2 3 2" xfId="254"/>
    <cellStyle name="Normal 31 2 2 2 2 3 2 2" xfId="432"/>
    <cellStyle name="Normal 31 2 2 2 2 3 2 2 2" xfId="788"/>
    <cellStyle name="Normal 31 2 2 2 2 3 2 2 2 2" xfId="1500"/>
    <cellStyle name="Normal 31 2 2 2 2 3 2 2 2 2 2" xfId="2924"/>
    <cellStyle name="Normal 31 2 2 2 2 3 2 2 2 3" xfId="2212"/>
    <cellStyle name="Normal 31 2 2 2 2 3 2 2 3" xfId="1144"/>
    <cellStyle name="Normal 31 2 2 2 2 3 2 2 3 2" xfId="2568"/>
    <cellStyle name="Normal 31 2 2 2 2 3 2 2 4" xfId="1856"/>
    <cellStyle name="Normal 31 2 2 2 2 3 2 3" xfId="610"/>
    <cellStyle name="Normal 31 2 2 2 2 3 2 3 2" xfId="1322"/>
    <cellStyle name="Normal 31 2 2 2 2 3 2 3 2 2" xfId="2746"/>
    <cellStyle name="Normal 31 2 2 2 2 3 2 3 3" xfId="2034"/>
    <cellStyle name="Normal 31 2 2 2 2 3 2 4" xfId="966"/>
    <cellStyle name="Normal 31 2 2 2 2 3 2 4 2" xfId="2390"/>
    <cellStyle name="Normal 31 2 2 2 2 3 2 5" xfId="1678"/>
    <cellStyle name="Normal 31 2 2 2 2 3 3" xfId="343"/>
    <cellStyle name="Normal 31 2 2 2 2 3 3 2" xfId="699"/>
    <cellStyle name="Normal 31 2 2 2 2 3 3 2 2" xfId="1411"/>
    <cellStyle name="Normal 31 2 2 2 2 3 3 2 2 2" xfId="2835"/>
    <cellStyle name="Normal 31 2 2 2 2 3 3 2 3" xfId="2123"/>
    <cellStyle name="Normal 31 2 2 2 2 3 3 3" xfId="1055"/>
    <cellStyle name="Normal 31 2 2 2 2 3 3 3 2" xfId="2479"/>
    <cellStyle name="Normal 31 2 2 2 2 3 3 4" xfId="1767"/>
    <cellStyle name="Normal 31 2 2 2 2 3 4" xfId="521"/>
    <cellStyle name="Normal 31 2 2 2 2 3 4 2" xfId="1233"/>
    <cellStyle name="Normal 31 2 2 2 2 3 4 2 2" xfId="2657"/>
    <cellStyle name="Normal 31 2 2 2 2 3 4 3" xfId="1945"/>
    <cellStyle name="Normal 31 2 2 2 2 3 5" xfId="877"/>
    <cellStyle name="Normal 31 2 2 2 2 3 5 2" xfId="2301"/>
    <cellStyle name="Normal 31 2 2 2 2 3 6" xfId="1589"/>
    <cellStyle name="Normal 31 2 2 2 2 4" xfId="72"/>
    <cellStyle name="Normal 31 2 2 2 2 4 2" xfId="255"/>
    <cellStyle name="Normal 31 2 2 2 2 4 2 2" xfId="433"/>
    <cellStyle name="Normal 31 2 2 2 2 4 2 2 2" xfId="789"/>
    <cellStyle name="Normal 31 2 2 2 2 4 2 2 2 2" xfId="1501"/>
    <cellStyle name="Normal 31 2 2 2 2 4 2 2 2 2 2" xfId="2925"/>
    <cellStyle name="Normal 31 2 2 2 2 4 2 2 2 3" xfId="2213"/>
    <cellStyle name="Normal 31 2 2 2 2 4 2 2 3" xfId="1145"/>
    <cellStyle name="Normal 31 2 2 2 2 4 2 2 3 2" xfId="2569"/>
    <cellStyle name="Normal 31 2 2 2 2 4 2 2 4" xfId="1857"/>
    <cellStyle name="Normal 31 2 2 2 2 4 2 3" xfId="611"/>
    <cellStyle name="Normal 31 2 2 2 2 4 2 3 2" xfId="1323"/>
    <cellStyle name="Normal 31 2 2 2 2 4 2 3 2 2" xfId="2747"/>
    <cellStyle name="Normal 31 2 2 2 2 4 2 3 3" xfId="2035"/>
    <cellStyle name="Normal 31 2 2 2 2 4 2 4" xfId="967"/>
    <cellStyle name="Normal 31 2 2 2 2 4 2 4 2" xfId="2391"/>
    <cellStyle name="Normal 31 2 2 2 2 4 2 5" xfId="1679"/>
    <cellStyle name="Normal 31 2 2 2 2 4 3" xfId="344"/>
    <cellStyle name="Normal 31 2 2 2 2 4 3 2" xfId="700"/>
    <cellStyle name="Normal 31 2 2 2 2 4 3 2 2" xfId="1412"/>
    <cellStyle name="Normal 31 2 2 2 2 4 3 2 2 2" xfId="2836"/>
    <cellStyle name="Normal 31 2 2 2 2 4 3 2 3" xfId="2124"/>
    <cellStyle name="Normal 31 2 2 2 2 4 3 3" xfId="1056"/>
    <cellStyle name="Normal 31 2 2 2 2 4 3 3 2" xfId="2480"/>
    <cellStyle name="Normal 31 2 2 2 2 4 3 4" xfId="1768"/>
    <cellStyle name="Normal 31 2 2 2 2 4 4" xfId="522"/>
    <cellStyle name="Normal 31 2 2 2 2 4 4 2" xfId="1234"/>
    <cellStyle name="Normal 31 2 2 2 2 4 4 2 2" xfId="2658"/>
    <cellStyle name="Normal 31 2 2 2 2 4 4 3" xfId="1946"/>
    <cellStyle name="Normal 31 2 2 2 2 4 5" xfId="878"/>
    <cellStyle name="Normal 31 2 2 2 2 4 5 2" xfId="2302"/>
    <cellStyle name="Normal 31 2 2 2 2 4 6" xfId="1590"/>
    <cellStyle name="Normal 31 2 2 2 2 5" xfId="73"/>
    <cellStyle name="Normal 31 2 2 2 2 5 2" xfId="256"/>
    <cellStyle name="Normal 31 2 2 2 2 5 2 2" xfId="434"/>
    <cellStyle name="Normal 31 2 2 2 2 5 2 2 2" xfId="790"/>
    <cellStyle name="Normal 31 2 2 2 2 5 2 2 2 2" xfId="1502"/>
    <cellStyle name="Normal 31 2 2 2 2 5 2 2 2 2 2" xfId="2926"/>
    <cellStyle name="Normal 31 2 2 2 2 5 2 2 2 3" xfId="2214"/>
    <cellStyle name="Normal 31 2 2 2 2 5 2 2 3" xfId="1146"/>
    <cellStyle name="Normal 31 2 2 2 2 5 2 2 3 2" xfId="2570"/>
    <cellStyle name="Normal 31 2 2 2 2 5 2 2 4" xfId="1858"/>
    <cellStyle name="Normal 31 2 2 2 2 5 2 3" xfId="612"/>
    <cellStyle name="Normal 31 2 2 2 2 5 2 3 2" xfId="1324"/>
    <cellStyle name="Normal 31 2 2 2 2 5 2 3 2 2" xfId="2748"/>
    <cellStyle name="Normal 31 2 2 2 2 5 2 3 3" xfId="2036"/>
    <cellStyle name="Normal 31 2 2 2 2 5 2 4" xfId="968"/>
    <cellStyle name="Normal 31 2 2 2 2 5 2 4 2" xfId="2392"/>
    <cellStyle name="Normal 31 2 2 2 2 5 2 5" xfId="1680"/>
    <cellStyle name="Normal 31 2 2 2 2 5 3" xfId="345"/>
    <cellStyle name="Normal 31 2 2 2 2 5 3 2" xfId="701"/>
    <cellStyle name="Normal 31 2 2 2 2 5 3 2 2" xfId="1413"/>
    <cellStyle name="Normal 31 2 2 2 2 5 3 2 2 2" xfId="2837"/>
    <cellStyle name="Normal 31 2 2 2 2 5 3 2 3" xfId="2125"/>
    <cellStyle name="Normal 31 2 2 2 2 5 3 3" xfId="1057"/>
    <cellStyle name="Normal 31 2 2 2 2 5 3 3 2" xfId="2481"/>
    <cellStyle name="Normal 31 2 2 2 2 5 3 4" xfId="1769"/>
    <cellStyle name="Normal 31 2 2 2 2 5 4" xfId="523"/>
    <cellStyle name="Normal 31 2 2 2 2 5 4 2" xfId="1235"/>
    <cellStyle name="Normal 31 2 2 2 2 5 4 2 2" xfId="2659"/>
    <cellStyle name="Normal 31 2 2 2 2 5 4 3" xfId="1947"/>
    <cellStyle name="Normal 31 2 2 2 2 5 5" xfId="879"/>
    <cellStyle name="Normal 31 2 2 2 2 5 5 2" xfId="2303"/>
    <cellStyle name="Normal 31 2 2 2 2 5 6" xfId="1591"/>
    <cellStyle name="Normal 31 2 2 2 2 6" xfId="74"/>
    <cellStyle name="Normal 31 2 2 2 2 6 2" xfId="257"/>
    <cellStyle name="Normal 31 2 2 2 2 6 2 2" xfId="435"/>
    <cellStyle name="Normal 31 2 2 2 2 6 2 2 2" xfId="791"/>
    <cellStyle name="Normal 31 2 2 2 2 6 2 2 2 2" xfId="1503"/>
    <cellStyle name="Normal 31 2 2 2 2 6 2 2 2 2 2" xfId="2927"/>
    <cellStyle name="Normal 31 2 2 2 2 6 2 2 2 3" xfId="2215"/>
    <cellStyle name="Normal 31 2 2 2 2 6 2 2 3" xfId="1147"/>
    <cellStyle name="Normal 31 2 2 2 2 6 2 2 3 2" xfId="2571"/>
    <cellStyle name="Normal 31 2 2 2 2 6 2 2 4" xfId="1859"/>
    <cellStyle name="Normal 31 2 2 2 2 6 2 3" xfId="613"/>
    <cellStyle name="Normal 31 2 2 2 2 6 2 3 2" xfId="1325"/>
    <cellStyle name="Normal 31 2 2 2 2 6 2 3 2 2" xfId="2749"/>
    <cellStyle name="Normal 31 2 2 2 2 6 2 3 3" xfId="2037"/>
    <cellStyle name="Normal 31 2 2 2 2 6 2 4" xfId="969"/>
    <cellStyle name="Normal 31 2 2 2 2 6 2 4 2" xfId="2393"/>
    <cellStyle name="Normal 31 2 2 2 2 6 2 5" xfId="1681"/>
    <cellStyle name="Normal 31 2 2 2 2 6 3" xfId="346"/>
    <cellStyle name="Normal 31 2 2 2 2 6 3 2" xfId="702"/>
    <cellStyle name="Normal 31 2 2 2 2 6 3 2 2" xfId="1414"/>
    <cellStyle name="Normal 31 2 2 2 2 6 3 2 2 2" xfId="2838"/>
    <cellStyle name="Normal 31 2 2 2 2 6 3 2 3" xfId="2126"/>
    <cellStyle name="Normal 31 2 2 2 2 6 3 3" xfId="1058"/>
    <cellStyle name="Normal 31 2 2 2 2 6 3 3 2" xfId="2482"/>
    <cellStyle name="Normal 31 2 2 2 2 6 3 4" xfId="1770"/>
    <cellStyle name="Normal 31 2 2 2 2 6 4" xfId="524"/>
    <cellStyle name="Normal 31 2 2 2 2 6 4 2" xfId="1236"/>
    <cellStyle name="Normal 31 2 2 2 2 6 4 2 2" xfId="2660"/>
    <cellStyle name="Normal 31 2 2 2 2 6 4 3" xfId="1948"/>
    <cellStyle name="Normal 31 2 2 2 2 6 5" xfId="880"/>
    <cellStyle name="Normal 31 2 2 2 2 6 5 2" xfId="2304"/>
    <cellStyle name="Normal 31 2 2 2 2 6 6" xfId="1592"/>
    <cellStyle name="Normal 31 2 2 2 2 7" xfId="75"/>
    <cellStyle name="Normal 31 2 2 2 2 7 2" xfId="258"/>
    <cellStyle name="Normal 31 2 2 2 2 7 2 2" xfId="436"/>
    <cellStyle name="Normal 31 2 2 2 2 7 2 2 2" xfId="792"/>
    <cellStyle name="Normal 31 2 2 2 2 7 2 2 2 2" xfId="1504"/>
    <cellStyle name="Normal 31 2 2 2 2 7 2 2 2 2 2" xfId="2928"/>
    <cellStyle name="Normal 31 2 2 2 2 7 2 2 2 3" xfId="2216"/>
    <cellStyle name="Normal 31 2 2 2 2 7 2 2 3" xfId="1148"/>
    <cellStyle name="Normal 31 2 2 2 2 7 2 2 3 2" xfId="2572"/>
    <cellStyle name="Normal 31 2 2 2 2 7 2 2 4" xfId="1860"/>
    <cellStyle name="Normal 31 2 2 2 2 7 2 3" xfId="614"/>
    <cellStyle name="Normal 31 2 2 2 2 7 2 3 2" xfId="1326"/>
    <cellStyle name="Normal 31 2 2 2 2 7 2 3 2 2" xfId="2750"/>
    <cellStyle name="Normal 31 2 2 2 2 7 2 3 3" xfId="2038"/>
    <cellStyle name="Normal 31 2 2 2 2 7 2 4" xfId="970"/>
    <cellStyle name="Normal 31 2 2 2 2 7 2 4 2" xfId="2394"/>
    <cellStyle name="Normal 31 2 2 2 2 7 2 5" xfId="1682"/>
    <cellStyle name="Normal 31 2 2 2 2 7 3" xfId="347"/>
    <cellStyle name="Normal 31 2 2 2 2 7 3 2" xfId="703"/>
    <cellStyle name="Normal 31 2 2 2 2 7 3 2 2" xfId="1415"/>
    <cellStyle name="Normal 31 2 2 2 2 7 3 2 2 2" xfId="2839"/>
    <cellStyle name="Normal 31 2 2 2 2 7 3 2 3" xfId="2127"/>
    <cellStyle name="Normal 31 2 2 2 2 7 3 3" xfId="1059"/>
    <cellStyle name="Normal 31 2 2 2 2 7 3 3 2" xfId="2483"/>
    <cellStyle name="Normal 31 2 2 2 2 7 3 4" xfId="1771"/>
    <cellStyle name="Normal 31 2 2 2 2 7 4" xfId="525"/>
    <cellStyle name="Normal 31 2 2 2 2 7 4 2" xfId="1237"/>
    <cellStyle name="Normal 31 2 2 2 2 7 4 2 2" xfId="2661"/>
    <cellStyle name="Normal 31 2 2 2 2 7 4 3" xfId="1949"/>
    <cellStyle name="Normal 31 2 2 2 2 7 5" xfId="881"/>
    <cellStyle name="Normal 31 2 2 2 2 7 5 2" xfId="2305"/>
    <cellStyle name="Normal 31 2 2 2 2 7 6" xfId="1593"/>
    <cellStyle name="Normal 31 2 2 2 2 8" xfId="76"/>
    <cellStyle name="Normal 31 2 2 2 2 8 2" xfId="259"/>
    <cellStyle name="Normal 31 2 2 2 2 8 2 2" xfId="437"/>
    <cellStyle name="Normal 31 2 2 2 2 8 2 2 2" xfId="793"/>
    <cellStyle name="Normal 31 2 2 2 2 8 2 2 2 2" xfId="1505"/>
    <cellStyle name="Normal 31 2 2 2 2 8 2 2 2 2 2" xfId="2929"/>
    <cellStyle name="Normal 31 2 2 2 2 8 2 2 2 3" xfId="2217"/>
    <cellStyle name="Normal 31 2 2 2 2 8 2 2 3" xfId="1149"/>
    <cellStyle name="Normal 31 2 2 2 2 8 2 2 3 2" xfId="2573"/>
    <cellStyle name="Normal 31 2 2 2 2 8 2 2 4" xfId="1861"/>
    <cellStyle name="Normal 31 2 2 2 2 8 2 3" xfId="615"/>
    <cellStyle name="Normal 31 2 2 2 2 8 2 3 2" xfId="1327"/>
    <cellStyle name="Normal 31 2 2 2 2 8 2 3 2 2" xfId="2751"/>
    <cellStyle name="Normal 31 2 2 2 2 8 2 3 3" xfId="2039"/>
    <cellStyle name="Normal 31 2 2 2 2 8 2 4" xfId="971"/>
    <cellStyle name="Normal 31 2 2 2 2 8 2 4 2" xfId="2395"/>
    <cellStyle name="Normal 31 2 2 2 2 8 2 5" xfId="1683"/>
    <cellStyle name="Normal 31 2 2 2 2 8 3" xfId="348"/>
    <cellStyle name="Normal 31 2 2 2 2 8 3 2" xfId="704"/>
    <cellStyle name="Normal 31 2 2 2 2 8 3 2 2" xfId="1416"/>
    <cellStyle name="Normal 31 2 2 2 2 8 3 2 2 2" xfId="2840"/>
    <cellStyle name="Normal 31 2 2 2 2 8 3 2 3" xfId="2128"/>
    <cellStyle name="Normal 31 2 2 2 2 8 3 3" xfId="1060"/>
    <cellStyle name="Normal 31 2 2 2 2 8 3 3 2" xfId="2484"/>
    <cellStyle name="Normal 31 2 2 2 2 8 3 4" xfId="1772"/>
    <cellStyle name="Normal 31 2 2 2 2 8 4" xfId="526"/>
    <cellStyle name="Normal 31 2 2 2 2 8 4 2" xfId="1238"/>
    <cellStyle name="Normal 31 2 2 2 2 8 4 2 2" xfId="2662"/>
    <cellStyle name="Normal 31 2 2 2 2 8 4 3" xfId="1950"/>
    <cellStyle name="Normal 31 2 2 2 2 8 5" xfId="882"/>
    <cellStyle name="Normal 31 2 2 2 2 8 5 2" xfId="2306"/>
    <cellStyle name="Normal 31 2 2 2 2 8 6" xfId="1594"/>
    <cellStyle name="Normal 31 2 2 2 2 9" xfId="77"/>
    <cellStyle name="Normal 31 2 2 2 2 9 2" xfId="260"/>
    <cellStyle name="Normal 31 2 2 2 2 9 2 2" xfId="438"/>
    <cellStyle name="Normal 31 2 2 2 2 9 2 2 2" xfId="794"/>
    <cellStyle name="Normal 31 2 2 2 2 9 2 2 2 2" xfId="1506"/>
    <cellStyle name="Normal 31 2 2 2 2 9 2 2 2 2 2" xfId="2930"/>
    <cellStyle name="Normal 31 2 2 2 2 9 2 2 2 3" xfId="2218"/>
    <cellStyle name="Normal 31 2 2 2 2 9 2 2 3" xfId="1150"/>
    <cellStyle name="Normal 31 2 2 2 2 9 2 2 3 2" xfId="2574"/>
    <cellStyle name="Normal 31 2 2 2 2 9 2 2 4" xfId="1862"/>
    <cellStyle name="Normal 31 2 2 2 2 9 2 3" xfId="616"/>
    <cellStyle name="Normal 31 2 2 2 2 9 2 3 2" xfId="1328"/>
    <cellStyle name="Normal 31 2 2 2 2 9 2 3 2 2" xfId="2752"/>
    <cellStyle name="Normal 31 2 2 2 2 9 2 3 3" xfId="2040"/>
    <cellStyle name="Normal 31 2 2 2 2 9 2 4" xfId="972"/>
    <cellStyle name="Normal 31 2 2 2 2 9 2 4 2" xfId="2396"/>
    <cellStyle name="Normal 31 2 2 2 2 9 2 5" xfId="1684"/>
    <cellStyle name="Normal 31 2 2 2 2 9 3" xfId="349"/>
    <cellStyle name="Normal 31 2 2 2 2 9 3 2" xfId="705"/>
    <cellStyle name="Normal 31 2 2 2 2 9 3 2 2" xfId="1417"/>
    <cellStyle name="Normal 31 2 2 2 2 9 3 2 2 2" xfId="2841"/>
    <cellStyle name="Normal 31 2 2 2 2 9 3 2 3" xfId="2129"/>
    <cellStyle name="Normal 31 2 2 2 2 9 3 3" xfId="1061"/>
    <cellStyle name="Normal 31 2 2 2 2 9 3 3 2" xfId="2485"/>
    <cellStyle name="Normal 31 2 2 2 2 9 3 4" xfId="1773"/>
    <cellStyle name="Normal 31 2 2 2 2 9 4" xfId="527"/>
    <cellStyle name="Normal 31 2 2 2 2 9 4 2" xfId="1239"/>
    <cellStyle name="Normal 31 2 2 2 2 9 4 2 2" xfId="2663"/>
    <cellStyle name="Normal 31 2 2 2 2 9 4 3" xfId="1951"/>
    <cellStyle name="Normal 31 2 2 2 2 9 5" xfId="883"/>
    <cellStyle name="Normal 31 2 2 2 2 9 5 2" xfId="2307"/>
    <cellStyle name="Normal 31 2 2 2 2 9 6" xfId="1595"/>
    <cellStyle name="Normal 31 2 2 2 3" xfId="78"/>
    <cellStyle name="Normal 31 2 2 2 3 2" xfId="79"/>
    <cellStyle name="Normal 31 2 2 2 3 2 2" xfId="80"/>
    <cellStyle name="Normal 31 2 2 2 3 2 3" xfId="81"/>
    <cellStyle name="Normal 31 2 2 2 3 2 4" xfId="82"/>
    <cellStyle name="Normal 31 2 2 2 3 2 5" xfId="261"/>
    <cellStyle name="Normal 31 2 2 2 3 2 5 2" xfId="439"/>
    <cellStyle name="Normal 31 2 2 2 3 2 5 2 2" xfId="795"/>
    <cellStyle name="Normal 31 2 2 2 3 2 5 2 2 2" xfId="1507"/>
    <cellStyle name="Normal 31 2 2 2 3 2 5 2 2 2 2" xfId="2931"/>
    <cellStyle name="Normal 31 2 2 2 3 2 5 2 2 3" xfId="2219"/>
    <cellStyle name="Normal 31 2 2 2 3 2 5 2 3" xfId="1151"/>
    <cellStyle name="Normal 31 2 2 2 3 2 5 2 3 2" xfId="2575"/>
    <cellStyle name="Normal 31 2 2 2 3 2 5 2 4" xfId="1863"/>
    <cellStyle name="Normal 31 2 2 2 3 2 5 3" xfId="617"/>
    <cellStyle name="Normal 31 2 2 2 3 2 5 3 2" xfId="1329"/>
    <cellStyle name="Normal 31 2 2 2 3 2 5 3 2 2" xfId="2753"/>
    <cellStyle name="Normal 31 2 2 2 3 2 5 3 3" xfId="2041"/>
    <cellStyle name="Normal 31 2 2 2 3 2 5 4" xfId="973"/>
    <cellStyle name="Normal 31 2 2 2 3 2 5 4 2" xfId="2397"/>
    <cellStyle name="Normal 31 2 2 2 3 2 5 5" xfId="1685"/>
    <cellStyle name="Normal 31 2 2 2 3 2 6" xfId="350"/>
    <cellStyle name="Normal 31 2 2 2 3 2 6 2" xfId="706"/>
    <cellStyle name="Normal 31 2 2 2 3 2 6 2 2" xfId="1418"/>
    <cellStyle name="Normal 31 2 2 2 3 2 6 2 2 2" xfId="2842"/>
    <cellStyle name="Normal 31 2 2 2 3 2 6 2 3" xfId="2130"/>
    <cellStyle name="Normal 31 2 2 2 3 2 6 3" xfId="1062"/>
    <cellStyle name="Normal 31 2 2 2 3 2 6 3 2" xfId="2486"/>
    <cellStyle name="Normal 31 2 2 2 3 2 6 4" xfId="1774"/>
    <cellStyle name="Normal 31 2 2 2 3 2 7" xfId="528"/>
    <cellStyle name="Normal 31 2 2 2 3 2 7 2" xfId="1240"/>
    <cellStyle name="Normal 31 2 2 2 3 2 7 2 2" xfId="2664"/>
    <cellStyle name="Normal 31 2 2 2 3 2 7 3" xfId="1952"/>
    <cellStyle name="Normal 31 2 2 2 3 2 8" xfId="884"/>
    <cellStyle name="Normal 31 2 2 2 3 2 8 2" xfId="2308"/>
    <cellStyle name="Normal 31 2 2 2 3 2 9" xfId="1596"/>
    <cellStyle name="Normal 31 2 2 2 3 3" xfId="83"/>
    <cellStyle name="Normal 31 2 2 2 3 3 2" xfId="262"/>
    <cellStyle name="Normal 31 2 2 2 3 3 2 2" xfId="440"/>
    <cellStyle name="Normal 31 2 2 2 3 3 2 2 2" xfId="796"/>
    <cellStyle name="Normal 31 2 2 2 3 3 2 2 2 2" xfId="1508"/>
    <cellStyle name="Normal 31 2 2 2 3 3 2 2 2 2 2" xfId="2932"/>
    <cellStyle name="Normal 31 2 2 2 3 3 2 2 2 3" xfId="2220"/>
    <cellStyle name="Normal 31 2 2 2 3 3 2 2 3" xfId="1152"/>
    <cellStyle name="Normal 31 2 2 2 3 3 2 2 3 2" xfId="2576"/>
    <cellStyle name="Normal 31 2 2 2 3 3 2 2 4" xfId="1864"/>
    <cellStyle name="Normal 31 2 2 2 3 3 2 3" xfId="618"/>
    <cellStyle name="Normal 31 2 2 2 3 3 2 3 2" xfId="1330"/>
    <cellStyle name="Normal 31 2 2 2 3 3 2 3 2 2" xfId="2754"/>
    <cellStyle name="Normal 31 2 2 2 3 3 2 3 3" xfId="2042"/>
    <cellStyle name="Normal 31 2 2 2 3 3 2 4" xfId="974"/>
    <cellStyle name="Normal 31 2 2 2 3 3 2 4 2" xfId="2398"/>
    <cellStyle name="Normal 31 2 2 2 3 3 2 5" xfId="1686"/>
    <cellStyle name="Normal 31 2 2 2 3 3 3" xfId="351"/>
    <cellStyle name="Normal 31 2 2 2 3 3 3 2" xfId="707"/>
    <cellStyle name="Normal 31 2 2 2 3 3 3 2 2" xfId="1419"/>
    <cellStyle name="Normal 31 2 2 2 3 3 3 2 2 2" xfId="2843"/>
    <cellStyle name="Normal 31 2 2 2 3 3 3 2 3" xfId="2131"/>
    <cellStyle name="Normal 31 2 2 2 3 3 3 3" xfId="1063"/>
    <cellStyle name="Normal 31 2 2 2 3 3 3 3 2" xfId="2487"/>
    <cellStyle name="Normal 31 2 2 2 3 3 3 4" xfId="1775"/>
    <cellStyle name="Normal 31 2 2 2 3 3 4" xfId="529"/>
    <cellStyle name="Normal 31 2 2 2 3 3 4 2" xfId="1241"/>
    <cellStyle name="Normal 31 2 2 2 3 3 4 2 2" xfId="2665"/>
    <cellStyle name="Normal 31 2 2 2 3 3 4 3" xfId="1953"/>
    <cellStyle name="Normal 31 2 2 2 3 3 5" xfId="885"/>
    <cellStyle name="Normal 31 2 2 2 3 3 5 2" xfId="2309"/>
    <cellStyle name="Normal 31 2 2 2 3 3 6" xfId="1597"/>
    <cellStyle name="Normal 31 2 2 2 3 4" xfId="84"/>
    <cellStyle name="Normal 31 2 2 2 3 4 2" xfId="263"/>
    <cellStyle name="Normal 31 2 2 2 3 4 2 2" xfId="441"/>
    <cellStyle name="Normal 31 2 2 2 3 4 2 2 2" xfId="797"/>
    <cellStyle name="Normal 31 2 2 2 3 4 2 2 2 2" xfId="1509"/>
    <cellStyle name="Normal 31 2 2 2 3 4 2 2 2 2 2" xfId="2933"/>
    <cellStyle name="Normal 31 2 2 2 3 4 2 2 2 3" xfId="2221"/>
    <cellStyle name="Normal 31 2 2 2 3 4 2 2 3" xfId="1153"/>
    <cellStyle name="Normal 31 2 2 2 3 4 2 2 3 2" xfId="2577"/>
    <cellStyle name="Normal 31 2 2 2 3 4 2 2 4" xfId="1865"/>
    <cellStyle name="Normal 31 2 2 2 3 4 2 3" xfId="619"/>
    <cellStyle name="Normal 31 2 2 2 3 4 2 3 2" xfId="1331"/>
    <cellStyle name="Normal 31 2 2 2 3 4 2 3 2 2" xfId="2755"/>
    <cellStyle name="Normal 31 2 2 2 3 4 2 3 3" xfId="2043"/>
    <cellStyle name="Normal 31 2 2 2 3 4 2 4" xfId="975"/>
    <cellStyle name="Normal 31 2 2 2 3 4 2 4 2" xfId="2399"/>
    <cellStyle name="Normal 31 2 2 2 3 4 2 5" xfId="1687"/>
    <cellStyle name="Normal 31 2 2 2 3 4 3" xfId="352"/>
    <cellStyle name="Normal 31 2 2 2 3 4 3 2" xfId="708"/>
    <cellStyle name="Normal 31 2 2 2 3 4 3 2 2" xfId="1420"/>
    <cellStyle name="Normal 31 2 2 2 3 4 3 2 2 2" xfId="2844"/>
    <cellStyle name="Normal 31 2 2 2 3 4 3 2 3" xfId="2132"/>
    <cellStyle name="Normal 31 2 2 2 3 4 3 3" xfId="1064"/>
    <cellStyle name="Normal 31 2 2 2 3 4 3 3 2" xfId="2488"/>
    <cellStyle name="Normal 31 2 2 2 3 4 3 4" xfId="1776"/>
    <cellStyle name="Normal 31 2 2 2 3 4 4" xfId="530"/>
    <cellStyle name="Normal 31 2 2 2 3 4 4 2" xfId="1242"/>
    <cellStyle name="Normal 31 2 2 2 3 4 4 2 2" xfId="2666"/>
    <cellStyle name="Normal 31 2 2 2 3 4 4 3" xfId="1954"/>
    <cellStyle name="Normal 31 2 2 2 3 4 5" xfId="886"/>
    <cellStyle name="Normal 31 2 2 2 3 4 5 2" xfId="2310"/>
    <cellStyle name="Normal 31 2 2 2 3 4 6" xfId="1598"/>
    <cellStyle name="Normal 31 2 2 2 4" xfId="85"/>
    <cellStyle name="Normal 31 2 2 2 5" xfId="86"/>
    <cellStyle name="Normal 31 2 2 2 6" xfId="87"/>
    <cellStyle name="Normal 31 2 2 2 7" xfId="88"/>
    <cellStyle name="Normal 31 2 2 2 8" xfId="89"/>
    <cellStyle name="Normal 31 2 2 2 9" xfId="90"/>
    <cellStyle name="Normal 31 2 2 3" xfId="91"/>
    <cellStyle name="Normal 31 2 2 3 2" xfId="92"/>
    <cellStyle name="Normal 31 2 2 3 2 2" xfId="93"/>
    <cellStyle name="Normal 31 2 2 3 2 2 2" xfId="265"/>
    <cellStyle name="Normal 31 2 2 3 2 2 2 2" xfId="443"/>
    <cellStyle name="Normal 31 2 2 3 2 2 2 2 2" xfId="799"/>
    <cellStyle name="Normal 31 2 2 3 2 2 2 2 2 2" xfId="1511"/>
    <cellStyle name="Normal 31 2 2 3 2 2 2 2 2 2 2" xfId="2935"/>
    <cellStyle name="Normal 31 2 2 3 2 2 2 2 2 3" xfId="2223"/>
    <cellStyle name="Normal 31 2 2 3 2 2 2 2 3" xfId="1155"/>
    <cellStyle name="Normal 31 2 2 3 2 2 2 2 3 2" xfId="2579"/>
    <cellStyle name="Normal 31 2 2 3 2 2 2 2 4" xfId="1867"/>
    <cellStyle name="Normal 31 2 2 3 2 2 2 3" xfId="621"/>
    <cellStyle name="Normal 31 2 2 3 2 2 2 3 2" xfId="1333"/>
    <cellStyle name="Normal 31 2 2 3 2 2 2 3 2 2" xfId="2757"/>
    <cellStyle name="Normal 31 2 2 3 2 2 2 3 3" xfId="2045"/>
    <cellStyle name="Normal 31 2 2 3 2 2 2 4" xfId="977"/>
    <cellStyle name="Normal 31 2 2 3 2 2 2 4 2" xfId="2401"/>
    <cellStyle name="Normal 31 2 2 3 2 2 2 5" xfId="1689"/>
    <cellStyle name="Normal 31 2 2 3 2 2 3" xfId="354"/>
    <cellStyle name="Normal 31 2 2 3 2 2 3 2" xfId="710"/>
    <cellStyle name="Normal 31 2 2 3 2 2 3 2 2" xfId="1422"/>
    <cellStyle name="Normal 31 2 2 3 2 2 3 2 2 2" xfId="2846"/>
    <cellStyle name="Normal 31 2 2 3 2 2 3 2 3" xfId="2134"/>
    <cellStyle name="Normal 31 2 2 3 2 2 3 3" xfId="1066"/>
    <cellStyle name="Normal 31 2 2 3 2 2 3 3 2" xfId="2490"/>
    <cellStyle name="Normal 31 2 2 3 2 2 3 4" xfId="1778"/>
    <cellStyle name="Normal 31 2 2 3 2 2 4" xfId="532"/>
    <cellStyle name="Normal 31 2 2 3 2 2 4 2" xfId="1244"/>
    <cellStyle name="Normal 31 2 2 3 2 2 4 2 2" xfId="2668"/>
    <cellStyle name="Normal 31 2 2 3 2 2 4 3" xfId="1956"/>
    <cellStyle name="Normal 31 2 2 3 2 2 5" xfId="888"/>
    <cellStyle name="Normal 31 2 2 3 2 2 5 2" xfId="2312"/>
    <cellStyle name="Normal 31 2 2 3 2 2 6" xfId="1600"/>
    <cellStyle name="Normal 31 2 2 3 2 3" xfId="94"/>
    <cellStyle name="Normal 31 2 2 3 2 3 2" xfId="266"/>
    <cellStyle name="Normal 31 2 2 3 2 3 2 2" xfId="444"/>
    <cellStyle name="Normal 31 2 2 3 2 3 2 2 2" xfId="800"/>
    <cellStyle name="Normal 31 2 2 3 2 3 2 2 2 2" xfId="1512"/>
    <cellStyle name="Normal 31 2 2 3 2 3 2 2 2 2 2" xfId="2936"/>
    <cellStyle name="Normal 31 2 2 3 2 3 2 2 2 3" xfId="2224"/>
    <cellStyle name="Normal 31 2 2 3 2 3 2 2 3" xfId="1156"/>
    <cellStyle name="Normal 31 2 2 3 2 3 2 2 3 2" xfId="2580"/>
    <cellStyle name="Normal 31 2 2 3 2 3 2 2 4" xfId="1868"/>
    <cellStyle name="Normal 31 2 2 3 2 3 2 3" xfId="622"/>
    <cellStyle name="Normal 31 2 2 3 2 3 2 3 2" xfId="1334"/>
    <cellStyle name="Normal 31 2 2 3 2 3 2 3 2 2" xfId="2758"/>
    <cellStyle name="Normal 31 2 2 3 2 3 2 3 3" xfId="2046"/>
    <cellStyle name="Normal 31 2 2 3 2 3 2 4" xfId="978"/>
    <cellStyle name="Normal 31 2 2 3 2 3 2 4 2" xfId="2402"/>
    <cellStyle name="Normal 31 2 2 3 2 3 2 5" xfId="1690"/>
    <cellStyle name="Normal 31 2 2 3 2 3 3" xfId="355"/>
    <cellStyle name="Normal 31 2 2 3 2 3 3 2" xfId="711"/>
    <cellStyle name="Normal 31 2 2 3 2 3 3 2 2" xfId="1423"/>
    <cellStyle name="Normal 31 2 2 3 2 3 3 2 2 2" xfId="2847"/>
    <cellStyle name="Normal 31 2 2 3 2 3 3 2 3" xfId="2135"/>
    <cellStyle name="Normal 31 2 2 3 2 3 3 3" xfId="1067"/>
    <cellStyle name="Normal 31 2 2 3 2 3 3 3 2" xfId="2491"/>
    <cellStyle name="Normal 31 2 2 3 2 3 3 4" xfId="1779"/>
    <cellStyle name="Normal 31 2 2 3 2 3 4" xfId="533"/>
    <cellStyle name="Normal 31 2 2 3 2 3 4 2" xfId="1245"/>
    <cellStyle name="Normal 31 2 2 3 2 3 4 2 2" xfId="2669"/>
    <cellStyle name="Normal 31 2 2 3 2 3 4 3" xfId="1957"/>
    <cellStyle name="Normal 31 2 2 3 2 3 5" xfId="889"/>
    <cellStyle name="Normal 31 2 2 3 2 3 5 2" xfId="2313"/>
    <cellStyle name="Normal 31 2 2 3 2 3 6" xfId="1601"/>
    <cellStyle name="Normal 31 2 2 3 2 4" xfId="95"/>
    <cellStyle name="Normal 31 2 2 3 2 4 2" xfId="267"/>
    <cellStyle name="Normal 31 2 2 3 2 4 2 2" xfId="445"/>
    <cellStyle name="Normal 31 2 2 3 2 4 2 2 2" xfId="801"/>
    <cellStyle name="Normal 31 2 2 3 2 4 2 2 2 2" xfId="1513"/>
    <cellStyle name="Normal 31 2 2 3 2 4 2 2 2 2 2" xfId="2937"/>
    <cellStyle name="Normal 31 2 2 3 2 4 2 2 2 3" xfId="2225"/>
    <cellStyle name="Normal 31 2 2 3 2 4 2 2 3" xfId="1157"/>
    <cellStyle name="Normal 31 2 2 3 2 4 2 2 3 2" xfId="2581"/>
    <cellStyle name="Normal 31 2 2 3 2 4 2 2 4" xfId="1869"/>
    <cellStyle name="Normal 31 2 2 3 2 4 2 3" xfId="623"/>
    <cellStyle name="Normal 31 2 2 3 2 4 2 3 2" xfId="1335"/>
    <cellStyle name="Normal 31 2 2 3 2 4 2 3 2 2" xfId="2759"/>
    <cellStyle name="Normal 31 2 2 3 2 4 2 3 3" xfId="2047"/>
    <cellStyle name="Normal 31 2 2 3 2 4 2 4" xfId="979"/>
    <cellStyle name="Normal 31 2 2 3 2 4 2 4 2" xfId="2403"/>
    <cellStyle name="Normal 31 2 2 3 2 4 2 5" xfId="1691"/>
    <cellStyle name="Normal 31 2 2 3 2 4 3" xfId="356"/>
    <cellStyle name="Normal 31 2 2 3 2 4 3 2" xfId="712"/>
    <cellStyle name="Normal 31 2 2 3 2 4 3 2 2" xfId="1424"/>
    <cellStyle name="Normal 31 2 2 3 2 4 3 2 2 2" xfId="2848"/>
    <cellStyle name="Normal 31 2 2 3 2 4 3 2 3" xfId="2136"/>
    <cellStyle name="Normal 31 2 2 3 2 4 3 3" xfId="1068"/>
    <cellStyle name="Normal 31 2 2 3 2 4 3 3 2" xfId="2492"/>
    <cellStyle name="Normal 31 2 2 3 2 4 3 4" xfId="1780"/>
    <cellStyle name="Normal 31 2 2 3 2 4 4" xfId="534"/>
    <cellStyle name="Normal 31 2 2 3 2 4 4 2" xfId="1246"/>
    <cellStyle name="Normal 31 2 2 3 2 4 4 2 2" xfId="2670"/>
    <cellStyle name="Normal 31 2 2 3 2 4 4 3" xfId="1958"/>
    <cellStyle name="Normal 31 2 2 3 2 4 5" xfId="890"/>
    <cellStyle name="Normal 31 2 2 3 2 4 5 2" xfId="2314"/>
    <cellStyle name="Normal 31 2 2 3 2 4 6" xfId="1602"/>
    <cellStyle name="Normal 31 2 2 3 3" xfId="96"/>
    <cellStyle name="Normal 31 2 2 3 4" xfId="97"/>
    <cellStyle name="Normal 31 2 2 3 5" xfId="264"/>
    <cellStyle name="Normal 31 2 2 3 5 2" xfId="442"/>
    <cellStyle name="Normal 31 2 2 3 5 2 2" xfId="798"/>
    <cellStyle name="Normal 31 2 2 3 5 2 2 2" xfId="1510"/>
    <cellStyle name="Normal 31 2 2 3 5 2 2 2 2" xfId="2934"/>
    <cellStyle name="Normal 31 2 2 3 5 2 2 3" xfId="2222"/>
    <cellStyle name="Normal 31 2 2 3 5 2 3" xfId="1154"/>
    <cellStyle name="Normal 31 2 2 3 5 2 3 2" xfId="2578"/>
    <cellStyle name="Normal 31 2 2 3 5 2 4" xfId="1866"/>
    <cellStyle name="Normal 31 2 2 3 5 3" xfId="620"/>
    <cellStyle name="Normal 31 2 2 3 5 3 2" xfId="1332"/>
    <cellStyle name="Normal 31 2 2 3 5 3 2 2" xfId="2756"/>
    <cellStyle name="Normal 31 2 2 3 5 3 3" xfId="2044"/>
    <cellStyle name="Normal 31 2 2 3 5 4" xfId="976"/>
    <cellStyle name="Normal 31 2 2 3 5 4 2" xfId="2400"/>
    <cellStyle name="Normal 31 2 2 3 5 5" xfId="1688"/>
    <cellStyle name="Normal 31 2 2 3 6" xfId="353"/>
    <cellStyle name="Normal 31 2 2 3 6 2" xfId="709"/>
    <cellStyle name="Normal 31 2 2 3 6 2 2" xfId="1421"/>
    <cellStyle name="Normal 31 2 2 3 6 2 2 2" xfId="2845"/>
    <cellStyle name="Normal 31 2 2 3 6 2 3" xfId="2133"/>
    <cellStyle name="Normal 31 2 2 3 6 3" xfId="1065"/>
    <cellStyle name="Normal 31 2 2 3 6 3 2" xfId="2489"/>
    <cellStyle name="Normal 31 2 2 3 6 4" xfId="1777"/>
    <cellStyle name="Normal 31 2 2 3 7" xfId="531"/>
    <cellStyle name="Normal 31 2 2 3 7 2" xfId="1243"/>
    <cellStyle name="Normal 31 2 2 3 7 2 2" xfId="2667"/>
    <cellStyle name="Normal 31 2 2 3 7 3" xfId="1955"/>
    <cellStyle name="Normal 31 2 2 3 8" xfId="887"/>
    <cellStyle name="Normal 31 2 2 3 8 2" xfId="2311"/>
    <cellStyle name="Normal 31 2 2 3 9" xfId="1599"/>
    <cellStyle name="Normal 31 2 2 4" xfId="98"/>
    <cellStyle name="Normal 31 2 2 4 2" xfId="268"/>
    <cellStyle name="Normal 31 2 2 4 2 2" xfId="446"/>
    <cellStyle name="Normal 31 2 2 4 2 2 2" xfId="802"/>
    <cellStyle name="Normal 31 2 2 4 2 2 2 2" xfId="1514"/>
    <cellStyle name="Normal 31 2 2 4 2 2 2 2 2" xfId="2938"/>
    <cellStyle name="Normal 31 2 2 4 2 2 2 3" xfId="2226"/>
    <cellStyle name="Normal 31 2 2 4 2 2 3" xfId="1158"/>
    <cellStyle name="Normal 31 2 2 4 2 2 3 2" xfId="2582"/>
    <cellStyle name="Normal 31 2 2 4 2 2 4" xfId="1870"/>
    <cellStyle name="Normal 31 2 2 4 2 3" xfId="624"/>
    <cellStyle name="Normal 31 2 2 4 2 3 2" xfId="1336"/>
    <cellStyle name="Normal 31 2 2 4 2 3 2 2" xfId="2760"/>
    <cellStyle name="Normal 31 2 2 4 2 3 3" xfId="2048"/>
    <cellStyle name="Normal 31 2 2 4 2 4" xfId="980"/>
    <cellStyle name="Normal 31 2 2 4 2 4 2" xfId="2404"/>
    <cellStyle name="Normal 31 2 2 4 2 5" xfId="1692"/>
    <cellStyle name="Normal 31 2 2 4 3" xfId="357"/>
    <cellStyle name="Normal 31 2 2 4 3 2" xfId="713"/>
    <cellStyle name="Normal 31 2 2 4 3 2 2" xfId="1425"/>
    <cellStyle name="Normal 31 2 2 4 3 2 2 2" xfId="2849"/>
    <cellStyle name="Normal 31 2 2 4 3 2 3" xfId="2137"/>
    <cellStyle name="Normal 31 2 2 4 3 3" xfId="1069"/>
    <cellStyle name="Normal 31 2 2 4 3 3 2" xfId="2493"/>
    <cellStyle name="Normal 31 2 2 4 3 4" xfId="1781"/>
    <cellStyle name="Normal 31 2 2 4 4" xfId="535"/>
    <cellStyle name="Normal 31 2 2 4 4 2" xfId="1247"/>
    <cellStyle name="Normal 31 2 2 4 4 2 2" xfId="2671"/>
    <cellStyle name="Normal 31 2 2 4 4 3" xfId="1959"/>
    <cellStyle name="Normal 31 2 2 4 5" xfId="891"/>
    <cellStyle name="Normal 31 2 2 4 5 2" xfId="2315"/>
    <cellStyle name="Normal 31 2 2 4 6" xfId="1603"/>
    <cellStyle name="Normal 31 2 2 5" xfId="99"/>
    <cellStyle name="Normal 31 2 2 5 2" xfId="269"/>
    <cellStyle name="Normal 31 2 2 5 2 2" xfId="447"/>
    <cellStyle name="Normal 31 2 2 5 2 2 2" xfId="803"/>
    <cellStyle name="Normal 31 2 2 5 2 2 2 2" xfId="1515"/>
    <cellStyle name="Normal 31 2 2 5 2 2 2 2 2" xfId="2939"/>
    <cellStyle name="Normal 31 2 2 5 2 2 2 3" xfId="2227"/>
    <cellStyle name="Normal 31 2 2 5 2 2 3" xfId="1159"/>
    <cellStyle name="Normal 31 2 2 5 2 2 3 2" xfId="2583"/>
    <cellStyle name="Normal 31 2 2 5 2 2 4" xfId="1871"/>
    <cellStyle name="Normal 31 2 2 5 2 3" xfId="625"/>
    <cellStyle name="Normal 31 2 2 5 2 3 2" xfId="1337"/>
    <cellStyle name="Normal 31 2 2 5 2 3 2 2" xfId="2761"/>
    <cellStyle name="Normal 31 2 2 5 2 3 3" xfId="2049"/>
    <cellStyle name="Normal 31 2 2 5 2 4" xfId="981"/>
    <cellStyle name="Normal 31 2 2 5 2 4 2" xfId="2405"/>
    <cellStyle name="Normal 31 2 2 5 2 5" xfId="1693"/>
    <cellStyle name="Normal 31 2 2 5 3" xfId="358"/>
    <cellStyle name="Normal 31 2 2 5 3 2" xfId="714"/>
    <cellStyle name="Normal 31 2 2 5 3 2 2" xfId="1426"/>
    <cellStyle name="Normal 31 2 2 5 3 2 2 2" xfId="2850"/>
    <cellStyle name="Normal 31 2 2 5 3 2 3" xfId="2138"/>
    <cellStyle name="Normal 31 2 2 5 3 3" xfId="1070"/>
    <cellStyle name="Normal 31 2 2 5 3 3 2" xfId="2494"/>
    <cellStyle name="Normal 31 2 2 5 3 4" xfId="1782"/>
    <cellStyle name="Normal 31 2 2 5 4" xfId="536"/>
    <cellStyle name="Normal 31 2 2 5 4 2" xfId="1248"/>
    <cellStyle name="Normal 31 2 2 5 4 2 2" xfId="2672"/>
    <cellStyle name="Normal 31 2 2 5 4 3" xfId="1960"/>
    <cellStyle name="Normal 31 2 2 5 5" xfId="892"/>
    <cellStyle name="Normal 31 2 2 5 5 2" xfId="2316"/>
    <cellStyle name="Normal 31 2 2 5 6" xfId="1604"/>
    <cellStyle name="Normal 31 2 2 6" xfId="100"/>
    <cellStyle name="Normal 31 2 2 6 2" xfId="270"/>
    <cellStyle name="Normal 31 2 2 6 2 2" xfId="448"/>
    <cellStyle name="Normal 31 2 2 6 2 2 2" xfId="804"/>
    <cellStyle name="Normal 31 2 2 6 2 2 2 2" xfId="1516"/>
    <cellStyle name="Normal 31 2 2 6 2 2 2 2 2" xfId="2940"/>
    <cellStyle name="Normal 31 2 2 6 2 2 2 3" xfId="2228"/>
    <cellStyle name="Normal 31 2 2 6 2 2 3" xfId="1160"/>
    <cellStyle name="Normal 31 2 2 6 2 2 3 2" xfId="2584"/>
    <cellStyle name="Normal 31 2 2 6 2 2 4" xfId="1872"/>
    <cellStyle name="Normal 31 2 2 6 2 3" xfId="626"/>
    <cellStyle name="Normal 31 2 2 6 2 3 2" xfId="1338"/>
    <cellStyle name="Normal 31 2 2 6 2 3 2 2" xfId="2762"/>
    <cellStyle name="Normal 31 2 2 6 2 3 3" xfId="2050"/>
    <cellStyle name="Normal 31 2 2 6 2 4" xfId="982"/>
    <cellStyle name="Normal 31 2 2 6 2 4 2" xfId="2406"/>
    <cellStyle name="Normal 31 2 2 6 2 5" xfId="1694"/>
    <cellStyle name="Normal 31 2 2 6 3" xfId="359"/>
    <cellStyle name="Normal 31 2 2 6 3 2" xfId="715"/>
    <cellStyle name="Normal 31 2 2 6 3 2 2" xfId="1427"/>
    <cellStyle name="Normal 31 2 2 6 3 2 2 2" xfId="2851"/>
    <cellStyle name="Normal 31 2 2 6 3 2 3" xfId="2139"/>
    <cellStyle name="Normal 31 2 2 6 3 3" xfId="1071"/>
    <cellStyle name="Normal 31 2 2 6 3 3 2" xfId="2495"/>
    <cellStyle name="Normal 31 2 2 6 3 4" xfId="1783"/>
    <cellStyle name="Normal 31 2 2 6 4" xfId="537"/>
    <cellStyle name="Normal 31 2 2 6 4 2" xfId="1249"/>
    <cellStyle name="Normal 31 2 2 6 4 2 2" xfId="2673"/>
    <cellStyle name="Normal 31 2 2 6 4 3" xfId="1961"/>
    <cellStyle name="Normal 31 2 2 6 5" xfId="893"/>
    <cellStyle name="Normal 31 2 2 6 5 2" xfId="2317"/>
    <cellStyle name="Normal 31 2 2 6 6" xfId="1605"/>
    <cellStyle name="Normal 31 2 2 7" xfId="101"/>
    <cellStyle name="Normal 31 2 2 7 2" xfId="271"/>
    <cellStyle name="Normal 31 2 2 7 2 2" xfId="449"/>
    <cellStyle name="Normal 31 2 2 7 2 2 2" xfId="805"/>
    <cellStyle name="Normal 31 2 2 7 2 2 2 2" xfId="1517"/>
    <cellStyle name="Normal 31 2 2 7 2 2 2 2 2" xfId="2941"/>
    <cellStyle name="Normal 31 2 2 7 2 2 2 3" xfId="2229"/>
    <cellStyle name="Normal 31 2 2 7 2 2 3" xfId="1161"/>
    <cellStyle name="Normal 31 2 2 7 2 2 3 2" xfId="2585"/>
    <cellStyle name="Normal 31 2 2 7 2 2 4" xfId="1873"/>
    <cellStyle name="Normal 31 2 2 7 2 3" xfId="627"/>
    <cellStyle name="Normal 31 2 2 7 2 3 2" xfId="1339"/>
    <cellStyle name="Normal 31 2 2 7 2 3 2 2" xfId="2763"/>
    <cellStyle name="Normal 31 2 2 7 2 3 3" xfId="2051"/>
    <cellStyle name="Normal 31 2 2 7 2 4" xfId="983"/>
    <cellStyle name="Normal 31 2 2 7 2 4 2" xfId="2407"/>
    <cellStyle name="Normal 31 2 2 7 2 5" xfId="1695"/>
    <cellStyle name="Normal 31 2 2 7 3" xfId="360"/>
    <cellStyle name="Normal 31 2 2 7 3 2" xfId="716"/>
    <cellStyle name="Normal 31 2 2 7 3 2 2" xfId="1428"/>
    <cellStyle name="Normal 31 2 2 7 3 2 2 2" xfId="2852"/>
    <cellStyle name="Normal 31 2 2 7 3 2 3" xfId="2140"/>
    <cellStyle name="Normal 31 2 2 7 3 3" xfId="1072"/>
    <cellStyle name="Normal 31 2 2 7 3 3 2" xfId="2496"/>
    <cellStyle name="Normal 31 2 2 7 3 4" xfId="1784"/>
    <cellStyle name="Normal 31 2 2 7 4" xfId="538"/>
    <cellStyle name="Normal 31 2 2 7 4 2" xfId="1250"/>
    <cellStyle name="Normal 31 2 2 7 4 2 2" xfId="2674"/>
    <cellStyle name="Normal 31 2 2 7 4 3" xfId="1962"/>
    <cellStyle name="Normal 31 2 2 7 5" xfId="894"/>
    <cellStyle name="Normal 31 2 2 7 5 2" xfId="2318"/>
    <cellStyle name="Normal 31 2 2 7 6" xfId="1606"/>
    <cellStyle name="Normal 31 2 2 8" xfId="102"/>
    <cellStyle name="Normal 31 2 2 8 2" xfId="272"/>
    <cellStyle name="Normal 31 2 2 8 2 2" xfId="450"/>
    <cellStyle name="Normal 31 2 2 8 2 2 2" xfId="806"/>
    <cellStyle name="Normal 31 2 2 8 2 2 2 2" xfId="1518"/>
    <cellStyle name="Normal 31 2 2 8 2 2 2 2 2" xfId="2942"/>
    <cellStyle name="Normal 31 2 2 8 2 2 2 3" xfId="2230"/>
    <cellStyle name="Normal 31 2 2 8 2 2 3" xfId="1162"/>
    <cellStyle name="Normal 31 2 2 8 2 2 3 2" xfId="2586"/>
    <cellStyle name="Normal 31 2 2 8 2 2 4" xfId="1874"/>
    <cellStyle name="Normal 31 2 2 8 2 3" xfId="628"/>
    <cellStyle name="Normal 31 2 2 8 2 3 2" xfId="1340"/>
    <cellStyle name="Normal 31 2 2 8 2 3 2 2" xfId="2764"/>
    <cellStyle name="Normal 31 2 2 8 2 3 3" xfId="2052"/>
    <cellStyle name="Normal 31 2 2 8 2 4" xfId="984"/>
    <cellStyle name="Normal 31 2 2 8 2 4 2" xfId="2408"/>
    <cellStyle name="Normal 31 2 2 8 2 5" xfId="1696"/>
    <cellStyle name="Normal 31 2 2 8 3" xfId="361"/>
    <cellStyle name="Normal 31 2 2 8 3 2" xfId="717"/>
    <cellStyle name="Normal 31 2 2 8 3 2 2" xfId="1429"/>
    <cellStyle name="Normal 31 2 2 8 3 2 2 2" xfId="2853"/>
    <cellStyle name="Normal 31 2 2 8 3 2 3" xfId="2141"/>
    <cellStyle name="Normal 31 2 2 8 3 3" xfId="1073"/>
    <cellStyle name="Normal 31 2 2 8 3 3 2" xfId="2497"/>
    <cellStyle name="Normal 31 2 2 8 3 4" xfId="1785"/>
    <cellStyle name="Normal 31 2 2 8 4" xfId="539"/>
    <cellStyle name="Normal 31 2 2 8 4 2" xfId="1251"/>
    <cellStyle name="Normal 31 2 2 8 4 2 2" xfId="2675"/>
    <cellStyle name="Normal 31 2 2 8 4 3" xfId="1963"/>
    <cellStyle name="Normal 31 2 2 8 5" xfId="895"/>
    <cellStyle name="Normal 31 2 2 8 5 2" xfId="2319"/>
    <cellStyle name="Normal 31 2 2 8 6" xfId="1607"/>
    <cellStyle name="Normal 31 2 2 9" xfId="103"/>
    <cellStyle name="Normal 31 2 2 9 2" xfId="273"/>
    <cellStyle name="Normal 31 2 2 9 2 2" xfId="451"/>
    <cellStyle name="Normal 31 2 2 9 2 2 2" xfId="807"/>
    <cellStyle name="Normal 31 2 2 9 2 2 2 2" xfId="1519"/>
    <cellStyle name="Normal 31 2 2 9 2 2 2 2 2" xfId="2943"/>
    <cellStyle name="Normal 31 2 2 9 2 2 2 3" xfId="2231"/>
    <cellStyle name="Normal 31 2 2 9 2 2 3" xfId="1163"/>
    <cellStyle name="Normal 31 2 2 9 2 2 3 2" xfId="2587"/>
    <cellStyle name="Normal 31 2 2 9 2 2 4" xfId="1875"/>
    <cellStyle name="Normal 31 2 2 9 2 3" xfId="629"/>
    <cellStyle name="Normal 31 2 2 9 2 3 2" xfId="1341"/>
    <cellStyle name="Normal 31 2 2 9 2 3 2 2" xfId="2765"/>
    <cellStyle name="Normal 31 2 2 9 2 3 3" xfId="2053"/>
    <cellStyle name="Normal 31 2 2 9 2 4" xfId="985"/>
    <cellStyle name="Normal 31 2 2 9 2 4 2" xfId="2409"/>
    <cellStyle name="Normal 31 2 2 9 2 5" xfId="1697"/>
    <cellStyle name="Normal 31 2 2 9 3" xfId="362"/>
    <cellStyle name="Normal 31 2 2 9 3 2" xfId="718"/>
    <cellStyle name="Normal 31 2 2 9 3 2 2" xfId="1430"/>
    <cellStyle name="Normal 31 2 2 9 3 2 2 2" xfId="2854"/>
    <cellStyle name="Normal 31 2 2 9 3 2 3" xfId="2142"/>
    <cellStyle name="Normal 31 2 2 9 3 3" xfId="1074"/>
    <cellStyle name="Normal 31 2 2 9 3 3 2" xfId="2498"/>
    <cellStyle name="Normal 31 2 2 9 3 4" xfId="1786"/>
    <cellStyle name="Normal 31 2 2 9 4" xfId="540"/>
    <cellStyle name="Normal 31 2 2 9 4 2" xfId="1252"/>
    <cellStyle name="Normal 31 2 2 9 4 2 2" xfId="2676"/>
    <cellStyle name="Normal 31 2 2 9 4 3" xfId="1964"/>
    <cellStyle name="Normal 31 2 2 9 5" xfId="896"/>
    <cellStyle name="Normal 31 2 2 9 5 2" xfId="2320"/>
    <cellStyle name="Normal 31 2 2 9 6" xfId="1608"/>
    <cellStyle name="Normal 31 2 3" xfId="104"/>
    <cellStyle name="Normal 31 2 3 10" xfId="105"/>
    <cellStyle name="Normal 31 2 3 10 2" xfId="274"/>
    <cellStyle name="Normal 31 2 3 10 2 2" xfId="452"/>
    <cellStyle name="Normal 31 2 3 10 2 2 2" xfId="808"/>
    <cellStyle name="Normal 31 2 3 10 2 2 2 2" xfId="1520"/>
    <cellStyle name="Normal 31 2 3 10 2 2 2 2 2" xfId="2944"/>
    <cellStyle name="Normal 31 2 3 10 2 2 2 3" xfId="2232"/>
    <cellStyle name="Normal 31 2 3 10 2 2 3" xfId="1164"/>
    <cellStyle name="Normal 31 2 3 10 2 2 3 2" xfId="2588"/>
    <cellStyle name="Normal 31 2 3 10 2 2 4" xfId="1876"/>
    <cellStyle name="Normal 31 2 3 10 2 3" xfId="630"/>
    <cellStyle name="Normal 31 2 3 10 2 3 2" xfId="1342"/>
    <cellStyle name="Normal 31 2 3 10 2 3 2 2" xfId="2766"/>
    <cellStyle name="Normal 31 2 3 10 2 3 3" xfId="2054"/>
    <cellStyle name="Normal 31 2 3 10 2 4" xfId="986"/>
    <cellStyle name="Normal 31 2 3 10 2 4 2" xfId="2410"/>
    <cellStyle name="Normal 31 2 3 10 2 5" xfId="1698"/>
    <cellStyle name="Normal 31 2 3 10 3" xfId="363"/>
    <cellStyle name="Normal 31 2 3 10 3 2" xfId="719"/>
    <cellStyle name="Normal 31 2 3 10 3 2 2" xfId="1431"/>
    <cellStyle name="Normal 31 2 3 10 3 2 2 2" xfId="2855"/>
    <cellStyle name="Normal 31 2 3 10 3 2 3" xfId="2143"/>
    <cellStyle name="Normal 31 2 3 10 3 3" xfId="1075"/>
    <cellStyle name="Normal 31 2 3 10 3 3 2" xfId="2499"/>
    <cellStyle name="Normal 31 2 3 10 3 4" xfId="1787"/>
    <cellStyle name="Normal 31 2 3 10 4" xfId="541"/>
    <cellStyle name="Normal 31 2 3 10 4 2" xfId="1253"/>
    <cellStyle name="Normal 31 2 3 10 4 2 2" xfId="2677"/>
    <cellStyle name="Normal 31 2 3 10 4 3" xfId="1965"/>
    <cellStyle name="Normal 31 2 3 10 5" xfId="897"/>
    <cellStyle name="Normal 31 2 3 10 5 2" xfId="2321"/>
    <cellStyle name="Normal 31 2 3 10 6" xfId="1609"/>
    <cellStyle name="Normal 31 2 3 2" xfId="106"/>
    <cellStyle name="Normal 31 2 3 2 2" xfId="107"/>
    <cellStyle name="Normal 31 2 3 2 2 2" xfId="108"/>
    <cellStyle name="Normal 31 2 3 2 2 2 2" xfId="276"/>
    <cellStyle name="Normal 31 2 3 2 2 2 2 2" xfId="454"/>
    <cellStyle name="Normal 31 2 3 2 2 2 2 2 2" xfId="810"/>
    <cellStyle name="Normal 31 2 3 2 2 2 2 2 2 2" xfId="1522"/>
    <cellStyle name="Normal 31 2 3 2 2 2 2 2 2 2 2" xfId="2946"/>
    <cellStyle name="Normal 31 2 3 2 2 2 2 2 2 3" xfId="2234"/>
    <cellStyle name="Normal 31 2 3 2 2 2 2 2 3" xfId="1166"/>
    <cellStyle name="Normal 31 2 3 2 2 2 2 2 3 2" xfId="2590"/>
    <cellStyle name="Normal 31 2 3 2 2 2 2 2 4" xfId="1878"/>
    <cellStyle name="Normal 31 2 3 2 2 2 2 3" xfId="632"/>
    <cellStyle name="Normal 31 2 3 2 2 2 2 3 2" xfId="1344"/>
    <cellStyle name="Normal 31 2 3 2 2 2 2 3 2 2" xfId="2768"/>
    <cellStyle name="Normal 31 2 3 2 2 2 2 3 3" xfId="2056"/>
    <cellStyle name="Normal 31 2 3 2 2 2 2 4" xfId="988"/>
    <cellStyle name="Normal 31 2 3 2 2 2 2 4 2" xfId="2412"/>
    <cellStyle name="Normal 31 2 3 2 2 2 2 5" xfId="1700"/>
    <cellStyle name="Normal 31 2 3 2 2 2 3" xfId="365"/>
    <cellStyle name="Normal 31 2 3 2 2 2 3 2" xfId="721"/>
    <cellStyle name="Normal 31 2 3 2 2 2 3 2 2" xfId="1433"/>
    <cellStyle name="Normal 31 2 3 2 2 2 3 2 2 2" xfId="2857"/>
    <cellStyle name="Normal 31 2 3 2 2 2 3 2 3" xfId="2145"/>
    <cellStyle name="Normal 31 2 3 2 2 2 3 3" xfId="1077"/>
    <cellStyle name="Normal 31 2 3 2 2 2 3 3 2" xfId="2501"/>
    <cellStyle name="Normal 31 2 3 2 2 2 3 4" xfId="1789"/>
    <cellStyle name="Normal 31 2 3 2 2 2 4" xfId="543"/>
    <cellStyle name="Normal 31 2 3 2 2 2 4 2" xfId="1255"/>
    <cellStyle name="Normal 31 2 3 2 2 2 4 2 2" xfId="2679"/>
    <cellStyle name="Normal 31 2 3 2 2 2 4 3" xfId="1967"/>
    <cellStyle name="Normal 31 2 3 2 2 2 5" xfId="899"/>
    <cellStyle name="Normal 31 2 3 2 2 2 5 2" xfId="2323"/>
    <cellStyle name="Normal 31 2 3 2 2 2 6" xfId="1611"/>
    <cellStyle name="Normal 31 2 3 2 2 3" xfId="109"/>
    <cellStyle name="Normal 31 2 3 2 2 3 2" xfId="277"/>
    <cellStyle name="Normal 31 2 3 2 2 3 2 2" xfId="455"/>
    <cellStyle name="Normal 31 2 3 2 2 3 2 2 2" xfId="811"/>
    <cellStyle name="Normal 31 2 3 2 2 3 2 2 2 2" xfId="1523"/>
    <cellStyle name="Normal 31 2 3 2 2 3 2 2 2 2 2" xfId="2947"/>
    <cellStyle name="Normal 31 2 3 2 2 3 2 2 2 3" xfId="2235"/>
    <cellStyle name="Normal 31 2 3 2 2 3 2 2 3" xfId="1167"/>
    <cellStyle name="Normal 31 2 3 2 2 3 2 2 3 2" xfId="2591"/>
    <cellStyle name="Normal 31 2 3 2 2 3 2 2 4" xfId="1879"/>
    <cellStyle name="Normal 31 2 3 2 2 3 2 3" xfId="633"/>
    <cellStyle name="Normal 31 2 3 2 2 3 2 3 2" xfId="1345"/>
    <cellStyle name="Normal 31 2 3 2 2 3 2 3 2 2" xfId="2769"/>
    <cellStyle name="Normal 31 2 3 2 2 3 2 3 3" xfId="2057"/>
    <cellStyle name="Normal 31 2 3 2 2 3 2 4" xfId="989"/>
    <cellStyle name="Normal 31 2 3 2 2 3 2 4 2" xfId="2413"/>
    <cellStyle name="Normal 31 2 3 2 2 3 2 5" xfId="1701"/>
    <cellStyle name="Normal 31 2 3 2 2 3 3" xfId="366"/>
    <cellStyle name="Normal 31 2 3 2 2 3 3 2" xfId="722"/>
    <cellStyle name="Normal 31 2 3 2 2 3 3 2 2" xfId="1434"/>
    <cellStyle name="Normal 31 2 3 2 2 3 3 2 2 2" xfId="2858"/>
    <cellStyle name="Normal 31 2 3 2 2 3 3 2 3" xfId="2146"/>
    <cellStyle name="Normal 31 2 3 2 2 3 3 3" xfId="1078"/>
    <cellStyle name="Normal 31 2 3 2 2 3 3 3 2" xfId="2502"/>
    <cellStyle name="Normal 31 2 3 2 2 3 3 4" xfId="1790"/>
    <cellStyle name="Normal 31 2 3 2 2 3 4" xfId="544"/>
    <cellStyle name="Normal 31 2 3 2 2 3 4 2" xfId="1256"/>
    <cellStyle name="Normal 31 2 3 2 2 3 4 2 2" xfId="2680"/>
    <cellStyle name="Normal 31 2 3 2 2 3 4 3" xfId="1968"/>
    <cellStyle name="Normal 31 2 3 2 2 3 5" xfId="900"/>
    <cellStyle name="Normal 31 2 3 2 2 3 5 2" xfId="2324"/>
    <cellStyle name="Normal 31 2 3 2 2 3 6" xfId="1612"/>
    <cellStyle name="Normal 31 2 3 2 2 4" xfId="110"/>
    <cellStyle name="Normal 31 2 3 2 2 4 2" xfId="278"/>
    <cellStyle name="Normal 31 2 3 2 2 4 2 2" xfId="456"/>
    <cellStyle name="Normal 31 2 3 2 2 4 2 2 2" xfId="812"/>
    <cellStyle name="Normal 31 2 3 2 2 4 2 2 2 2" xfId="1524"/>
    <cellStyle name="Normal 31 2 3 2 2 4 2 2 2 2 2" xfId="2948"/>
    <cellStyle name="Normal 31 2 3 2 2 4 2 2 2 3" xfId="2236"/>
    <cellStyle name="Normal 31 2 3 2 2 4 2 2 3" xfId="1168"/>
    <cellStyle name="Normal 31 2 3 2 2 4 2 2 3 2" xfId="2592"/>
    <cellStyle name="Normal 31 2 3 2 2 4 2 2 4" xfId="1880"/>
    <cellStyle name="Normal 31 2 3 2 2 4 2 3" xfId="634"/>
    <cellStyle name="Normal 31 2 3 2 2 4 2 3 2" xfId="1346"/>
    <cellStyle name="Normal 31 2 3 2 2 4 2 3 2 2" xfId="2770"/>
    <cellStyle name="Normal 31 2 3 2 2 4 2 3 3" xfId="2058"/>
    <cellStyle name="Normal 31 2 3 2 2 4 2 4" xfId="990"/>
    <cellStyle name="Normal 31 2 3 2 2 4 2 4 2" xfId="2414"/>
    <cellStyle name="Normal 31 2 3 2 2 4 2 5" xfId="1702"/>
    <cellStyle name="Normal 31 2 3 2 2 4 3" xfId="367"/>
    <cellStyle name="Normal 31 2 3 2 2 4 3 2" xfId="723"/>
    <cellStyle name="Normal 31 2 3 2 2 4 3 2 2" xfId="1435"/>
    <cellStyle name="Normal 31 2 3 2 2 4 3 2 2 2" xfId="2859"/>
    <cellStyle name="Normal 31 2 3 2 2 4 3 2 3" xfId="2147"/>
    <cellStyle name="Normal 31 2 3 2 2 4 3 3" xfId="1079"/>
    <cellStyle name="Normal 31 2 3 2 2 4 3 3 2" xfId="2503"/>
    <cellStyle name="Normal 31 2 3 2 2 4 3 4" xfId="1791"/>
    <cellStyle name="Normal 31 2 3 2 2 4 4" xfId="545"/>
    <cellStyle name="Normal 31 2 3 2 2 4 4 2" xfId="1257"/>
    <cellStyle name="Normal 31 2 3 2 2 4 4 2 2" xfId="2681"/>
    <cellStyle name="Normal 31 2 3 2 2 4 4 3" xfId="1969"/>
    <cellStyle name="Normal 31 2 3 2 2 4 5" xfId="901"/>
    <cellStyle name="Normal 31 2 3 2 2 4 5 2" xfId="2325"/>
    <cellStyle name="Normal 31 2 3 2 2 4 6" xfId="1613"/>
    <cellStyle name="Normal 31 2 3 2 3" xfId="111"/>
    <cellStyle name="Normal 31 2 3 2 4" xfId="112"/>
    <cellStyle name="Normal 31 2 3 2 5" xfId="275"/>
    <cellStyle name="Normal 31 2 3 2 5 2" xfId="453"/>
    <cellStyle name="Normal 31 2 3 2 5 2 2" xfId="809"/>
    <cellStyle name="Normal 31 2 3 2 5 2 2 2" xfId="1521"/>
    <cellStyle name="Normal 31 2 3 2 5 2 2 2 2" xfId="2945"/>
    <cellStyle name="Normal 31 2 3 2 5 2 2 3" xfId="2233"/>
    <cellStyle name="Normal 31 2 3 2 5 2 3" xfId="1165"/>
    <cellStyle name="Normal 31 2 3 2 5 2 3 2" xfId="2589"/>
    <cellStyle name="Normal 31 2 3 2 5 2 4" xfId="1877"/>
    <cellStyle name="Normal 31 2 3 2 5 3" xfId="631"/>
    <cellStyle name="Normal 31 2 3 2 5 3 2" xfId="1343"/>
    <cellStyle name="Normal 31 2 3 2 5 3 2 2" xfId="2767"/>
    <cellStyle name="Normal 31 2 3 2 5 3 3" xfId="2055"/>
    <cellStyle name="Normal 31 2 3 2 5 4" xfId="987"/>
    <cellStyle name="Normal 31 2 3 2 5 4 2" xfId="2411"/>
    <cellStyle name="Normal 31 2 3 2 5 5" xfId="1699"/>
    <cellStyle name="Normal 31 2 3 2 6" xfId="364"/>
    <cellStyle name="Normal 31 2 3 2 6 2" xfId="720"/>
    <cellStyle name="Normal 31 2 3 2 6 2 2" xfId="1432"/>
    <cellStyle name="Normal 31 2 3 2 6 2 2 2" xfId="2856"/>
    <cellStyle name="Normal 31 2 3 2 6 2 3" xfId="2144"/>
    <cellStyle name="Normal 31 2 3 2 6 3" xfId="1076"/>
    <cellStyle name="Normal 31 2 3 2 6 3 2" xfId="2500"/>
    <cellStyle name="Normal 31 2 3 2 6 4" xfId="1788"/>
    <cellStyle name="Normal 31 2 3 2 7" xfId="542"/>
    <cellStyle name="Normal 31 2 3 2 7 2" xfId="1254"/>
    <cellStyle name="Normal 31 2 3 2 7 2 2" xfId="2678"/>
    <cellStyle name="Normal 31 2 3 2 7 3" xfId="1966"/>
    <cellStyle name="Normal 31 2 3 2 8" xfId="898"/>
    <cellStyle name="Normal 31 2 3 2 8 2" xfId="2322"/>
    <cellStyle name="Normal 31 2 3 2 9" xfId="1610"/>
    <cellStyle name="Normal 31 2 3 3" xfId="113"/>
    <cellStyle name="Normal 31 2 3 3 2" xfId="279"/>
    <cellStyle name="Normal 31 2 3 3 2 2" xfId="457"/>
    <cellStyle name="Normal 31 2 3 3 2 2 2" xfId="813"/>
    <cellStyle name="Normal 31 2 3 3 2 2 2 2" xfId="1525"/>
    <cellStyle name="Normal 31 2 3 3 2 2 2 2 2" xfId="2949"/>
    <cellStyle name="Normal 31 2 3 3 2 2 2 3" xfId="2237"/>
    <cellStyle name="Normal 31 2 3 3 2 2 3" xfId="1169"/>
    <cellStyle name="Normal 31 2 3 3 2 2 3 2" xfId="2593"/>
    <cellStyle name="Normal 31 2 3 3 2 2 4" xfId="1881"/>
    <cellStyle name="Normal 31 2 3 3 2 3" xfId="635"/>
    <cellStyle name="Normal 31 2 3 3 2 3 2" xfId="1347"/>
    <cellStyle name="Normal 31 2 3 3 2 3 2 2" xfId="2771"/>
    <cellStyle name="Normal 31 2 3 3 2 3 3" xfId="2059"/>
    <cellStyle name="Normal 31 2 3 3 2 4" xfId="991"/>
    <cellStyle name="Normal 31 2 3 3 2 4 2" xfId="2415"/>
    <cellStyle name="Normal 31 2 3 3 2 5" xfId="1703"/>
    <cellStyle name="Normal 31 2 3 3 3" xfId="368"/>
    <cellStyle name="Normal 31 2 3 3 3 2" xfId="724"/>
    <cellStyle name="Normal 31 2 3 3 3 2 2" xfId="1436"/>
    <cellStyle name="Normal 31 2 3 3 3 2 2 2" xfId="2860"/>
    <cellStyle name="Normal 31 2 3 3 3 2 3" xfId="2148"/>
    <cellStyle name="Normal 31 2 3 3 3 3" xfId="1080"/>
    <cellStyle name="Normal 31 2 3 3 3 3 2" xfId="2504"/>
    <cellStyle name="Normal 31 2 3 3 3 4" xfId="1792"/>
    <cellStyle name="Normal 31 2 3 3 4" xfId="546"/>
    <cellStyle name="Normal 31 2 3 3 4 2" xfId="1258"/>
    <cellStyle name="Normal 31 2 3 3 4 2 2" xfId="2682"/>
    <cellStyle name="Normal 31 2 3 3 4 3" xfId="1970"/>
    <cellStyle name="Normal 31 2 3 3 5" xfId="902"/>
    <cellStyle name="Normal 31 2 3 3 5 2" xfId="2326"/>
    <cellStyle name="Normal 31 2 3 3 6" xfId="1614"/>
    <cellStyle name="Normal 31 2 3 4" xfId="114"/>
    <cellStyle name="Normal 31 2 3 4 2" xfId="280"/>
    <cellStyle name="Normal 31 2 3 4 2 2" xfId="458"/>
    <cellStyle name="Normal 31 2 3 4 2 2 2" xfId="814"/>
    <cellStyle name="Normal 31 2 3 4 2 2 2 2" xfId="1526"/>
    <cellStyle name="Normal 31 2 3 4 2 2 2 2 2" xfId="2950"/>
    <cellStyle name="Normal 31 2 3 4 2 2 2 3" xfId="2238"/>
    <cellStyle name="Normal 31 2 3 4 2 2 3" xfId="1170"/>
    <cellStyle name="Normal 31 2 3 4 2 2 3 2" xfId="2594"/>
    <cellStyle name="Normal 31 2 3 4 2 2 4" xfId="1882"/>
    <cellStyle name="Normal 31 2 3 4 2 3" xfId="636"/>
    <cellStyle name="Normal 31 2 3 4 2 3 2" xfId="1348"/>
    <cellStyle name="Normal 31 2 3 4 2 3 2 2" xfId="2772"/>
    <cellStyle name="Normal 31 2 3 4 2 3 3" xfId="2060"/>
    <cellStyle name="Normal 31 2 3 4 2 4" xfId="992"/>
    <cellStyle name="Normal 31 2 3 4 2 4 2" xfId="2416"/>
    <cellStyle name="Normal 31 2 3 4 2 5" xfId="1704"/>
    <cellStyle name="Normal 31 2 3 4 3" xfId="369"/>
    <cellStyle name="Normal 31 2 3 4 3 2" xfId="725"/>
    <cellStyle name="Normal 31 2 3 4 3 2 2" xfId="1437"/>
    <cellStyle name="Normal 31 2 3 4 3 2 2 2" xfId="2861"/>
    <cellStyle name="Normal 31 2 3 4 3 2 3" xfId="2149"/>
    <cellStyle name="Normal 31 2 3 4 3 3" xfId="1081"/>
    <cellStyle name="Normal 31 2 3 4 3 3 2" xfId="2505"/>
    <cellStyle name="Normal 31 2 3 4 3 4" xfId="1793"/>
    <cellStyle name="Normal 31 2 3 4 4" xfId="547"/>
    <cellStyle name="Normal 31 2 3 4 4 2" xfId="1259"/>
    <cellStyle name="Normal 31 2 3 4 4 2 2" xfId="2683"/>
    <cellStyle name="Normal 31 2 3 4 4 3" xfId="1971"/>
    <cellStyle name="Normal 31 2 3 4 5" xfId="903"/>
    <cellStyle name="Normal 31 2 3 4 5 2" xfId="2327"/>
    <cellStyle name="Normal 31 2 3 4 6" xfId="1615"/>
    <cellStyle name="Normal 31 2 3 5" xfId="115"/>
    <cellStyle name="Normal 31 2 3 5 2" xfId="281"/>
    <cellStyle name="Normal 31 2 3 5 2 2" xfId="459"/>
    <cellStyle name="Normal 31 2 3 5 2 2 2" xfId="815"/>
    <cellStyle name="Normal 31 2 3 5 2 2 2 2" xfId="1527"/>
    <cellStyle name="Normal 31 2 3 5 2 2 2 2 2" xfId="2951"/>
    <cellStyle name="Normal 31 2 3 5 2 2 2 3" xfId="2239"/>
    <cellStyle name="Normal 31 2 3 5 2 2 3" xfId="1171"/>
    <cellStyle name="Normal 31 2 3 5 2 2 3 2" xfId="2595"/>
    <cellStyle name="Normal 31 2 3 5 2 2 4" xfId="1883"/>
    <cellStyle name="Normal 31 2 3 5 2 3" xfId="637"/>
    <cellStyle name="Normal 31 2 3 5 2 3 2" xfId="1349"/>
    <cellStyle name="Normal 31 2 3 5 2 3 2 2" xfId="2773"/>
    <cellStyle name="Normal 31 2 3 5 2 3 3" xfId="2061"/>
    <cellStyle name="Normal 31 2 3 5 2 4" xfId="993"/>
    <cellStyle name="Normal 31 2 3 5 2 4 2" xfId="2417"/>
    <cellStyle name="Normal 31 2 3 5 2 5" xfId="1705"/>
    <cellStyle name="Normal 31 2 3 5 3" xfId="370"/>
    <cellStyle name="Normal 31 2 3 5 3 2" xfId="726"/>
    <cellStyle name="Normal 31 2 3 5 3 2 2" xfId="1438"/>
    <cellStyle name="Normal 31 2 3 5 3 2 2 2" xfId="2862"/>
    <cellStyle name="Normal 31 2 3 5 3 2 3" xfId="2150"/>
    <cellStyle name="Normal 31 2 3 5 3 3" xfId="1082"/>
    <cellStyle name="Normal 31 2 3 5 3 3 2" xfId="2506"/>
    <cellStyle name="Normal 31 2 3 5 3 4" xfId="1794"/>
    <cellStyle name="Normal 31 2 3 5 4" xfId="548"/>
    <cellStyle name="Normal 31 2 3 5 4 2" xfId="1260"/>
    <cellStyle name="Normal 31 2 3 5 4 2 2" xfId="2684"/>
    <cellStyle name="Normal 31 2 3 5 4 3" xfId="1972"/>
    <cellStyle name="Normal 31 2 3 5 5" xfId="904"/>
    <cellStyle name="Normal 31 2 3 5 5 2" xfId="2328"/>
    <cellStyle name="Normal 31 2 3 5 6" xfId="1616"/>
    <cellStyle name="Normal 31 2 3 6" xfId="116"/>
    <cellStyle name="Normal 31 2 3 6 2" xfId="282"/>
    <cellStyle name="Normal 31 2 3 6 2 2" xfId="460"/>
    <cellStyle name="Normal 31 2 3 6 2 2 2" xfId="816"/>
    <cellStyle name="Normal 31 2 3 6 2 2 2 2" xfId="1528"/>
    <cellStyle name="Normal 31 2 3 6 2 2 2 2 2" xfId="2952"/>
    <cellStyle name="Normal 31 2 3 6 2 2 2 3" xfId="2240"/>
    <cellStyle name="Normal 31 2 3 6 2 2 3" xfId="1172"/>
    <cellStyle name="Normal 31 2 3 6 2 2 3 2" xfId="2596"/>
    <cellStyle name="Normal 31 2 3 6 2 2 4" xfId="1884"/>
    <cellStyle name="Normal 31 2 3 6 2 3" xfId="638"/>
    <cellStyle name="Normal 31 2 3 6 2 3 2" xfId="1350"/>
    <cellStyle name="Normal 31 2 3 6 2 3 2 2" xfId="2774"/>
    <cellStyle name="Normal 31 2 3 6 2 3 3" xfId="2062"/>
    <cellStyle name="Normal 31 2 3 6 2 4" xfId="994"/>
    <cellStyle name="Normal 31 2 3 6 2 4 2" xfId="2418"/>
    <cellStyle name="Normal 31 2 3 6 2 5" xfId="1706"/>
    <cellStyle name="Normal 31 2 3 6 3" xfId="371"/>
    <cellStyle name="Normal 31 2 3 6 3 2" xfId="727"/>
    <cellStyle name="Normal 31 2 3 6 3 2 2" xfId="1439"/>
    <cellStyle name="Normal 31 2 3 6 3 2 2 2" xfId="2863"/>
    <cellStyle name="Normal 31 2 3 6 3 2 3" xfId="2151"/>
    <cellStyle name="Normal 31 2 3 6 3 3" xfId="1083"/>
    <cellStyle name="Normal 31 2 3 6 3 3 2" xfId="2507"/>
    <cellStyle name="Normal 31 2 3 6 3 4" xfId="1795"/>
    <cellStyle name="Normal 31 2 3 6 4" xfId="549"/>
    <cellStyle name="Normal 31 2 3 6 4 2" xfId="1261"/>
    <cellStyle name="Normal 31 2 3 6 4 2 2" xfId="2685"/>
    <cellStyle name="Normal 31 2 3 6 4 3" xfId="1973"/>
    <cellStyle name="Normal 31 2 3 6 5" xfId="905"/>
    <cellStyle name="Normal 31 2 3 6 5 2" xfId="2329"/>
    <cellStyle name="Normal 31 2 3 6 6" xfId="1617"/>
    <cellStyle name="Normal 31 2 3 7" xfId="117"/>
    <cellStyle name="Normal 31 2 3 7 2" xfId="283"/>
    <cellStyle name="Normal 31 2 3 7 2 2" xfId="461"/>
    <cellStyle name="Normal 31 2 3 7 2 2 2" xfId="817"/>
    <cellStyle name="Normal 31 2 3 7 2 2 2 2" xfId="1529"/>
    <cellStyle name="Normal 31 2 3 7 2 2 2 2 2" xfId="2953"/>
    <cellStyle name="Normal 31 2 3 7 2 2 2 3" xfId="2241"/>
    <cellStyle name="Normal 31 2 3 7 2 2 3" xfId="1173"/>
    <cellStyle name="Normal 31 2 3 7 2 2 3 2" xfId="2597"/>
    <cellStyle name="Normal 31 2 3 7 2 2 4" xfId="1885"/>
    <cellStyle name="Normal 31 2 3 7 2 3" xfId="639"/>
    <cellStyle name="Normal 31 2 3 7 2 3 2" xfId="1351"/>
    <cellStyle name="Normal 31 2 3 7 2 3 2 2" xfId="2775"/>
    <cellStyle name="Normal 31 2 3 7 2 3 3" xfId="2063"/>
    <cellStyle name="Normal 31 2 3 7 2 4" xfId="995"/>
    <cellStyle name="Normal 31 2 3 7 2 4 2" xfId="2419"/>
    <cellStyle name="Normal 31 2 3 7 2 5" xfId="1707"/>
    <cellStyle name="Normal 31 2 3 7 3" xfId="372"/>
    <cellStyle name="Normal 31 2 3 7 3 2" xfId="728"/>
    <cellStyle name="Normal 31 2 3 7 3 2 2" xfId="1440"/>
    <cellStyle name="Normal 31 2 3 7 3 2 2 2" xfId="2864"/>
    <cellStyle name="Normal 31 2 3 7 3 2 3" xfId="2152"/>
    <cellStyle name="Normal 31 2 3 7 3 3" xfId="1084"/>
    <cellStyle name="Normal 31 2 3 7 3 3 2" xfId="2508"/>
    <cellStyle name="Normal 31 2 3 7 3 4" xfId="1796"/>
    <cellStyle name="Normal 31 2 3 7 4" xfId="550"/>
    <cellStyle name="Normal 31 2 3 7 4 2" xfId="1262"/>
    <cellStyle name="Normal 31 2 3 7 4 2 2" xfId="2686"/>
    <cellStyle name="Normal 31 2 3 7 4 3" xfId="1974"/>
    <cellStyle name="Normal 31 2 3 7 5" xfId="906"/>
    <cellStyle name="Normal 31 2 3 7 5 2" xfId="2330"/>
    <cellStyle name="Normal 31 2 3 7 6" xfId="1618"/>
    <cellStyle name="Normal 31 2 3 8" xfId="118"/>
    <cellStyle name="Normal 31 2 3 8 2" xfId="284"/>
    <cellStyle name="Normal 31 2 3 8 2 2" xfId="462"/>
    <cellStyle name="Normal 31 2 3 8 2 2 2" xfId="818"/>
    <cellStyle name="Normal 31 2 3 8 2 2 2 2" xfId="1530"/>
    <cellStyle name="Normal 31 2 3 8 2 2 2 2 2" xfId="2954"/>
    <cellStyle name="Normal 31 2 3 8 2 2 2 3" xfId="2242"/>
    <cellStyle name="Normal 31 2 3 8 2 2 3" xfId="1174"/>
    <cellStyle name="Normal 31 2 3 8 2 2 3 2" xfId="2598"/>
    <cellStyle name="Normal 31 2 3 8 2 2 4" xfId="1886"/>
    <cellStyle name="Normal 31 2 3 8 2 3" xfId="640"/>
    <cellStyle name="Normal 31 2 3 8 2 3 2" xfId="1352"/>
    <cellStyle name="Normal 31 2 3 8 2 3 2 2" xfId="2776"/>
    <cellStyle name="Normal 31 2 3 8 2 3 3" xfId="2064"/>
    <cellStyle name="Normal 31 2 3 8 2 4" xfId="996"/>
    <cellStyle name="Normal 31 2 3 8 2 4 2" xfId="2420"/>
    <cellStyle name="Normal 31 2 3 8 2 5" xfId="1708"/>
    <cellStyle name="Normal 31 2 3 8 3" xfId="373"/>
    <cellStyle name="Normal 31 2 3 8 3 2" xfId="729"/>
    <cellStyle name="Normal 31 2 3 8 3 2 2" xfId="1441"/>
    <cellStyle name="Normal 31 2 3 8 3 2 2 2" xfId="2865"/>
    <cellStyle name="Normal 31 2 3 8 3 2 3" xfId="2153"/>
    <cellStyle name="Normal 31 2 3 8 3 3" xfId="1085"/>
    <cellStyle name="Normal 31 2 3 8 3 3 2" xfId="2509"/>
    <cellStyle name="Normal 31 2 3 8 3 4" xfId="1797"/>
    <cellStyle name="Normal 31 2 3 8 4" xfId="551"/>
    <cellStyle name="Normal 31 2 3 8 4 2" xfId="1263"/>
    <cellStyle name="Normal 31 2 3 8 4 2 2" xfId="2687"/>
    <cellStyle name="Normal 31 2 3 8 4 3" xfId="1975"/>
    <cellStyle name="Normal 31 2 3 8 5" xfId="907"/>
    <cellStyle name="Normal 31 2 3 8 5 2" xfId="2331"/>
    <cellStyle name="Normal 31 2 3 8 6" xfId="1619"/>
    <cellStyle name="Normal 31 2 3 9" xfId="119"/>
    <cellStyle name="Normal 31 2 3 9 2" xfId="285"/>
    <cellStyle name="Normal 31 2 3 9 2 2" xfId="463"/>
    <cellStyle name="Normal 31 2 3 9 2 2 2" xfId="819"/>
    <cellStyle name="Normal 31 2 3 9 2 2 2 2" xfId="1531"/>
    <cellStyle name="Normal 31 2 3 9 2 2 2 2 2" xfId="2955"/>
    <cellStyle name="Normal 31 2 3 9 2 2 2 3" xfId="2243"/>
    <cellStyle name="Normal 31 2 3 9 2 2 3" xfId="1175"/>
    <cellStyle name="Normal 31 2 3 9 2 2 3 2" xfId="2599"/>
    <cellStyle name="Normal 31 2 3 9 2 2 4" xfId="1887"/>
    <cellStyle name="Normal 31 2 3 9 2 3" xfId="641"/>
    <cellStyle name="Normal 31 2 3 9 2 3 2" xfId="1353"/>
    <cellStyle name="Normal 31 2 3 9 2 3 2 2" xfId="2777"/>
    <cellStyle name="Normal 31 2 3 9 2 3 3" xfId="2065"/>
    <cellStyle name="Normal 31 2 3 9 2 4" xfId="997"/>
    <cellStyle name="Normal 31 2 3 9 2 4 2" xfId="2421"/>
    <cellStyle name="Normal 31 2 3 9 2 5" xfId="1709"/>
    <cellStyle name="Normal 31 2 3 9 3" xfId="374"/>
    <cellStyle name="Normal 31 2 3 9 3 2" xfId="730"/>
    <cellStyle name="Normal 31 2 3 9 3 2 2" xfId="1442"/>
    <cellStyle name="Normal 31 2 3 9 3 2 2 2" xfId="2866"/>
    <cellStyle name="Normal 31 2 3 9 3 2 3" xfId="2154"/>
    <cellStyle name="Normal 31 2 3 9 3 3" xfId="1086"/>
    <cellStyle name="Normal 31 2 3 9 3 3 2" xfId="2510"/>
    <cellStyle name="Normal 31 2 3 9 3 4" xfId="1798"/>
    <cellStyle name="Normal 31 2 3 9 4" xfId="552"/>
    <cellStyle name="Normal 31 2 3 9 4 2" xfId="1264"/>
    <cellStyle name="Normal 31 2 3 9 4 2 2" xfId="2688"/>
    <cellStyle name="Normal 31 2 3 9 4 3" xfId="1976"/>
    <cellStyle name="Normal 31 2 3 9 5" xfId="908"/>
    <cellStyle name="Normal 31 2 3 9 5 2" xfId="2332"/>
    <cellStyle name="Normal 31 2 3 9 6" xfId="1620"/>
    <cellStyle name="Normal 31 2 4" xfId="120"/>
    <cellStyle name="Normal 31 2 4 2" xfId="121"/>
    <cellStyle name="Normal 31 2 4 2 2" xfId="122"/>
    <cellStyle name="Normal 31 2 4 2 3" xfId="123"/>
    <cellStyle name="Normal 31 2 4 2 4" xfId="124"/>
    <cellStyle name="Normal 31 2 4 2 5" xfId="286"/>
    <cellStyle name="Normal 31 2 4 2 5 2" xfId="464"/>
    <cellStyle name="Normal 31 2 4 2 5 2 2" xfId="820"/>
    <cellStyle name="Normal 31 2 4 2 5 2 2 2" xfId="1532"/>
    <cellStyle name="Normal 31 2 4 2 5 2 2 2 2" xfId="2956"/>
    <cellStyle name="Normal 31 2 4 2 5 2 2 3" xfId="2244"/>
    <cellStyle name="Normal 31 2 4 2 5 2 3" xfId="1176"/>
    <cellStyle name="Normal 31 2 4 2 5 2 3 2" xfId="2600"/>
    <cellStyle name="Normal 31 2 4 2 5 2 4" xfId="1888"/>
    <cellStyle name="Normal 31 2 4 2 5 3" xfId="642"/>
    <cellStyle name="Normal 31 2 4 2 5 3 2" xfId="1354"/>
    <cellStyle name="Normal 31 2 4 2 5 3 2 2" xfId="2778"/>
    <cellStyle name="Normal 31 2 4 2 5 3 3" xfId="2066"/>
    <cellStyle name="Normal 31 2 4 2 5 4" xfId="998"/>
    <cellStyle name="Normal 31 2 4 2 5 4 2" xfId="2422"/>
    <cellStyle name="Normal 31 2 4 2 5 5" xfId="1710"/>
    <cellStyle name="Normal 31 2 4 2 6" xfId="375"/>
    <cellStyle name="Normal 31 2 4 2 6 2" xfId="731"/>
    <cellStyle name="Normal 31 2 4 2 6 2 2" xfId="1443"/>
    <cellStyle name="Normal 31 2 4 2 6 2 2 2" xfId="2867"/>
    <cellStyle name="Normal 31 2 4 2 6 2 3" xfId="2155"/>
    <cellStyle name="Normal 31 2 4 2 6 3" xfId="1087"/>
    <cellStyle name="Normal 31 2 4 2 6 3 2" xfId="2511"/>
    <cellStyle name="Normal 31 2 4 2 6 4" xfId="1799"/>
    <cellStyle name="Normal 31 2 4 2 7" xfId="553"/>
    <cellStyle name="Normal 31 2 4 2 7 2" xfId="1265"/>
    <cellStyle name="Normal 31 2 4 2 7 2 2" xfId="2689"/>
    <cellStyle name="Normal 31 2 4 2 7 3" xfId="1977"/>
    <cellStyle name="Normal 31 2 4 2 8" xfId="909"/>
    <cellStyle name="Normal 31 2 4 2 8 2" xfId="2333"/>
    <cellStyle name="Normal 31 2 4 2 9" xfId="1621"/>
    <cellStyle name="Normal 31 2 4 3" xfId="125"/>
    <cellStyle name="Normal 31 2 4 3 2" xfId="287"/>
    <cellStyle name="Normal 31 2 4 3 2 2" xfId="465"/>
    <cellStyle name="Normal 31 2 4 3 2 2 2" xfId="821"/>
    <cellStyle name="Normal 31 2 4 3 2 2 2 2" xfId="1533"/>
    <cellStyle name="Normal 31 2 4 3 2 2 2 2 2" xfId="2957"/>
    <cellStyle name="Normal 31 2 4 3 2 2 2 3" xfId="2245"/>
    <cellStyle name="Normal 31 2 4 3 2 2 3" xfId="1177"/>
    <cellStyle name="Normal 31 2 4 3 2 2 3 2" xfId="2601"/>
    <cellStyle name="Normal 31 2 4 3 2 2 4" xfId="1889"/>
    <cellStyle name="Normal 31 2 4 3 2 3" xfId="643"/>
    <cellStyle name="Normal 31 2 4 3 2 3 2" xfId="1355"/>
    <cellStyle name="Normal 31 2 4 3 2 3 2 2" xfId="2779"/>
    <cellStyle name="Normal 31 2 4 3 2 3 3" xfId="2067"/>
    <cellStyle name="Normal 31 2 4 3 2 4" xfId="999"/>
    <cellStyle name="Normal 31 2 4 3 2 4 2" xfId="2423"/>
    <cellStyle name="Normal 31 2 4 3 2 5" xfId="1711"/>
    <cellStyle name="Normal 31 2 4 3 3" xfId="376"/>
    <cellStyle name="Normal 31 2 4 3 3 2" xfId="732"/>
    <cellStyle name="Normal 31 2 4 3 3 2 2" xfId="1444"/>
    <cellStyle name="Normal 31 2 4 3 3 2 2 2" xfId="2868"/>
    <cellStyle name="Normal 31 2 4 3 3 2 3" xfId="2156"/>
    <cellStyle name="Normal 31 2 4 3 3 3" xfId="1088"/>
    <cellStyle name="Normal 31 2 4 3 3 3 2" xfId="2512"/>
    <cellStyle name="Normal 31 2 4 3 3 4" xfId="1800"/>
    <cellStyle name="Normal 31 2 4 3 4" xfId="554"/>
    <cellStyle name="Normal 31 2 4 3 4 2" xfId="1266"/>
    <cellStyle name="Normal 31 2 4 3 4 2 2" xfId="2690"/>
    <cellStyle name="Normal 31 2 4 3 4 3" xfId="1978"/>
    <cellStyle name="Normal 31 2 4 3 5" xfId="910"/>
    <cellStyle name="Normal 31 2 4 3 5 2" xfId="2334"/>
    <cellStyle name="Normal 31 2 4 3 6" xfId="1622"/>
    <cellStyle name="Normal 31 2 4 4" xfId="126"/>
    <cellStyle name="Normal 31 2 4 4 2" xfId="288"/>
    <cellStyle name="Normal 31 2 4 4 2 2" xfId="466"/>
    <cellStyle name="Normal 31 2 4 4 2 2 2" xfId="822"/>
    <cellStyle name="Normal 31 2 4 4 2 2 2 2" xfId="1534"/>
    <cellStyle name="Normal 31 2 4 4 2 2 2 2 2" xfId="2958"/>
    <cellStyle name="Normal 31 2 4 4 2 2 2 3" xfId="2246"/>
    <cellStyle name="Normal 31 2 4 4 2 2 3" xfId="1178"/>
    <cellStyle name="Normal 31 2 4 4 2 2 3 2" xfId="2602"/>
    <cellStyle name="Normal 31 2 4 4 2 2 4" xfId="1890"/>
    <cellStyle name="Normal 31 2 4 4 2 3" xfId="644"/>
    <cellStyle name="Normal 31 2 4 4 2 3 2" xfId="1356"/>
    <cellStyle name="Normal 31 2 4 4 2 3 2 2" xfId="2780"/>
    <cellStyle name="Normal 31 2 4 4 2 3 3" xfId="2068"/>
    <cellStyle name="Normal 31 2 4 4 2 4" xfId="1000"/>
    <cellStyle name="Normal 31 2 4 4 2 4 2" xfId="2424"/>
    <cellStyle name="Normal 31 2 4 4 2 5" xfId="1712"/>
    <cellStyle name="Normal 31 2 4 4 3" xfId="377"/>
    <cellStyle name="Normal 31 2 4 4 3 2" xfId="733"/>
    <cellStyle name="Normal 31 2 4 4 3 2 2" xfId="1445"/>
    <cellStyle name="Normal 31 2 4 4 3 2 2 2" xfId="2869"/>
    <cellStyle name="Normal 31 2 4 4 3 2 3" xfId="2157"/>
    <cellStyle name="Normal 31 2 4 4 3 3" xfId="1089"/>
    <cellStyle name="Normal 31 2 4 4 3 3 2" xfId="2513"/>
    <cellStyle name="Normal 31 2 4 4 3 4" xfId="1801"/>
    <cellStyle name="Normal 31 2 4 4 4" xfId="555"/>
    <cellStyle name="Normal 31 2 4 4 4 2" xfId="1267"/>
    <cellStyle name="Normal 31 2 4 4 4 2 2" xfId="2691"/>
    <cellStyle name="Normal 31 2 4 4 4 3" xfId="1979"/>
    <cellStyle name="Normal 31 2 4 4 5" xfId="911"/>
    <cellStyle name="Normal 31 2 4 4 5 2" xfId="2335"/>
    <cellStyle name="Normal 31 2 4 4 6" xfId="1623"/>
    <cellStyle name="Normal 31 2 5" xfId="127"/>
    <cellStyle name="Normal 31 2 6" xfId="128"/>
    <cellStyle name="Normal 31 2 7" xfId="129"/>
    <cellStyle name="Normal 31 2 8" xfId="130"/>
    <cellStyle name="Normal 31 2 9" xfId="131"/>
    <cellStyle name="Normal 31 3" xfId="132"/>
    <cellStyle name="Normal 31 3 10" xfId="133"/>
    <cellStyle name="Normal 31 3 11" xfId="289"/>
    <cellStyle name="Normal 31 3 11 2" xfId="467"/>
    <cellStyle name="Normal 31 3 11 2 2" xfId="823"/>
    <cellStyle name="Normal 31 3 11 2 2 2" xfId="1535"/>
    <cellStyle name="Normal 31 3 11 2 2 2 2" xfId="2959"/>
    <cellStyle name="Normal 31 3 11 2 2 3" xfId="2247"/>
    <cellStyle name="Normal 31 3 11 2 3" xfId="1179"/>
    <cellStyle name="Normal 31 3 11 2 3 2" xfId="2603"/>
    <cellStyle name="Normal 31 3 11 2 4" xfId="1891"/>
    <cellStyle name="Normal 31 3 11 3" xfId="645"/>
    <cellStyle name="Normal 31 3 11 3 2" xfId="1357"/>
    <cellStyle name="Normal 31 3 11 3 2 2" xfId="2781"/>
    <cellStyle name="Normal 31 3 11 3 3" xfId="2069"/>
    <cellStyle name="Normal 31 3 11 4" xfId="1001"/>
    <cellStyle name="Normal 31 3 11 4 2" xfId="2425"/>
    <cellStyle name="Normal 31 3 11 5" xfId="1713"/>
    <cellStyle name="Normal 31 3 12" xfId="378"/>
    <cellStyle name="Normal 31 3 12 2" xfId="734"/>
    <cellStyle name="Normal 31 3 12 2 2" xfId="1446"/>
    <cellStyle name="Normal 31 3 12 2 2 2" xfId="2870"/>
    <cellStyle name="Normal 31 3 12 2 3" xfId="2158"/>
    <cellStyle name="Normal 31 3 12 3" xfId="1090"/>
    <cellStyle name="Normal 31 3 12 3 2" xfId="2514"/>
    <cellStyle name="Normal 31 3 12 4" xfId="1802"/>
    <cellStyle name="Normal 31 3 13" xfId="556"/>
    <cellStyle name="Normal 31 3 13 2" xfId="1268"/>
    <cellStyle name="Normal 31 3 13 2 2" xfId="2692"/>
    <cellStyle name="Normal 31 3 13 3" xfId="1980"/>
    <cellStyle name="Normal 31 3 14" xfId="912"/>
    <cellStyle name="Normal 31 3 14 2" xfId="2336"/>
    <cellStyle name="Normal 31 3 15" xfId="1624"/>
    <cellStyle name="Normal 31 3 2" xfId="134"/>
    <cellStyle name="Normal 31 3 2 10" xfId="135"/>
    <cellStyle name="Normal 31 3 2 10 2" xfId="290"/>
    <cellStyle name="Normal 31 3 2 10 2 2" xfId="468"/>
    <cellStyle name="Normal 31 3 2 10 2 2 2" xfId="824"/>
    <cellStyle name="Normal 31 3 2 10 2 2 2 2" xfId="1536"/>
    <cellStyle name="Normal 31 3 2 10 2 2 2 2 2" xfId="2960"/>
    <cellStyle name="Normal 31 3 2 10 2 2 2 3" xfId="2248"/>
    <cellStyle name="Normal 31 3 2 10 2 2 3" xfId="1180"/>
    <cellStyle name="Normal 31 3 2 10 2 2 3 2" xfId="2604"/>
    <cellStyle name="Normal 31 3 2 10 2 2 4" xfId="1892"/>
    <cellStyle name="Normal 31 3 2 10 2 3" xfId="646"/>
    <cellStyle name="Normal 31 3 2 10 2 3 2" xfId="1358"/>
    <cellStyle name="Normal 31 3 2 10 2 3 2 2" xfId="2782"/>
    <cellStyle name="Normal 31 3 2 10 2 3 3" xfId="2070"/>
    <cellStyle name="Normal 31 3 2 10 2 4" xfId="1002"/>
    <cellStyle name="Normal 31 3 2 10 2 4 2" xfId="2426"/>
    <cellStyle name="Normal 31 3 2 10 2 5" xfId="1714"/>
    <cellStyle name="Normal 31 3 2 10 3" xfId="379"/>
    <cellStyle name="Normal 31 3 2 10 3 2" xfId="735"/>
    <cellStyle name="Normal 31 3 2 10 3 2 2" xfId="1447"/>
    <cellStyle name="Normal 31 3 2 10 3 2 2 2" xfId="2871"/>
    <cellStyle name="Normal 31 3 2 10 3 2 3" xfId="2159"/>
    <cellStyle name="Normal 31 3 2 10 3 3" xfId="1091"/>
    <cellStyle name="Normal 31 3 2 10 3 3 2" xfId="2515"/>
    <cellStyle name="Normal 31 3 2 10 3 4" xfId="1803"/>
    <cellStyle name="Normal 31 3 2 10 4" xfId="557"/>
    <cellStyle name="Normal 31 3 2 10 4 2" xfId="1269"/>
    <cellStyle name="Normal 31 3 2 10 4 2 2" xfId="2693"/>
    <cellStyle name="Normal 31 3 2 10 4 3" xfId="1981"/>
    <cellStyle name="Normal 31 3 2 10 5" xfId="913"/>
    <cellStyle name="Normal 31 3 2 10 5 2" xfId="2337"/>
    <cellStyle name="Normal 31 3 2 10 6" xfId="1625"/>
    <cellStyle name="Normal 31 3 2 2" xfId="136"/>
    <cellStyle name="Normal 31 3 2 2 2" xfId="137"/>
    <cellStyle name="Normal 31 3 2 2 2 2" xfId="138"/>
    <cellStyle name="Normal 31 3 2 2 2 2 2" xfId="292"/>
    <cellStyle name="Normal 31 3 2 2 2 2 2 2" xfId="470"/>
    <cellStyle name="Normal 31 3 2 2 2 2 2 2 2" xfId="826"/>
    <cellStyle name="Normal 31 3 2 2 2 2 2 2 2 2" xfId="1538"/>
    <cellStyle name="Normal 31 3 2 2 2 2 2 2 2 2 2" xfId="2962"/>
    <cellStyle name="Normal 31 3 2 2 2 2 2 2 2 3" xfId="2250"/>
    <cellStyle name="Normal 31 3 2 2 2 2 2 2 3" xfId="1182"/>
    <cellStyle name="Normal 31 3 2 2 2 2 2 2 3 2" xfId="2606"/>
    <cellStyle name="Normal 31 3 2 2 2 2 2 2 4" xfId="1894"/>
    <cellStyle name="Normal 31 3 2 2 2 2 2 3" xfId="648"/>
    <cellStyle name="Normal 31 3 2 2 2 2 2 3 2" xfId="1360"/>
    <cellStyle name="Normal 31 3 2 2 2 2 2 3 2 2" xfId="2784"/>
    <cellStyle name="Normal 31 3 2 2 2 2 2 3 3" xfId="2072"/>
    <cellStyle name="Normal 31 3 2 2 2 2 2 4" xfId="1004"/>
    <cellStyle name="Normal 31 3 2 2 2 2 2 4 2" xfId="2428"/>
    <cellStyle name="Normal 31 3 2 2 2 2 2 5" xfId="1716"/>
    <cellStyle name="Normal 31 3 2 2 2 2 3" xfId="381"/>
    <cellStyle name="Normal 31 3 2 2 2 2 3 2" xfId="737"/>
    <cellStyle name="Normal 31 3 2 2 2 2 3 2 2" xfId="1449"/>
    <cellStyle name="Normal 31 3 2 2 2 2 3 2 2 2" xfId="2873"/>
    <cellStyle name="Normal 31 3 2 2 2 2 3 2 3" xfId="2161"/>
    <cellStyle name="Normal 31 3 2 2 2 2 3 3" xfId="1093"/>
    <cellStyle name="Normal 31 3 2 2 2 2 3 3 2" xfId="2517"/>
    <cellStyle name="Normal 31 3 2 2 2 2 3 4" xfId="1805"/>
    <cellStyle name="Normal 31 3 2 2 2 2 4" xfId="559"/>
    <cellStyle name="Normal 31 3 2 2 2 2 4 2" xfId="1271"/>
    <cellStyle name="Normal 31 3 2 2 2 2 4 2 2" xfId="2695"/>
    <cellStyle name="Normal 31 3 2 2 2 2 4 3" xfId="1983"/>
    <cellStyle name="Normal 31 3 2 2 2 2 5" xfId="915"/>
    <cellStyle name="Normal 31 3 2 2 2 2 5 2" xfId="2339"/>
    <cellStyle name="Normal 31 3 2 2 2 2 6" xfId="1627"/>
    <cellStyle name="Normal 31 3 2 2 2 3" xfId="139"/>
    <cellStyle name="Normal 31 3 2 2 2 3 2" xfId="293"/>
    <cellStyle name="Normal 31 3 2 2 2 3 2 2" xfId="471"/>
    <cellStyle name="Normal 31 3 2 2 2 3 2 2 2" xfId="827"/>
    <cellStyle name="Normal 31 3 2 2 2 3 2 2 2 2" xfId="1539"/>
    <cellStyle name="Normal 31 3 2 2 2 3 2 2 2 2 2" xfId="2963"/>
    <cellStyle name="Normal 31 3 2 2 2 3 2 2 2 3" xfId="2251"/>
    <cellStyle name="Normal 31 3 2 2 2 3 2 2 3" xfId="1183"/>
    <cellStyle name="Normal 31 3 2 2 2 3 2 2 3 2" xfId="2607"/>
    <cellStyle name="Normal 31 3 2 2 2 3 2 2 4" xfId="1895"/>
    <cellStyle name="Normal 31 3 2 2 2 3 2 3" xfId="649"/>
    <cellStyle name="Normal 31 3 2 2 2 3 2 3 2" xfId="1361"/>
    <cellStyle name="Normal 31 3 2 2 2 3 2 3 2 2" xfId="2785"/>
    <cellStyle name="Normal 31 3 2 2 2 3 2 3 3" xfId="2073"/>
    <cellStyle name="Normal 31 3 2 2 2 3 2 4" xfId="1005"/>
    <cellStyle name="Normal 31 3 2 2 2 3 2 4 2" xfId="2429"/>
    <cellStyle name="Normal 31 3 2 2 2 3 2 5" xfId="1717"/>
    <cellStyle name="Normal 31 3 2 2 2 3 3" xfId="382"/>
    <cellStyle name="Normal 31 3 2 2 2 3 3 2" xfId="738"/>
    <cellStyle name="Normal 31 3 2 2 2 3 3 2 2" xfId="1450"/>
    <cellStyle name="Normal 31 3 2 2 2 3 3 2 2 2" xfId="2874"/>
    <cellStyle name="Normal 31 3 2 2 2 3 3 2 3" xfId="2162"/>
    <cellStyle name="Normal 31 3 2 2 2 3 3 3" xfId="1094"/>
    <cellStyle name="Normal 31 3 2 2 2 3 3 3 2" xfId="2518"/>
    <cellStyle name="Normal 31 3 2 2 2 3 3 4" xfId="1806"/>
    <cellStyle name="Normal 31 3 2 2 2 3 4" xfId="560"/>
    <cellStyle name="Normal 31 3 2 2 2 3 4 2" xfId="1272"/>
    <cellStyle name="Normal 31 3 2 2 2 3 4 2 2" xfId="2696"/>
    <cellStyle name="Normal 31 3 2 2 2 3 4 3" xfId="1984"/>
    <cellStyle name="Normal 31 3 2 2 2 3 5" xfId="916"/>
    <cellStyle name="Normal 31 3 2 2 2 3 5 2" xfId="2340"/>
    <cellStyle name="Normal 31 3 2 2 2 3 6" xfId="1628"/>
    <cellStyle name="Normal 31 3 2 2 2 4" xfId="140"/>
    <cellStyle name="Normal 31 3 2 2 2 4 2" xfId="294"/>
    <cellStyle name="Normal 31 3 2 2 2 4 2 2" xfId="472"/>
    <cellStyle name="Normal 31 3 2 2 2 4 2 2 2" xfId="828"/>
    <cellStyle name="Normal 31 3 2 2 2 4 2 2 2 2" xfId="1540"/>
    <cellStyle name="Normal 31 3 2 2 2 4 2 2 2 2 2" xfId="2964"/>
    <cellStyle name="Normal 31 3 2 2 2 4 2 2 2 3" xfId="2252"/>
    <cellStyle name="Normal 31 3 2 2 2 4 2 2 3" xfId="1184"/>
    <cellStyle name="Normal 31 3 2 2 2 4 2 2 3 2" xfId="2608"/>
    <cellStyle name="Normal 31 3 2 2 2 4 2 2 4" xfId="1896"/>
    <cellStyle name="Normal 31 3 2 2 2 4 2 3" xfId="650"/>
    <cellStyle name="Normal 31 3 2 2 2 4 2 3 2" xfId="1362"/>
    <cellStyle name="Normal 31 3 2 2 2 4 2 3 2 2" xfId="2786"/>
    <cellStyle name="Normal 31 3 2 2 2 4 2 3 3" xfId="2074"/>
    <cellStyle name="Normal 31 3 2 2 2 4 2 4" xfId="1006"/>
    <cellStyle name="Normal 31 3 2 2 2 4 2 4 2" xfId="2430"/>
    <cellStyle name="Normal 31 3 2 2 2 4 2 5" xfId="1718"/>
    <cellStyle name="Normal 31 3 2 2 2 4 3" xfId="383"/>
    <cellStyle name="Normal 31 3 2 2 2 4 3 2" xfId="739"/>
    <cellStyle name="Normal 31 3 2 2 2 4 3 2 2" xfId="1451"/>
    <cellStyle name="Normal 31 3 2 2 2 4 3 2 2 2" xfId="2875"/>
    <cellStyle name="Normal 31 3 2 2 2 4 3 2 3" xfId="2163"/>
    <cellStyle name="Normal 31 3 2 2 2 4 3 3" xfId="1095"/>
    <cellStyle name="Normal 31 3 2 2 2 4 3 3 2" xfId="2519"/>
    <cellStyle name="Normal 31 3 2 2 2 4 3 4" xfId="1807"/>
    <cellStyle name="Normal 31 3 2 2 2 4 4" xfId="561"/>
    <cellStyle name="Normal 31 3 2 2 2 4 4 2" xfId="1273"/>
    <cellStyle name="Normal 31 3 2 2 2 4 4 2 2" xfId="2697"/>
    <cellStyle name="Normal 31 3 2 2 2 4 4 3" xfId="1985"/>
    <cellStyle name="Normal 31 3 2 2 2 4 5" xfId="917"/>
    <cellStyle name="Normal 31 3 2 2 2 4 5 2" xfId="2341"/>
    <cellStyle name="Normal 31 3 2 2 2 4 6" xfId="1629"/>
    <cellStyle name="Normal 31 3 2 2 3" xfId="141"/>
    <cellStyle name="Normal 31 3 2 2 4" xfId="142"/>
    <cellStyle name="Normal 31 3 2 2 5" xfId="291"/>
    <cellStyle name="Normal 31 3 2 2 5 2" xfId="469"/>
    <cellStyle name="Normal 31 3 2 2 5 2 2" xfId="825"/>
    <cellStyle name="Normal 31 3 2 2 5 2 2 2" xfId="1537"/>
    <cellStyle name="Normal 31 3 2 2 5 2 2 2 2" xfId="2961"/>
    <cellStyle name="Normal 31 3 2 2 5 2 2 3" xfId="2249"/>
    <cellStyle name="Normal 31 3 2 2 5 2 3" xfId="1181"/>
    <cellStyle name="Normal 31 3 2 2 5 2 3 2" xfId="2605"/>
    <cellStyle name="Normal 31 3 2 2 5 2 4" xfId="1893"/>
    <cellStyle name="Normal 31 3 2 2 5 3" xfId="647"/>
    <cellStyle name="Normal 31 3 2 2 5 3 2" xfId="1359"/>
    <cellStyle name="Normal 31 3 2 2 5 3 2 2" xfId="2783"/>
    <cellStyle name="Normal 31 3 2 2 5 3 3" xfId="2071"/>
    <cellStyle name="Normal 31 3 2 2 5 4" xfId="1003"/>
    <cellStyle name="Normal 31 3 2 2 5 4 2" xfId="2427"/>
    <cellStyle name="Normal 31 3 2 2 5 5" xfId="1715"/>
    <cellStyle name="Normal 31 3 2 2 6" xfId="380"/>
    <cellStyle name="Normal 31 3 2 2 6 2" xfId="736"/>
    <cellStyle name="Normal 31 3 2 2 6 2 2" xfId="1448"/>
    <cellStyle name="Normal 31 3 2 2 6 2 2 2" xfId="2872"/>
    <cellStyle name="Normal 31 3 2 2 6 2 3" xfId="2160"/>
    <cellStyle name="Normal 31 3 2 2 6 3" xfId="1092"/>
    <cellStyle name="Normal 31 3 2 2 6 3 2" xfId="2516"/>
    <cellStyle name="Normal 31 3 2 2 6 4" xfId="1804"/>
    <cellStyle name="Normal 31 3 2 2 7" xfId="558"/>
    <cellStyle name="Normal 31 3 2 2 7 2" xfId="1270"/>
    <cellStyle name="Normal 31 3 2 2 7 2 2" xfId="2694"/>
    <cellStyle name="Normal 31 3 2 2 7 3" xfId="1982"/>
    <cellStyle name="Normal 31 3 2 2 8" xfId="914"/>
    <cellStyle name="Normal 31 3 2 2 8 2" xfId="2338"/>
    <cellStyle name="Normal 31 3 2 2 9" xfId="1626"/>
    <cellStyle name="Normal 31 3 2 3" xfId="143"/>
    <cellStyle name="Normal 31 3 2 3 2" xfId="295"/>
    <cellStyle name="Normal 31 3 2 3 2 2" xfId="473"/>
    <cellStyle name="Normal 31 3 2 3 2 2 2" xfId="829"/>
    <cellStyle name="Normal 31 3 2 3 2 2 2 2" xfId="1541"/>
    <cellStyle name="Normal 31 3 2 3 2 2 2 2 2" xfId="2965"/>
    <cellStyle name="Normal 31 3 2 3 2 2 2 3" xfId="2253"/>
    <cellStyle name="Normal 31 3 2 3 2 2 3" xfId="1185"/>
    <cellStyle name="Normal 31 3 2 3 2 2 3 2" xfId="2609"/>
    <cellStyle name="Normal 31 3 2 3 2 2 4" xfId="1897"/>
    <cellStyle name="Normal 31 3 2 3 2 3" xfId="651"/>
    <cellStyle name="Normal 31 3 2 3 2 3 2" xfId="1363"/>
    <cellStyle name="Normal 31 3 2 3 2 3 2 2" xfId="2787"/>
    <cellStyle name="Normal 31 3 2 3 2 3 3" xfId="2075"/>
    <cellStyle name="Normal 31 3 2 3 2 4" xfId="1007"/>
    <cellStyle name="Normal 31 3 2 3 2 4 2" xfId="2431"/>
    <cellStyle name="Normal 31 3 2 3 2 5" xfId="1719"/>
    <cellStyle name="Normal 31 3 2 3 3" xfId="384"/>
    <cellStyle name="Normal 31 3 2 3 3 2" xfId="740"/>
    <cellStyle name="Normal 31 3 2 3 3 2 2" xfId="1452"/>
    <cellStyle name="Normal 31 3 2 3 3 2 2 2" xfId="2876"/>
    <cellStyle name="Normal 31 3 2 3 3 2 3" xfId="2164"/>
    <cellStyle name="Normal 31 3 2 3 3 3" xfId="1096"/>
    <cellStyle name="Normal 31 3 2 3 3 3 2" xfId="2520"/>
    <cellStyle name="Normal 31 3 2 3 3 4" xfId="1808"/>
    <cellStyle name="Normal 31 3 2 3 4" xfId="562"/>
    <cellStyle name="Normal 31 3 2 3 4 2" xfId="1274"/>
    <cellStyle name="Normal 31 3 2 3 4 2 2" xfId="2698"/>
    <cellStyle name="Normal 31 3 2 3 4 3" xfId="1986"/>
    <cellStyle name="Normal 31 3 2 3 5" xfId="918"/>
    <cellStyle name="Normal 31 3 2 3 5 2" xfId="2342"/>
    <cellStyle name="Normal 31 3 2 3 6" xfId="1630"/>
    <cellStyle name="Normal 31 3 2 4" xfId="144"/>
    <cellStyle name="Normal 31 3 2 4 2" xfId="296"/>
    <cellStyle name="Normal 31 3 2 4 2 2" xfId="474"/>
    <cellStyle name="Normal 31 3 2 4 2 2 2" xfId="830"/>
    <cellStyle name="Normal 31 3 2 4 2 2 2 2" xfId="1542"/>
    <cellStyle name="Normal 31 3 2 4 2 2 2 2 2" xfId="2966"/>
    <cellStyle name="Normal 31 3 2 4 2 2 2 3" xfId="2254"/>
    <cellStyle name="Normal 31 3 2 4 2 2 3" xfId="1186"/>
    <cellStyle name="Normal 31 3 2 4 2 2 3 2" xfId="2610"/>
    <cellStyle name="Normal 31 3 2 4 2 2 4" xfId="1898"/>
    <cellStyle name="Normal 31 3 2 4 2 3" xfId="652"/>
    <cellStyle name="Normal 31 3 2 4 2 3 2" xfId="1364"/>
    <cellStyle name="Normal 31 3 2 4 2 3 2 2" xfId="2788"/>
    <cellStyle name="Normal 31 3 2 4 2 3 3" xfId="2076"/>
    <cellStyle name="Normal 31 3 2 4 2 4" xfId="1008"/>
    <cellStyle name="Normal 31 3 2 4 2 4 2" xfId="2432"/>
    <cellStyle name="Normal 31 3 2 4 2 5" xfId="1720"/>
    <cellStyle name="Normal 31 3 2 4 3" xfId="385"/>
    <cellStyle name="Normal 31 3 2 4 3 2" xfId="741"/>
    <cellStyle name="Normal 31 3 2 4 3 2 2" xfId="1453"/>
    <cellStyle name="Normal 31 3 2 4 3 2 2 2" xfId="2877"/>
    <cellStyle name="Normal 31 3 2 4 3 2 3" xfId="2165"/>
    <cellStyle name="Normal 31 3 2 4 3 3" xfId="1097"/>
    <cellStyle name="Normal 31 3 2 4 3 3 2" xfId="2521"/>
    <cellStyle name="Normal 31 3 2 4 3 4" xfId="1809"/>
    <cellStyle name="Normal 31 3 2 4 4" xfId="563"/>
    <cellStyle name="Normal 31 3 2 4 4 2" xfId="1275"/>
    <cellStyle name="Normal 31 3 2 4 4 2 2" xfId="2699"/>
    <cellStyle name="Normal 31 3 2 4 4 3" xfId="1987"/>
    <cellStyle name="Normal 31 3 2 4 5" xfId="919"/>
    <cellStyle name="Normal 31 3 2 4 5 2" xfId="2343"/>
    <cellStyle name="Normal 31 3 2 4 6" xfId="1631"/>
    <cellStyle name="Normal 31 3 2 5" xfId="145"/>
    <cellStyle name="Normal 31 3 2 5 2" xfId="297"/>
    <cellStyle name="Normal 31 3 2 5 2 2" xfId="475"/>
    <cellStyle name="Normal 31 3 2 5 2 2 2" xfId="831"/>
    <cellStyle name="Normal 31 3 2 5 2 2 2 2" xfId="1543"/>
    <cellStyle name="Normal 31 3 2 5 2 2 2 2 2" xfId="2967"/>
    <cellStyle name="Normal 31 3 2 5 2 2 2 3" xfId="2255"/>
    <cellStyle name="Normal 31 3 2 5 2 2 3" xfId="1187"/>
    <cellStyle name="Normal 31 3 2 5 2 2 3 2" xfId="2611"/>
    <cellStyle name="Normal 31 3 2 5 2 2 4" xfId="1899"/>
    <cellStyle name="Normal 31 3 2 5 2 3" xfId="653"/>
    <cellStyle name="Normal 31 3 2 5 2 3 2" xfId="1365"/>
    <cellStyle name="Normal 31 3 2 5 2 3 2 2" xfId="2789"/>
    <cellStyle name="Normal 31 3 2 5 2 3 3" xfId="2077"/>
    <cellStyle name="Normal 31 3 2 5 2 4" xfId="1009"/>
    <cellStyle name="Normal 31 3 2 5 2 4 2" xfId="2433"/>
    <cellStyle name="Normal 31 3 2 5 2 5" xfId="1721"/>
    <cellStyle name="Normal 31 3 2 5 3" xfId="386"/>
    <cellStyle name="Normal 31 3 2 5 3 2" xfId="742"/>
    <cellStyle name="Normal 31 3 2 5 3 2 2" xfId="1454"/>
    <cellStyle name="Normal 31 3 2 5 3 2 2 2" xfId="2878"/>
    <cellStyle name="Normal 31 3 2 5 3 2 3" xfId="2166"/>
    <cellStyle name="Normal 31 3 2 5 3 3" xfId="1098"/>
    <cellStyle name="Normal 31 3 2 5 3 3 2" xfId="2522"/>
    <cellStyle name="Normal 31 3 2 5 3 4" xfId="1810"/>
    <cellStyle name="Normal 31 3 2 5 4" xfId="564"/>
    <cellStyle name="Normal 31 3 2 5 4 2" xfId="1276"/>
    <cellStyle name="Normal 31 3 2 5 4 2 2" xfId="2700"/>
    <cellStyle name="Normal 31 3 2 5 4 3" xfId="1988"/>
    <cellStyle name="Normal 31 3 2 5 5" xfId="920"/>
    <cellStyle name="Normal 31 3 2 5 5 2" xfId="2344"/>
    <cellStyle name="Normal 31 3 2 5 6" xfId="1632"/>
    <cellStyle name="Normal 31 3 2 6" xfId="146"/>
    <cellStyle name="Normal 31 3 2 6 2" xfId="298"/>
    <cellStyle name="Normal 31 3 2 6 2 2" xfId="476"/>
    <cellStyle name="Normal 31 3 2 6 2 2 2" xfId="832"/>
    <cellStyle name="Normal 31 3 2 6 2 2 2 2" xfId="1544"/>
    <cellStyle name="Normal 31 3 2 6 2 2 2 2 2" xfId="2968"/>
    <cellStyle name="Normal 31 3 2 6 2 2 2 3" xfId="2256"/>
    <cellStyle name="Normal 31 3 2 6 2 2 3" xfId="1188"/>
    <cellStyle name="Normal 31 3 2 6 2 2 3 2" xfId="2612"/>
    <cellStyle name="Normal 31 3 2 6 2 2 4" xfId="1900"/>
    <cellStyle name="Normal 31 3 2 6 2 3" xfId="654"/>
    <cellStyle name="Normal 31 3 2 6 2 3 2" xfId="1366"/>
    <cellStyle name="Normal 31 3 2 6 2 3 2 2" xfId="2790"/>
    <cellStyle name="Normal 31 3 2 6 2 3 3" xfId="2078"/>
    <cellStyle name="Normal 31 3 2 6 2 4" xfId="1010"/>
    <cellStyle name="Normal 31 3 2 6 2 4 2" xfId="2434"/>
    <cellStyle name="Normal 31 3 2 6 2 5" xfId="1722"/>
    <cellStyle name="Normal 31 3 2 6 3" xfId="387"/>
    <cellStyle name="Normal 31 3 2 6 3 2" xfId="743"/>
    <cellStyle name="Normal 31 3 2 6 3 2 2" xfId="1455"/>
    <cellStyle name="Normal 31 3 2 6 3 2 2 2" xfId="2879"/>
    <cellStyle name="Normal 31 3 2 6 3 2 3" xfId="2167"/>
    <cellStyle name="Normal 31 3 2 6 3 3" xfId="1099"/>
    <cellStyle name="Normal 31 3 2 6 3 3 2" xfId="2523"/>
    <cellStyle name="Normal 31 3 2 6 3 4" xfId="1811"/>
    <cellStyle name="Normal 31 3 2 6 4" xfId="565"/>
    <cellStyle name="Normal 31 3 2 6 4 2" xfId="1277"/>
    <cellStyle name="Normal 31 3 2 6 4 2 2" xfId="2701"/>
    <cellStyle name="Normal 31 3 2 6 4 3" xfId="1989"/>
    <cellStyle name="Normal 31 3 2 6 5" xfId="921"/>
    <cellStyle name="Normal 31 3 2 6 5 2" xfId="2345"/>
    <cellStyle name="Normal 31 3 2 6 6" xfId="1633"/>
    <cellStyle name="Normal 31 3 2 7" xfId="147"/>
    <cellStyle name="Normal 31 3 2 7 2" xfId="299"/>
    <cellStyle name="Normal 31 3 2 7 2 2" xfId="477"/>
    <cellStyle name="Normal 31 3 2 7 2 2 2" xfId="833"/>
    <cellStyle name="Normal 31 3 2 7 2 2 2 2" xfId="1545"/>
    <cellStyle name="Normal 31 3 2 7 2 2 2 2 2" xfId="2969"/>
    <cellStyle name="Normal 31 3 2 7 2 2 2 3" xfId="2257"/>
    <cellStyle name="Normal 31 3 2 7 2 2 3" xfId="1189"/>
    <cellStyle name="Normal 31 3 2 7 2 2 3 2" xfId="2613"/>
    <cellStyle name="Normal 31 3 2 7 2 2 4" xfId="1901"/>
    <cellStyle name="Normal 31 3 2 7 2 3" xfId="655"/>
    <cellStyle name="Normal 31 3 2 7 2 3 2" xfId="1367"/>
    <cellStyle name="Normal 31 3 2 7 2 3 2 2" xfId="2791"/>
    <cellStyle name="Normal 31 3 2 7 2 3 3" xfId="2079"/>
    <cellStyle name="Normal 31 3 2 7 2 4" xfId="1011"/>
    <cellStyle name="Normal 31 3 2 7 2 4 2" xfId="2435"/>
    <cellStyle name="Normal 31 3 2 7 2 5" xfId="1723"/>
    <cellStyle name="Normal 31 3 2 7 3" xfId="388"/>
    <cellStyle name="Normal 31 3 2 7 3 2" xfId="744"/>
    <cellStyle name="Normal 31 3 2 7 3 2 2" xfId="1456"/>
    <cellStyle name="Normal 31 3 2 7 3 2 2 2" xfId="2880"/>
    <cellStyle name="Normal 31 3 2 7 3 2 3" xfId="2168"/>
    <cellStyle name="Normal 31 3 2 7 3 3" xfId="1100"/>
    <cellStyle name="Normal 31 3 2 7 3 3 2" xfId="2524"/>
    <cellStyle name="Normal 31 3 2 7 3 4" xfId="1812"/>
    <cellStyle name="Normal 31 3 2 7 4" xfId="566"/>
    <cellStyle name="Normal 31 3 2 7 4 2" xfId="1278"/>
    <cellStyle name="Normal 31 3 2 7 4 2 2" xfId="2702"/>
    <cellStyle name="Normal 31 3 2 7 4 3" xfId="1990"/>
    <cellStyle name="Normal 31 3 2 7 5" xfId="922"/>
    <cellStyle name="Normal 31 3 2 7 5 2" xfId="2346"/>
    <cellStyle name="Normal 31 3 2 7 6" xfId="1634"/>
    <cellStyle name="Normal 31 3 2 8" xfId="148"/>
    <cellStyle name="Normal 31 3 2 8 2" xfId="300"/>
    <cellStyle name="Normal 31 3 2 8 2 2" xfId="478"/>
    <cellStyle name="Normal 31 3 2 8 2 2 2" xfId="834"/>
    <cellStyle name="Normal 31 3 2 8 2 2 2 2" xfId="1546"/>
    <cellStyle name="Normal 31 3 2 8 2 2 2 2 2" xfId="2970"/>
    <cellStyle name="Normal 31 3 2 8 2 2 2 3" xfId="2258"/>
    <cellStyle name="Normal 31 3 2 8 2 2 3" xfId="1190"/>
    <cellStyle name="Normal 31 3 2 8 2 2 3 2" xfId="2614"/>
    <cellStyle name="Normal 31 3 2 8 2 2 4" xfId="1902"/>
    <cellStyle name="Normal 31 3 2 8 2 3" xfId="656"/>
    <cellStyle name="Normal 31 3 2 8 2 3 2" xfId="1368"/>
    <cellStyle name="Normal 31 3 2 8 2 3 2 2" xfId="2792"/>
    <cellStyle name="Normal 31 3 2 8 2 3 3" xfId="2080"/>
    <cellStyle name="Normal 31 3 2 8 2 4" xfId="1012"/>
    <cellStyle name="Normal 31 3 2 8 2 4 2" xfId="2436"/>
    <cellStyle name="Normal 31 3 2 8 2 5" xfId="1724"/>
    <cellStyle name="Normal 31 3 2 8 3" xfId="389"/>
    <cellStyle name="Normal 31 3 2 8 3 2" xfId="745"/>
    <cellStyle name="Normal 31 3 2 8 3 2 2" xfId="1457"/>
    <cellStyle name="Normal 31 3 2 8 3 2 2 2" xfId="2881"/>
    <cellStyle name="Normal 31 3 2 8 3 2 3" xfId="2169"/>
    <cellStyle name="Normal 31 3 2 8 3 3" xfId="1101"/>
    <cellStyle name="Normal 31 3 2 8 3 3 2" xfId="2525"/>
    <cellStyle name="Normal 31 3 2 8 3 4" xfId="1813"/>
    <cellStyle name="Normal 31 3 2 8 4" xfId="567"/>
    <cellStyle name="Normal 31 3 2 8 4 2" xfId="1279"/>
    <cellStyle name="Normal 31 3 2 8 4 2 2" xfId="2703"/>
    <cellStyle name="Normal 31 3 2 8 4 3" xfId="1991"/>
    <cellStyle name="Normal 31 3 2 8 5" xfId="923"/>
    <cellStyle name="Normal 31 3 2 8 5 2" xfId="2347"/>
    <cellStyle name="Normal 31 3 2 8 6" xfId="1635"/>
    <cellStyle name="Normal 31 3 2 9" xfId="149"/>
    <cellStyle name="Normal 31 3 2 9 2" xfId="301"/>
    <cellStyle name="Normal 31 3 2 9 2 2" xfId="479"/>
    <cellStyle name="Normal 31 3 2 9 2 2 2" xfId="835"/>
    <cellStyle name="Normal 31 3 2 9 2 2 2 2" xfId="1547"/>
    <cellStyle name="Normal 31 3 2 9 2 2 2 2 2" xfId="2971"/>
    <cellStyle name="Normal 31 3 2 9 2 2 2 3" xfId="2259"/>
    <cellStyle name="Normal 31 3 2 9 2 2 3" xfId="1191"/>
    <cellStyle name="Normal 31 3 2 9 2 2 3 2" xfId="2615"/>
    <cellStyle name="Normal 31 3 2 9 2 2 4" xfId="1903"/>
    <cellStyle name="Normal 31 3 2 9 2 3" xfId="657"/>
    <cellStyle name="Normal 31 3 2 9 2 3 2" xfId="1369"/>
    <cellStyle name="Normal 31 3 2 9 2 3 2 2" xfId="2793"/>
    <cellStyle name="Normal 31 3 2 9 2 3 3" xfId="2081"/>
    <cellStyle name="Normal 31 3 2 9 2 4" xfId="1013"/>
    <cellStyle name="Normal 31 3 2 9 2 4 2" xfId="2437"/>
    <cellStyle name="Normal 31 3 2 9 2 5" xfId="1725"/>
    <cellStyle name="Normal 31 3 2 9 3" xfId="390"/>
    <cellStyle name="Normal 31 3 2 9 3 2" xfId="746"/>
    <cellStyle name="Normal 31 3 2 9 3 2 2" xfId="1458"/>
    <cellStyle name="Normal 31 3 2 9 3 2 2 2" xfId="2882"/>
    <cellStyle name="Normal 31 3 2 9 3 2 3" xfId="2170"/>
    <cellStyle name="Normal 31 3 2 9 3 3" xfId="1102"/>
    <cellStyle name="Normal 31 3 2 9 3 3 2" xfId="2526"/>
    <cellStyle name="Normal 31 3 2 9 3 4" xfId="1814"/>
    <cellStyle name="Normal 31 3 2 9 4" xfId="568"/>
    <cellStyle name="Normal 31 3 2 9 4 2" xfId="1280"/>
    <cellStyle name="Normal 31 3 2 9 4 2 2" xfId="2704"/>
    <cellStyle name="Normal 31 3 2 9 4 3" xfId="1992"/>
    <cellStyle name="Normal 31 3 2 9 5" xfId="924"/>
    <cellStyle name="Normal 31 3 2 9 5 2" xfId="2348"/>
    <cellStyle name="Normal 31 3 2 9 6" xfId="1636"/>
    <cellStyle name="Normal 31 3 3" xfId="150"/>
    <cellStyle name="Normal 31 3 3 2" xfId="151"/>
    <cellStyle name="Normal 31 3 3 2 2" xfId="152"/>
    <cellStyle name="Normal 31 3 3 2 3" xfId="153"/>
    <cellStyle name="Normal 31 3 3 2 4" xfId="154"/>
    <cellStyle name="Normal 31 3 3 2 5" xfId="302"/>
    <cellStyle name="Normal 31 3 3 2 5 2" xfId="480"/>
    <cellStyle name="Normal 31 3 3 2 5 2 2" xfId="836"/>
    <cellStyle name="Normal 31 3 3 2 5 2 2 2" xfId="1548"/>
    <cellStyle name="Normal 31 3 3 2 5 2 2 2 2" xfId="2972"/>
    <cellStyle name="Normal 31 3 3 2 5 2 2 3" xfId="2260"/>
    <cellStyle name="Normal 31 3 3 2 5 2 3" xfId="1192"/>
    <cellStyle name="Normal 31 3 3 2 5 2 3 2" xfId="2616"/>
    <cellStyle name="Normal 31 3 3 2 5 2 4" xfId="1904"/>
    <cellStyle name="Normal 31 3 3 2 5 3" xfId="658"/>
    <cellStyle name="Normal 31 3 3 2 5 3 2" xfId="1370"/>
    <cellStyle name="Normal 31 3 3 2 5 3 2 2" xfId="2794"/>
    <cellStyle name="Normal 31 3 3 2 5 3 3" xfId="2082"/>
    <cellStyle name="Normal 31 3 3 2 5 4" xfId="1014"/>
    <cellStyle name="Normal 31 3 3 2 5 4 2" xfId="2438"/>
    <cellStyle name="Normal 31 3 3 2 5 5" xfId="1726"/>
    <cellStyle name="Normal 31 3 3 2 6" xfId="391"/>
    <cellStyle name="Normal 31 3 3 2 6 2" xfId="747"/>
    <cellStyle name="Normal 31 3 3 2 6 2 2" xfId="1459"/>
    <cellStyle name="Normal 31 3 3 2 6 2 2 2" xfId="2883"/>
    <cellStyle name="Normal 31 3 3 2 6 2 3" xfId="2171"/>
    <cellStyle name="Normal 31 3 3 2 6 3" xfId="1103"/>
    <cellStyle name="Normal 31 3 3 2 6 3 2" xfId="2527"/>
    <cellStyle name="Normal 31 3 3 2 6 4" xfId="1815"/>
    <cellStyle name="Normal 31 3 3 2 7" xfId="569"/>
    <cellStyle name="Normal 31 3 3 2 7 2" xfId="1281"/>
    <cellStyle name="Normal 31 3 3 2 7 2 2" xfId="2705"/>
    <cellStyle name="Normal 31 3 3 2 7 3" xfId="1993"/>
    <cellStyle name="Normal 31 3 3 2 8" xfId="925"/>
    <cellStyle name="Normal 31 3 3 2 8 2" xfId="2349"/>
    <cellStyle name="Normal 31 3 3 2 9" xfId="1637"/>
    <cellStyle name="Normal 31 3 3 3" xfId="155"/>
    <cellStyle name="Normal 31 3 3 3 2" xfId="303"/>
    <cellStyle name="Normal 31 3 3 3 2 2" xfId="481"/>
    <cellStyle name="Normal 31 3 3 3 2 2 2" xfId="837"/>
    <cellStyle name="Normal 31 3 3 3 2 2 2 2" xfId="1549"/>
    <cellStyle name="Normal 31 3 3 3 2 2 2 2 2" xfId="2973"/>
    <cellStyle name="Normal 31 3 3 3 2 2 2 3" xfId="2261"/>
    <cellStyle name="Normal 31 3 3 3 2 2 3" xfId="1193"/>
    <cellStyle name="Normal 31 3 3 3 2 2 3 2" xfId="2617"/>
    <cellStyle name="Normal 31 3 3 3 2 2 4" xfId="1905"/>
    <cellStyle name="Normal 31 3 3 3 2 3" xfId="659"/>
    <cellStyle name="Normal 31 3 3 3 2 3 2" xfId="1371"/>
    <cellStyle name="Normal 31 3 3 3 2 3 2 2" xfId="2795"/>
    <cellStyle name="Normal 31 3 3 3 2 3 3" xfId="2083"/>
    <cellStyle name="Normal 31 3 3 3 2 4" xfId="1015"/>
    <cellStyle name="Normal 31 3 3 3 2 4 2" xfId="2439"/>
    <cellStyle name="Normal 31 3 3 3 2 5" xfId="1727"/>
    <cellStyle name="Normal 31 3 3 3 3" xfId="392"/>
    <cellStyle name="Normal 31 3 3 3 3 2" xfId="748"/>
    <cellStyle name="Normal 31 3 3 3 3 2 2" xfId="1460"/>
    <cellStyle name="Normal 31 3 3 3 3 2 2 2" xfId="2884"/>
    <cellStyle name="Normal 31 3 3 3 3 2 3" xfId="2172"/>
    <cellStyle name="Normal 31 3 3 3 3 3" xfId="1104"/>
    <cellStyle name="Normal 31 3 3 3 3 3 2" xfId="2528"/>
    <cellStyle name="Normal 31 3 3 3 3 4" xfId="1816"/>
    <cellStyle name="Normal 31 3 3 3 4" xfId="570"/>
    <cellStyle name="Normal 31 3 3 3 4 2" xfId="1282"/>
    <cellStyle name="Normal 31 3 3 3 4 2 2" xfId="2706"/>
    <cellStyle name="Normal 31 3 3 3 4 3" xfId="1994"/>
    <cellStyle name="Normal 31 3 3 3 5" xfId="926"/>
    <cellStyle name="Normal 31 3 3 3 5 2" xfId="2350"/>
    <cellStyle name="Normal 31 3 3 3 6" xfId="1638"/>
    <cellStyle name="Normal 31 3 3 4" xfId="156"/>
    <cellStyle name="Normal 31 3 3 4 2" xfId="304"/>
    <cellStyle name="Normal 31 3 3 4 2 2" xfId="482"/>
    <cellStyle name="Normal 31 3 3 4 2 2 2" xfId="838"/>
    <cellStyle name="Normal 31 3 3 4 2 2 2 2" xfId="1550"/>
    <cellStyle name="Normal 31 3 3 4 2 2 2 2 2" xfId="2974"/>
    <cellStyle name="Normal 31 3 3 4 2 2 2 3" xfId="2262"/>
    <cellStyle name="Normal 31 3 3 4 2 2 3" xfId="1194"/>
    <cellStyle name="Normal 31 3 3 4 2 2 3 2" xfId="2618"/>
    <cellStyle name="Normal 31 3 3 4 2 2 4" xfId="1906"/>
    <cellStyle name="Normal 31 3 3 4 2 3" xfId="660"/>
    <cellStyle name="Normal 31 3 3 4 2 3 2" xfId="1372"/>
    <cellStyle name="Normal 31 3 3 4 2 3 2 2" xfId="2796"/>
    <cellStyle name="Normal 31 3 3 4 2 3 3" xfId="2084"/>
    <cellStyle name="Normal 31 3 3 4 2 4" xfId="1016"/>
    <cellStyle name="Normal 31 3 3 4 2 4 2" xfId="2440"/>
    <cellStyle name="Normal 31 3 3 4 2 5" xfId="1728"/>
    <cellStyle name="Normal 31 3 3 4 3" xfId="393"/>
    <cellStyle name="Normal 31 3 3 4 3 2" xfId="749"/>
    <cellStyle name="Normal 31 3 3 4 3 2 2" xfId="1461"/>
    <cellStyle name="Normal 31 3 3 4 3 2 2 2" xfId="2885"/>
    <cellStyle name="Normal 31 3 3 4 3 2 3" xfId="2173"/>
    <cellStyle name="Normal 31 3 3 4 3 3" xfId="1105"/>
    <cellStyle name="Normal 31 3 3 4 3 3 2" xfId="2529"/>
    <cellStyle name="Normal 31 3 3 4 3 4" xfId="1817"/>
    <cellStyle name="Normal 31 3 3 4 4" xfId="571"/>
    <cellStyle name="Normal 31 3 3 4 4 2" xfId="1283"/>
    <cellStyle name="Normal 31 3 3 4 4 2 2" xfId="2707"/>
    <cellStyle name="Normal 31 3 3 4 4 3" xfId="1995"/>
    <cellStyle name="Normal 31 3 3 4 5" xfId="927"/>
    <cellStyle name="Normal 31 3 3 4 5 2" xfId="2351"/>
    <cellStyle name="Normal 31 3 3 4 6" xfId="1639"/>
    <cellStyle name="Normal 31 3 4" xfId="157"/>
    <cellStyle name="Normal 31 3 5" xfId="158"/>
    <cellStyle name="Normal 31 3 6" xfId="159"/>
    <cellStyle name="Normal 31 3 7" xfId="160"/>
    <cellStyle name="Normal 31 3 8" xfId="161"/>
    <cellStyle name="Normal 31 3 9" xfId="162"/>
    <cellStyle name="Normal 31 4" xfId="163"/>
    <cellStyle name="Normal 31 4 2" xfId="164"/>
    <cellStyle name="Normal 31 4 2 2" xfId="165"/>
    <cellStyle name="Normal 31 4 2 2 2" xfId="306"/>
    <cellStyle name="Normal 31 4 2 2 2 2" xfId="484"/>
    <cellStyle name="Normal 31 4 2 2 2 2 2" xfId="840"/>
    <cellStyle name="Normal 31 4 2 2 2 2 2 2" xfId="1552"/>
    <cellStyle name="Normal 31 4 2 2 2 2 2 2 2" xfId="2976"/>
    <cellStyle name="Normal 31 4 2 2 2 2 2 3" xfId="2264"/>
    <cellStyle name="Normal 31 4 2 2 2 2 3" xfId="1196"/>
    <cellStyle name="Normal 31 4 2 2 2 2 3 2" xfId="2620"/>
    <cellStyle name="Normal 31 4 2 2 2 2 4" xfId="1908"/>
    <cellStyle name="Normal 31 4 2 2 2 3" xfId="662"/>
    <cellStyle name="Normal 31 4 2 2 2 3 2" xfId="1374"/>
    <cellStyle name="Normal 31 4 2 2 2 3 2 2" xfId="2798"/>
    <cellStyle name="Normal 31 4 2 2 2 3 3" xfId="2086"/>
    <cellStyle name="Normal 31 4 2 2 2 4" xfId="1018"/>
    <cellStyle name="Normal 31 4 2 2 2 4 2" xfId="2442"/>
    <cellStyle name="Normal 31 4 2 2 2 5" xfId="1730"/>
    <cellStyle name="Normal 31 4 2 2 3" xfId="395"/>
    <cellStyle name="Normal 31 4 2 2 3 2" xfId="751"/>
    <cellStyle name="Normal 31 4 2 2 3 2 2" xfId="1463"/>
    <cellStyle name="Normal 31 4 2 2 3 2 2 2" xfId="2887"/>
    <cellStyle name="Normal 31 4 2 2 3 2 3" xfId="2175"/>
    <cellStyle name="Normal 31 4 2 2 3 3" xfId="1107"/>
    <cellStyle name="Normal 31 4 2 2 3 3 2" xfId="2531"/>
    <cellStyle name="Normal 31 4 2 2 3 4" xfId="1819"/>
    <cellStyle name="Normal 31 4 2 2 4" xfId="573"/>
    <cellStyle name="Normal 31 4 2 2 4 2" xfId="1285"/>
    <cellStyle name="Normal 31 4 2 2 4 2 2" xfId="2709"/>
    <cellStyle name="Normal 31 4 2 2 4 3" xfId="1997"/>
    <cellStyle name="Normal 31 4 2 2 5" xfId="929"/>
    <cellStyle name="Normal 31 4 2 2 5 2" xfId="2353"/>
    <cellStyle name="Normal 31 4 2 2 6" xfId="1641"/>
    <cellStyle name="Normal 31 4 2 3" xfId="166"/>
    <cellStyle name="Normal 31 4 2 3 2" xfId="307"/>
    <cellStyle name="Normal 31 4 2 3 2 2" xfId="485"/>
    <cellStyle name="Normal 31 4 2 3 2 2 2" xfId="841"/>
    <cellStyle name="Normal 31 4 2 3 2 2 2 2" xfId="1553"/>
    <cellStyle name="Normal 31 4 2 3 2 2 2 2 2" xfId="2977"/>
    <cellStyle name="Normal 31 4 2 3 2 2 2 3" xfId="2265"/>
    <cellStyle name="Normal 31 4 2 3 2 2 3" xfId="1197"/>
    <cellStyle name="Normal 31 4 2 3 2 2 3 2" xfId="2621"/>
    <cellStyle name="Normal 31 4 2 3 2 2 4" xfId="1909"/>
    <cellStyle name="Normal 31 4 2 3 2 3" xfId="663"/>
    <cellStyle name="Normal 31 4 2 3 2 3 2" xfId="1375"/>
    <cellStyle name="Normal 31 4 2 3 2 3 2 2" xfId="2799"/>
    <cellStyle name="Normal 31 4 2 3 2 3 3" xfId="2087"/>
    <cellStyle name="Normal 31 4 2 3 2 4" xfId="1019"/>
    <cellStyle name="Normal 31 4 2 3 2 4 2" xfId="2443"/>
    <cellStyle name="Normal 31 4 2 3 2 5" xfId="1731"/>
    <cellStyle name="Normal 31 4 2 3 3" xfId="396"/>
    <cellStyle name="Normal 31 4 2 3 3 2" xfId="752"/>
    <cellStyle name="Normal 31 4 2 3 3 2 2" xfId="1464"/>
    <cellStyle name="Normal 31 4 2 3 3 2 2 2" xfId="2888"/>
    <cellStyle name="Normal 31 4 2 3 3 2 3" xfId="2176"/>
    <cellStyle name="Normal 31 4 2 3 3 3" xfId="1108"/>
    <cellStyle name="Normal 31 4 2 3 3 3 2" xfId="2532"/>
    <cellStyle name="Normal 31 4 2 3 3 4" xfId="1820"/>
    <cellStyle name="Normal 31 4 2 3 4" xfId="574"/>
    <cellStyle name="Normal 31 4 2 3 4 2" xfId="1286"/>
    <cellStyle name="Normal 31 4 2 3 4 2 2" xfId="2710"/>
    <cellStyle name="Normal 31 4 2 3 4 3" xfId="1998"/>
    <cellStyle name="Normal 31 4 2 3 5" xfId="930"/>
    <cellStyle name="Normal 31 4 2 3 5 2" xfId="2354"/>
    <cellStyle name="Normal 31 4 2 3 6" xfId="1642"/>
    <cellStyle name="Normal 31 4 2 4" xfId="167"/>
    <cellStyle name="Normal 31 4 2 4 2" xfId="308"/>
    <cellStyle name="Normal 31 4 2 4 2 2" xfId="486"/>
    <cellStyle name="Normal 31 4 2 4 2 2 2" xfId="842"/>
    <cellStyle name="Normal 31 4 2 4 2 2 2 2" xfId="1554"/>
    <cellStyle name="Normal 31 4 2 4 2 2 2 2 2" xfId="2978"/>
    <cellStyle name="Normal 31 4 2 4 2 2 2 3" xfId="2266"/>
    <cellStyle name="Normal 31 4 2 4 2 2 3" xfId="1198"/>
    <cellStyle name="Normal 31 4 2 4 2 2 3 2" xfId="2622"/>
    <cellStyle name="Normal 31 4 2 4 2 2 4" xfId="1910"/>
    <cellStyle name="Normal 31 4 2 4 2 3" xfId="664"/>
    <cellStyle name="Normal 31 4 2 4 2 3 2" xfId="1376"/>
    <cellStyle name="Normal 31 4 2 4 2 3 2 2" xfId="2800"/>
    <cellStyle name="Normal 31 4 2 4 2 3 3" xfId="2088"/>
    <cellStyle name="Normal 31 4 2 4 2 4" xfId="1020"/>
    <cellStyle name="Normal 31 4 2 4 2 4 2" xfId="2444"/>
    <cellStyle name="Normal 31 4 2 4 2 5" xfId="1732"/>
    <cellStyle name="Normal 31 4 2 4 3" xfId="397"/>
    <cellStyle name="Normal 31 4 2 4 3 2" xfId="753"/>
    <cellStyle name="Normal 31 4 2 4 3 2 2" xfId="1465"/>
    <cellStyle name="Normal 31 4 2 4 3 2 2 2" xfId="2889"/>
    <cellStyle name="Normal 31 4 2 4 3 2 3" xfId="2177"/>
    <cellStyle name="Normal 31 4 2 4 3 3" xfId="1109"/>
    <cellStyle name="Normal 31 4 2 4 3 3 2" xfId="2533"/>
    <cellStyle name="Normal 31 4 2 4 3 4" xfId="1821"/>
    <cellStyle name="Normal 31 4 2 4 4" xfId="575"/>
    <cellStyle name="Normal 31 4 2 4 4 2" xfId="1287"/>
    <cellStyle name="Normal 31 4 2 4 4 2 2" xfId="2711"/>
    <cellStyle name="Normal 31 4 2 4 4 3" xfId="1999"/>
    <cellStyle name="Normal 31 4 2 4 5" xfId="931"/>
    <cellStyle name="Normal 31 4 2 4 5 2" xfId="2355"/>
    <cellStyle name="Normal 31 4 2 4 6" xfId="1643"/>
    <cellStyle name="Normal 31 4 3" xfId="168"/>
    <cellStyle name="Normal 31 4 4" xfId="169"/>
    <cellStyle name="Normal 31 4 5" xfId="305"/>
    <cellStyle name="Normal 31 4 5 2" xfId="483"/>
    <cellStyle name="Normal 31 4 5 2 2" xfId="839"/>
    <cellStyle name="Normal 31 4 5 2 2 2" xfId="1551"/>
    <cellStyle name="Normal 31 4 5 2 2 2 2" xfId="2975"/>
    <cellStyle name="Normal 31 4 5 2 2 3" xfId="2263"/>
    <cellStyle name="Normal 31 4 5 2 3" xfId="1195"/>
    <cellStyle name="Normal 31 4 5 2 3 2" xfId="2619"/>
    <cellStyle name="Normal 31 4 5 2 4" xfId="1907"/>
    <cellStyle name="Normal 31 4 5 3" xfId="661"/>
    <cellStyle name="Normal 31 4 5 3 2" xfId="1373"/>
    <cellStyle name="Normal 31 4 5 3 2 2" xfId="2797"/>
    <cellStyle name="Normal 31 4 5 3 3" xfId="2085"/>
    <cellStyle name="Normal 31 4 5 4" xfId="1017"/>
    <cellStyle name="Normal 31 4 5 4 2" xfId="2441"/>
    <cellStyle name="Normal 31 4 5 5" xfId="1729"/>
    <cellStyle name="Normal 31 4 6" xfId="394"/>
    <cellStyle name="Normal 31 4 6 2" xfId="750"/>
    <cellStyle name="Normal 31 4 6 2 2" xfId="1462"/>
    <cellStyle name="Normal 31 4 6 2 2 2" xfId="2886"/>
    <cellStyle name="Normal 31 4 6 2 3" xfId="2174"/>
    <cellStyle name="Normal 31 4 6 3" xfId="1106"/>
    <cellStyle name="Normal 31 4 6 3 2" xfId="2530"/>
    <cellStyle name="Normal 31 4 6 4" xfId="1818"/>
    <cellStyle name="Normal 31 4 7" xfId="572"/>
    <cellStyle name="Normal 31 4 7 2" xfId="1284"/>
    <cellStyle name="Normal 31 4 7 2 2" xfId="2708"/>
    <cellStyle name="Normal 31 4 7 3" xfId="1996"/>
    <cellStyle name="Normal 31 4 8" xfId="928"/>
    <cellStyle name="Normal 31 4 8 2" xfId="2352"/>
    <cellStyle name="Normal 31 4 9" xfId="1640"/>
    <cellStyle name="Normal 31 5" xfId="170"/>
    <cellStyle name="Normal 31 5 2" xfId="309"/>
    <cellStyle name="Normal 31 5 2 2" xfId="487"/>
    <cellStyle name="Normal 31 5 2 2 2" xfId="843"/>
    <cellStyle name="Normal 31 5 2 2 2 2" xfId="1555"/>
    <cellStyle name="Normal 31 5 2 2 2 2 2" xfId="2979"/>
    <cellStyle name="Normal 31 5 2 2 2 3" xfId="2267"/>
    <cellStyle name="Normal 31 5 2 2 3" xfId="1199"/>
    <cellStyle name="Normal 31 5 2 2 3 2" xfId="2623"/>
    <cellStyle name="Normal 31 5 2 2 4" xfId="1911"/>
    <cellStyle name="Normal 31 5 2 3" xfId="665"/>
    <cellStyle name="Normal 31 5 2 3 2" xfId="1377"/>
    <cellStyle name="Normal 31 5 2 3 2 2" xfId="2801"/>
    <cellStyle name="Normal 31 5 2 3 3" xfId="2089"/>
    <cellStyle name="Normal 31 5 2 4" xfId="1021"/>
    <cellStyle name="Normal 31 5 2 4 2" xfId="2445"/>
    <cellStyle name="Normal 31 5 2 5" xfId="1733"/>
    <cellStyle name="Normal 31 5 3" xfId="398"/>
    <cellStyle name="Normal 31 5 3 2" xfId="754"/>
    <cellStyle name="Normal 31 5 3 2 2" xfId="1466"/>
    <cellStyle name="Normal 31 5 3 2 2 2" xfId="2890"/>
    <cellStyle name="Normal 31 5 3 2 3" xfId="2178"/>
    <cellStyle name="Normal 31 5 3 3" xfId="1110"/>
    <cellStyle name="Normal 31 5 3 3 2" xfId="2534"/>
    <cellStyle name="Normal 31 5 3 4" xfId="1822"/>
    <cellStyle name="Normal 31 5 4" xfId="576"/>
    <cellStyle name="Normal 31 5 4 2" xfId="1288"/>
    <cellStyle name="Normal 31 5 4 2 2" xfId="2712"/>
    <cellStyle name="Normal 31 5 4 3" xfId="2000"/>
    <cellStyle name="Normal 31 5 5" xfId="932"/>
    <cellStyle name="Normal 31 5 5 2" xfId="2356"/>
    <cellStyle name="Normal 31 5 6" xfId="1644"/>
    <cellStyle name="Normal 31 6" xfId="171"/>
    <cellStyle name="Normal 31 6 2" xfId="310"/>
    <cellStyle name="Normal 31 6 2 2" xfId="488"/>
    <cellStyle name="Normal 31 6 2 2 2" xfId="844"/>
    <cellStyle name="Normal 31 6 2 2 2 2" xfId="1556"/>
    <cellStyle name="Normal 31 6 2 2 2 2 2" xfId="2980"/>
    <cellStyle name="Normal 31 6 2 2 2 3" xfId="2268"/>
    <cellStyle name="Normal 31 6 2 2 3" xfId="1200"/>
    <cellStyle name="Normal 31 6 2 2 3 2" xfId="2624"/>
    <cellStyle name="Normal 31 6 2 2 4" xfId="1912"/>
    <cellStyle name="Normal 31 6 2 3" xfId="666"/>
    <cellStyle name="Normal 31 6 2 3 2" xfId="1378"/>
    <cellStyle name="Normal 31 6 2 3 2 2" xfId="2802"/>
    <cellStyle name="Normal 31 6 2 3 3" xfId="2090"/>
    <cellStyle name="Normal 31 6 2 4" xfId="1022"/>
    <cellStyle name="Normal 31 6 2 4 2" xfId="2446"/>
    <cellStyle name="Normal 31 6 2 5" xfId="1734"/>
    <cellStyle name="Normal 31 6 3" xfId="399"/>
    <cellStyle name="Normal 31 6 3 2" xfId="755"/>
    <cellStyle name="Normal 31 6 3 2 2" xfId="1467"/>
    <cellStyle name="Normal 31 6 3 2 2 2" xfId="2891"/>
    <cellStyle name="Normal 31 6 3 2 3" xfId="2179"/>
    <cellStyle name="Normal 31 6 3 3" xfId="1111"/>
    <cellStyle name="Normal 31 6 3 3 2" xfId="2535"/>
    <cellStyle name="Normal 31 6 3 4" xfId="1823"/>
    <cellStyle name="Normal 31 6 4" xfId="577"/>
    <cellStyle name="Normal 31 6 4 2" xfId="1289"/>
    <cellStyle name="Normal 31 6 4 2 2" xfId="2713"/>
    <cellStyle name="Normal 31 6 4 3" xfId="2001"/>
    <cellStyle name="Normal 31 6 5" xfId="933"/>
    <cellStyle name="Normal 31 6 5 2" xfId="2357"/>
    <cellStyle name="Normal 31 6 6" xfId="1645"/>
    <cellStyle name="Normal 31 7" xfId="172"/>
    <cellStyle name="Normal 31 7 2" xfId="311"/>
    <cellStyle name="Normal 31 7 2 2" xfId="489"/>
    <cellStyle name="Normal 31 7 2 2 2" xfId="845"/>
    <cellStyle name="Normal 31 7 2 2 2 2" xfId="1557"/>
    <cellStyle name="Normal 31 7 2 2 2 2 2" xfId="2981"/>
    <cellStyle name="Normal 31 7 2 2 2 3" xfId="2269"/>
    <cellStyle name="Normal 31 7 2 2 3" xfId="1201"/>
    <cellStyle name="Normal 31 7 2 2 3 2" xfId="2625"/>
    <cellStyle name="Normal 31 7 2 2 4" xfId="1913"/>
    <cellStyle name="Normal 31 7 2 3" xfId="667"/>
    <cellStyle name="Normal 31 7 2 3 2" xfId="1379"/>
    <cellStyle name="Normal 31 7 2 3 2 2" xfId="2803"/>
    <cellStyle name="Normal 31 7 2 3 3" xfId="2091"/>
    <cellStyle name="Normal 31 7 2 4" xfId="1023"/>
    <cellStyle name="Normal 31 7 2 4 2" xfId="2447"/>
    <cellStyle name="Normal 31 7 2 5" xfId="1735"/>
    <cellStyle name="Normal 31 7 3" xfId="400"/>
    <cellStyle name="Normal 31 7 3 2" xfId="756"/>
    <cellStyle name="Normal 31 7 3 2 2" xfId="1468"/>
    <cellStyle name="Normal 31 7 3 2 2 2" xfId="2892"/>
    <cellStyle name="Normal 31 7 3 2 3" xfId="2180"/>
    <cellStyle name="Normal 31 7 3 3" xfId="1112"/>
    <cellStyle name="Normal 31 7 3 3 2" xfId="2536"/>
    <cellStyle name="Normal 31 7 3 4" xfId="1824"/>
    <cellStyle name="Normal 31 7 4" xfId="578"/>
    <cellStyle name="Normal 31 7 4 2" xfId="1290"/>
    <cellStyle name="Normal 31 7 4 2 2" xfId="2714"/>
    <cellStyle name="Normal 31 7 4 3" xfId="2002"/>
    <cellStyle name="Normal 31 7 5" xfId="934"/>
    <cellStyle name="Normal 31 7 5 2" xfId="2358"/>
    <cellStyle name="Normal 31 7 6" xfId="1646"/>
    <cellStyle name="Normal 31 8" xfId="173"/>
    <cellStyle name="Normal 31 8 2" xfId="312"/>
    <cellStyle name="Normal 31 8 2 2" xfId="490"/>
    <cellStyle name="Normal 31 8 2 2 2" xfId="846"/>
    <cellStyle name="Normal 31 8 2 2 2 2" xfId="1558"/>
    <cellStyle name="Normal 31 8 2 2 2 2 2" xfId="2982"/>
    <cellStyle name="Normal 31 8 2 2 2 3" xfId="2270"/>
    <cellStyle name="Normal 31 8 2 2 3" xfId="1202"/>
    <cellStyle name="Normal 31 8 2 2 3 2" xfId="2626"/>
    <cellStyle name="Normal 31 8 2 2 4" xfId="1914"/>
    <cellStyle name="Normal 31 8 2 3" xfId="668"/>
    <cellStyle name="Normal 31 8 2 3 2" xfId="1380"/>
    <cellStyle name="Normal 31 8 2 3 2 2" xfId="2804"/>
    <cellStyle name="Normal 31 8 2 3 3" xfId="2092"/>
    <cellStyle name="Normal 31 8 2 4" xfId="1024"/>
    <cellStyle name="Normal 31 8 2 4 2" xfId="2448"/>
    <cellStyle name="Normal 31 8 2 5" xfId="1736"/>
    <cellStyle name="Normal 31 8 3" xfId="401"/>
    <cellStyle name="Normal 31 8 3 2" xfId="757"/>
    <cellStyle name="Normal 31 8 3 2 2" xfId="1469"/>
    <cellStyle name="Normal 31 8 3 2 2 2" xfId="2893"/>
    <cellStyle name="Normal 31 8 3 2 3" xfId="2181"/>
    <cellStyle name="Normal 31 8 3 3" xfId="1113"/>
    <cellStyle name="Normal 31 8 3 3 2" xfId="2537"/>
    <cellStyle name="Normal 31 8 3 4" xfId="1825"/>
    <cellStyle name="Normal 31 8 4" xfId="579"/>
    <cellStyle name="Normal 31 8 4 2" xfId="1291"/>
    <cellStyle name="Normal 31 8 4 2 2" xfId="2715"/>
    <cellStyle name="Normal 31 8 4 3" xfId="2003"/>
    <cellStyle name="Normal 31 8 5" xfId="935"/>
    <cellStyle name="Normal 31 8 5 2" xfId="2359"/>
    <cellStyle name="Normal 31 8 6" xfId="1647"/>
    <cellStyle name="Normal 31 9" xfId="174"/>
    <cellStyle name="Normal 31 9 2" xfId="313"/>
    <cellStyle name="Normal 31 9 2 2" xfId="491"/>
    <cellStyle name="Normal 31 9 2 2 2" xfId="847"/>
    <cellStyle name="Normal 31 9 2 2 2 2" xfId="1559"/>
    <cellStyle name="Normal 31 9 2 2 2 2 2" xfId="2983"/>
    <cellStyle name="Normal 31 9 2 2 2 3" xfId="2271"/>
    <cellStyle name="Normal 31 9 2 2 3" xfId="1203"/>
    <cellStyle name="Normal 31 9 2 2 3 2" xfId="2627"/>
    <cellStyle name="Normal 31 9 2 2 4" xfId="1915"/>
    <cellStyle name="Normal 31 9 2 3" xfId="669"/>
    <cellStyle name="Normal 31 9 2 3 2" xfId="1381"/>
    <cellStyle name="Normal 31 9 2 3 2 2" xfId="2805"/>
    <cellStyle name="Normal 31 9 2 3 3" xfId="2093"/>
    <cellStyle name="Normal 31 9 2 4" xfId="1025"/>
    <cellStyle name="Normal 31 9 2 4 2" xfId="2449"/>
    <cellStyle name="Normal 31 9 2 5" xfId="1737"/>
    <cellStyle name="Normal 31 9 3" xfId="402"/>
    <cellStyle name="Normal 31 9 3 2" xfId="758"/>
    <cellStyle name="Normal 31 9 3 2 2" xfId="1470"/>
    <cellStyle name="Normal 31 9 3 2 2 2" xfId="2894"/>
    <cellStyle name="Normal 31 9 3 2 3" xfId="2182"/>
    <cellStyle name="Normal 31 9 3 3" xfId="1114"/>
    <cellStyle name="Normal 31 9 3 3 2" xfId="2538"/>
    <cellStyle name="Normal 31 9 3 4" xfId="1826"/>
    <cellStyle name="Normal 31 9 4" xfId="580"/>
    <cellStyle name="Normal 31 9 4 2" xfId="1292"/>
    <cellStyle name="Normal 31 9 4 2 2" xfId="2716"/>
    <cellStyle name="Normal 31 9 4 3" xfId="2004"/>
    <cellStyle name="Normal 31 9 5" xfId="936"/>
    <cellStyle name="Normal 31 9 5 2" xfId="2360"/>
    <cellStyle name="Normal 31 9 6" xfId="1648"/>
    <cellStyle name="Normal 32" xfId="175"/>
    <cellStyle name="Normal 32 2" xfId="176"/>
    <cellStyle name="Normal 32 3" xfId="177"/>
    <cellStyle name="Normal 33" xfId="178"/>
    <cellStyle name="Normal 33 2" xfId="179"/>
    <cellStyle name="Normal 34" xfId="180"/>
    <cellStyle name="Normal 34 2" xfId="181"/>
    <cellStyle name="Normal 34 2 2" xfId="315"/>
    <cellStyle name="Normal 34 2 2 2" xfId="493"/>
    <cellStyle name="Normal 34 2 2 2 2" xfId="849"/>
    <cellStyle name="Normal 34 2 2 2 2 2" xfId="1561"/>
    <cellStyle name="Normal 34 2 2 2 2 2 2" xfId="2985"/>
    <cellStyle name="Normal 34 2 2 2 2 3" xfId="2273"/>
    <cellStyle name="Normal 34 2 2 2 3" xfId="1205"/>
    <cellStyle name="Normal 34 2 2 2 3 2" xfId="2629"/>
    <cellStyle name="Normal 34 2 2 2 4" xfId="1917"/>
    <cellStyle name="Normal 34 2 2 3" xfId="671"/>
    <cellStyle name="Normal 34 2 2 3 2" xfId="1383"/>
    <cellStyle name="Normal 34 2 2 3 2 2" xfId="2807"/>
    <cellStyle name="Normal 34 2 2 3 3" xfId="2095"/>
    <cellStyle name="Normal 34 2 2 4" xfId="1027"/>
    <cellStyle name="Normal 34 2 2 4 2" xfId="2451"/>
    <cellStyle name="Normal 34 2 2 5" xfId="1739"/>
    <cellStyle name="Normal 34 2 3" xfId="404"/>
    <cellStyle name="Normal 34 2 3 2" xfId="760"/>
    <cellStyle name="Normal 34 2 3 2 2" xfId="1472"/>
    <cellStyle name="Normal 34 2 3 2 2 2" xfId="2896"/>
    <cellStyle name="Normal 34 2 3 2 3" xfId="2184"/>
    <cellStyle name="Normal 34 2 3 3" xfId="1116"/>
    <cellStyle name="Normal 34 2 3 3 2" xfId="2540"/>
    <cellStyle name="Normal 34 2 3 4" xfId="1828"/>
    <cellStyle name="Normal 34 2 4" xfId="582"/>
    <cellStyle name="Normal 34 2 4 2" xfId="1294"/>
    <cellStyle name="Normal 34 2 4 2 2" xfId="2718"/>
    <cellStyle name="Normal 34 2 4 3" xfId="2006"/>
    <cellStyle name="Normal 34 2 5" xfId="938"/>
    <cellStyle name="Normal 34 2 5 2" xfId="2362"/>
    <cellStyle name="Normal 34 2 6" xfId="1650"/>
    <cellStyle name="Normal 34 3" xfId="182"/>
    <cellStyle name="Normal 34 3 2" xfId="316"/>
    <cellStyle name="Normal 34 3 2 2" xfId="494"/>
    <cellStyle name="Normal 34 3 2 2 2" xfId="850"/>
    <cellStyle name="Normal 34 3 2 2 2 2" xfId="1562"/>
    <cellStyle name="Normal 34 3 2 2 2 2 2" xfId="2986"/>
    <cellStyle name="Normal 34 3 2 2 2 3" xfId="2274"/>
    <cellStyle name="Normal 34 3 2 2 3" xfId="1206"/>
    <cellStyle name="Normal 34 3 2 2 3 2" xfId="2630"/>
    <cellStyle name="Normal 34 3 2 2 4" xfId="1918"/>
    <cellStyle name="Normal 34 3 2 3" xfId="672"/>
    <cellStyle name="Normal 34 3 2 3 2" xfId="1384"/>
    <cellStyle name="Normal 34 3 2 3 2 2" xfId="2808"/>
    <cellStyle name="Normal 34 3 2 3 3" xfId="2096"/>
    <cellStyle name="Normal 34 3 2 4" xfId="1028"/>
    <cellStyle name="Normal 34 3 2 4 2" xfId="2452"/>
    <cellStyle name="Normal 34 3 2 5" xfId="1740"/>
    <cellStyle name="Normal 34 3 3" xfId="405"/>
    <cellStyle name="Normal 34 3 3 2" xfId="761"/>
    <cellStyle name="Normal 34 3 3 2 2" xfId="1473"/>
    <cellStyle name="Normal 34 3 3 2 2 2" xfId="2897"/>
    <cellStyle name="Normal 34 3 3 2 3" xfId="2185"/>
    <cellStyle name="Normal 34 3 3 3" xfId="1117"/>
    <cellStyle name="Normal 34 3 3 3 2" xfId="2541"/>
    <cellStyle name="Normal 34 3 3 4" xfId="1829"/>
    <cellStyle name="Normal 34 3 4" xfId="583"/>
    <cellStyle name="Normal 34 3 4 2" xfId="1295"/>
    <cellStyle name="Normal 34 3 4 2 2" xfId="2719"/>
    <cellStyle name="Normal 34 3 4 3" xfId="2007"/>
    <cellStyle name="Normal 34 3 5" xfId="939"/>
    <cellStyle name="Normal 34 3 5 2" xfId="2363"/>
    <cellStyle name="Normal 34 3 6" xfId="1651"/>
    <cellStyle name="Normal 34 4" xfId="183"/>
    <cellStyle name="Normal 34 4 2" xfId="317"/>
    <cellStyle name="Normal 34 4 2 2" xfId="495"/>
    <cellStyle name="Normal 34 4 2 2 2" xfId="851"/>
    <cellStyle name="Normal 34 4 2 2 2 2" xfId="1563"/>
    <cellStyle name="Normal 34 4 2 2 2 2 2" xfId="2987"/>
    <cellStyle name="Normal 34 4 2 2 2 3" xfId="2275"/>
    <cellStyle name="Normal 34 4 2 2 3" xfId="1207"/>
    <cellStyle name="Normal 34 4 2 2 3 2" xfId="2631"/>
    <cellStyle name="Normal 34 4 2 2 4" xfId="1919"/>
    <cellStyle name="Normal 34 4 2 3" xfId="673"/>
    <cellStyle name="Normal 34 4 2 3 2" xfId="1385"/>
    <cellStyle name="Normal 34 4 2 3 2 2" xfId="2809"/>
    <cellStyle name="Normal 34 4 2 3 3" xfId="2097"/>
    <cellStyle name="Normal 34 4 2 4" xfId="1029"/>
    <cellStyle name="Normal 34 4 2 4 2" xfId="2453"/>
    <cellStyle name="Normal 34 4 2 5" xfId="1741"/>
    <cellStyle name="Normal 34 4 3" xfId="406"/>
    <cellStyle name="Normal 34 4 3 2" xfId="762"/>
    <cellStyle name="Normal 34 4 3 2 2" xfId="1474"/>
    <cellStyle name="Normal 34 4 3 2 2 2" xfId="2898"/>
    <cellStyle name="Normal 34 4 3 2 3" xfId="2186"/>
    <cellStyle name="Normal 34 4 3 3" xfId="1118"/>
    <cellStyle name="Normal 34 4 3 3 2" xfId="2542"/>
    <cellStyle name="Normal 34 4 3 4" xfId="1830"/>
    <cellStyle name="Normal 34 4 4" xfId="584"/>
    <cellStyle name="Normal 34 4 4 2" xfId="1296"/>
    <cellStyle name="Normal 34 4 4 2 2" xfId="2720"/>
    <cellStyle name="Normal 34 4 4 3" xfId="2008"/>
    <cellStyle name="Normal 34 4 5" xfId="940"/>
    <cellStyle name="Normal 34 4 5 2" xfId="2364"/>
    <cellStyle name="Normal 34 4 6" xfId="1652"/>
    <cellStyle name="Normal 34 5" xfId="314"/>
    <cellStyle name="Normal 34 5 2" xfId="492"/>
    <cellStyle name="Normal 34 5 2 2" xfId="848"/>
    <cellStyle name="Normal 34 5 2 2 2" xfId="1560"/>
    <cellStyle name="Normal 34 5 2 2 2 2" xfId="2984"/>
    <cellStyle name="Normal 34 5 2 2 3" xfId="2272"/>
    <cellStyle name="Normal 34 5 2 3" xfId="1204"/>
    <cellStyle name="Normal 34 5 2 3 2" xfId="2628"/>
    <cellStyle name="Normal 34 5 2 4" xfId="1916"/>
    <cellStyle name="Normal 34 5 3" xfId="670"/>
    <cellStyle name="Normal 34 5 3 2" xfId="1382"/>
    <cellStyle name="Normal 34 5 3 2 2" xfId="2806"/>
    <cellStyle name="Normal 34 5 3 3" xfId="2094"/>
    <cellStyle name="Normal 34 5 4" xfId="1026"/>
    <cellStyle name="Normal 34 5 4 2" xfId="2450"/>
    <cellStyle name="Normal 34 5 5" xfId="1738"/>
    <cellStyle name="Normal 34 6" xfId="403"/>
    <cellStyle name="Normal 34 6 2" xfId="759"/>
    <cellStyle name="Normal 34 6 2 2" xfId="1471"/>
    <cellStyle name="Normal 34 6 2 2 2" xfId="2895"/>
    <cellStyle name="Normal 34 6 2 3" xfId="2183"/>
    <cellStyle name="Normal 34 6 3" xfId="1115"/>
    <cellStyle name="Normal 34 6 3 2" xfId="2539"/>
    <cellStyle name="Normal 34 6 4" xfId="1827"/>
    <cellStyle name="Normal 34 7" xfId="581"/>
    <cellStyle name="Normal 34 7 2" xfId="1293"/>
    <cellStyle name="Normal 34 7 2 2" xfId="2717"/>
    <cellStyle name="Normal 34 7 3" xfId="2005"/>
    <cellStyle name="Normal 34 8" xfId="937"/>
    <cellStyle name="Normal 34 8 2" xfId="2361"/>
    <cellStyle name="Normal 34 9" xfId="1649"/>
    <cellStyle name="Normal 35" xfId="184"/>
    <cellStyle name="Normal 35 2" xfId="185"/>
    <cellStyle name="Normal 35 2 2" xfId="319"/>
    <cellStyle name="Normal 35 2 2 2" xfId="497"/>
    <cellStyle name="Normal 35 2 2 2 2" xfId="853"/>
    <cellStyle name="Normal 35 2 2 2 2 2" xfId="1565"/>
    <cellStyle name="Normal 35 2 2 2 2 2 2" xfId="2989"/>
    <cellStyle name="Normal 35 2 2 2 2 3" xfId="2277"/>
    <cellStyle name="Normal 35 2 2 2 3" xfId="1209"/>
    <cellStyle name="Normal 35 2 2 2 3 2" xfId="2633"/>
    <cellStyle name="Normal 35 2 2 2 4" xfId="1921"/>
    <cellStyle name="Normal 35 2 2 3" xfId="675"/>
    <cellStyle name="Normal 35 2 2 3 2" xfId="1387"/>
    <cellStyle name="Normal 35 2 2 3 2 2" xfId="2811"/>
    <cellStyle name="Normal 35 2 2 3 3" xfId="2099"/>
    <cellStyle name="Normal 35 2 2 4" xfId="1031"/>
    <cellStyle name="Normal 35 2 2 4 2" xfId="2455"/>
    <cellStyle name="Normal 35 2 2 5" xfId="1743"/>
    <cellStyle name="Normal 35 2 3" xfId="408"/>
    <cellStyle name="Normal 35 2 3 2" xfId="764"/>
    <cellStyle name="Normal 35 2 3 2 2" xfId="1476"/>
    <cellStyle name="Normal 35 2 3 2 2 2" xfId="2900"/>
    <cellStyle name="Normal 35 2 3 2 3" xfId="2188"/>
    <cellStyle name="Normal 35 2 3 3" xfId="1120"/>
    <cellStyle name="Normal 35 2 3 3 2" xfId="2544"/>
    <cellStyle name="Normal 35 2 3 4" xfId="1832"/>
    <cellStyle name="Normal 35 2 4" xfId="586"/>
    <cellStyle name="Normal 35 2 4 2" xfId="1298"/>
    <cellStyle name="Normal 35 2 4 2 2" xfId="2722"/>
    <cellStyle name="Normal 35 2 4 3" xfId="2010"/>
    <cellStyle name="Normal 35 2 5" xfId="942"/>
    <cellStyle name="Normal 35 2 5 2" xfId="2366"/>
    <cellStyle name="Normal 35 2 6" xfId="1654"/>
    <cellStyle name="Normal 35 3" xfId="186"/>
    <cellStyle name="Normal 35 3 2" xfId="320"/>
    <cellStyle name="Normal 35 3 2 2" xfId="498"/>
    <cellStyle name="Normal 35 3 2 2 2" xfId="854"/>
    <cellStyle name="Normal 35 3 2 2 2 2" xfId="1566"/>
    <cellStyle name="Normal 35 3 2 2 2 2 2" xfId="2990"/>
    <cellStyle name="Normal 35 3 2 2 2 3" xfId="2278"/>
    <cellStyle name="Normal 35 3 2 2 3" xfId="1210"/>
    <cellStyle name="Normal 35 3 2 2 3 2" xfId="2634"/>
    <cellStyle name="Normal 35 3 2 2 4" xfId="1922"/>
    <cellStyle name="Normal 35 3 2 3" xfId="676"/>
    <cellStyle name="Normal 35 3 2 3 2" xfId="1388"/>
    <cellStyle name="Normal 35 3 2 3 2 2" xfId="2812"/>
    <cellStyle name="Normal 35 3 2 3 3" xfId="2100"/>
    <cellStyle name="Normal 35 3 2 4" xfId="1032"/>
    <cellStyle name="Normal 35 3 2 4 2" xfId="2456"/>
    <cellStyle name="Normal 35 3 2 5" xfId="1744"/>
    <cellStyle name="Normal 35 3 3" xfId="409"/>
    <cellStyle name="Normal 35 3 3 2" xfId="765"/>
    <cellStyle name="Normal 35 3 3 2 2" xfId="1477"/>
    <cellStyle name="Normal 35 3 3 2 2 2" xfId="2901"/>
    <cellStyle name="Normal 35 3 3 2 3" xfId="2189"/>
    <cellStyle name="Normal 35 3 3 3" xfId="1121"/>
    <cellStyle name="Normal 35 3 3 3 2" xfId="2545"/>
    <cellStyle name="Normal 35 3 3 4" xfId="1833"/>
    <cellStyle name="Normal 35 3 4" xfId="587"/>
    <cellStyle name="Normal 35 3 4 2" xfId="1299"/>
    <cellStyle name="Normal 35 3 4 2 2" xfId="2723"/>
    <cellStyle name="Normal 35 3 4 3" xfId="2011"/>
    <cellStyle name="Normal 35 3 5" xfId="943"/>
    <cellStyle name="Normal 35 3 5 2" xfId="2367"/>
    <cellStyle name="Normal 35 3 6" xfId="1655"/>
    <cellStyle name="Normal 35 4" xfId="187"/>
    <cellStyle name="Normal 35 4 2" xfId="321"/>
    <cellStyle name="Normal 35 4 2 2" xfId="499"/>
    <cellStyle name="Normal 35 4 2 2 2" xfId="855"/>
    <cellStyle name="Normal 35 4 2 2 2 2" xfId="1567"/>
    <cellStyle name="Normal 35 4 2 2 2 2 2" xfId="2991"/>
    <cellStyle name="Normal 35 4 2 2 2 3" xfId="2279"/>
    <cellStyle name="Normal 35 4 2 2 3" xfId="1211"/>
    <cellStyle name="Normal 35 4 2 2 3 2" xfId="2635"/>
    <cellStyle name="Normal 35 4 2 2 4" xfId="1923"/>
    <cellStyle name="Normal 35 4 2 3" xfId="677"/>
    <cellStyle name="Normal 35 4 2 3 2" xfId="1389"/>
    <cellStyle name="Normal 35 4 2 3 2 2" xfId="2813"/>
    <cellStyle name="Normal 35 4 2 3 3" xfId="2101"/>
    <cellStyle name="Normal 35 4 2 4" xfId="1033"/>
    <cellStyle name="Normal 35 4 2 4 2" xfId="2457"/>
    <cellStyle name="Normal 35 4 2 5" xfId="1745"/>
    <cellStyle name="Normal 35 4 3" xfId="410"/>
    <cellStyle name="Normal 35 4 3 2" xfId="766"/>
    <cellStyle name="Normal 35 4 3 2 2" xfId="1478"/>
    <cellStyle name="Normal 35 4 3 2 2 2" xfId="2902"/>
    <cellStyle name="Normal 35 4 3 2 3" xfId="2190"/>
    <cellStyle name="Normal 35 4 3 3" xfId="1122"/>
    <cellStyle name="Normal 35 4 3 3 2" xfId="2546"/>
    <cellStyle name="Normal 35 4 3 4" xfId="1834"/>
    <cellStyle name="Normal 35 4 4" xfId="588"/>
    <cellStyle name="Normal 35 4 4 2" xfId="1300"/>
    <cellStyle name="Normal 35 4 4 2 2" xfId="2724"/>
    <cellStyle name="Normal 35 4 4 3" xfId="2012"/>
    <cellStyle name="Normal 35 4 5" xfId="944"/>
    <cellStyle name="Normal 35 4 5 2" xfId="2368"/>
    <cellStyle name="Normal 35 4 6" xfId="1656"/>
    <cellStyle name="Normal 35 5" xfId="318"/>
    <cellStyle name="Normal 35 5 2" xfId="496"/>
    <cellStyle name="Normal 35 5 2 2" xfId="852"/>
    <cellStyle name="Normal 35 5 2 2 2" xfId="1564"/>
    <cellStyle name="Normal 35 5 2 2 2 2" xfId="2988"/>
    <cellStyle name="Normal 35 5 2 2 3" xfId="2276"/>
    <cellStyle name="Normal 35 5 2 3" xfId="1208"/>
    <cellStyle name="Normal 35 5 2 3 2" xfId="2632"/>
    <cellStyle name="Normal 35 5 2 4" xfId="1920"/>
    <cellStyle name="Normal 35 5 3" xfId="674"/>
    <cellStyle name="Normal 35 5 3 2" xfId="1386"/>
    <cellStyle name="Normal 35 5 3 2 2" xfId="2810"/>
    <cellStyle name="Normal 35 5 3 3" xfId="2098"/>
    <cellStyle name="Normal 35 5 4" xfId="1030"/>
    <cellStyle name="Normal 35 5 4 2" xfId="2454"/>
    <cellStyle name="Normal 35 5 5" xfId="1742"/>
    <cellStyle name="Normal 35 6" xfId="407"/>
    <cellStyle name="Normal 35 6 2" xfId="763"/>
    <cellStyle name="Normal 35 6 2 2" xfId="1475"/>
    <cellStyle name="Normal 35 6 2 2 2" xfId="2899"/>
    <cellStyle name="Normal 35 6 2 3" xfId="2187"/>
    <cellStyle name="Normal 35 6 3" xfId="1119"/>
    <cellStyle name="Normal 35 6 3 2" xfId="2543"/>
    <cellStyle name="Normal 35 6 4" xfId="1831"/>
    <cellStyle name="Normal 35 7" xfId="585"/>
    <cellStyle name="Normal 35 7 2" xfId="1297"/>
    <cellStyle name="Normal 35 7 2 2" xfId="2721"/>
    <cellStyle name="Normal 35 7 3" xfId="2009"/>
    <cellStyle name="Normal 35 8" xfId="941"/>
    <cellStyle name="Normal 35 8 2" xfId="2365"/>
    <cellStyle name="Normal 35 9" xfId="1653"/>
    <cellStyle name="Normal 36" xfId="188"/>
    <cellStyle name="Normal 36 2" xfId="189"/>
    <cellStyle name="Normal 36 2 2" xfId="323"/>
    <cellStyle name="Normal 36 2 2 2" xfId="501"/>
    <cellStyle name="Normal 36 2 2 2 2" xfId="857"/>
    <cellStyle name="Normal 36 2 2 2 2 2" xfId="1569"/>
    <cellStyle name="Normal 36 2 2 2 2 2 2" xfId="2993"/>
    <cellStyle name="Normal 36 2 2 2 2 3" xfId="2281"/>
    <cellStyle name="Normal 36 2 2 2 3" xfId="1213"/>
    <cellStyle name="Normal 36 2 2 2 3 2" xfId="2637"/>
    <cellStyle name="Normal 36 2 2 2 4" xfId="1925"/>
    <cellStyle name="Normal 36 2 2 3" xfId="679"/>
    <cellStyle name="Normal 36 2 2 3 2" xfId="1391"/>
    <cellStyle name="Normal 36 2 2 3 2 2" xfId="2815"/>
    <cellStyle name="Normal 36 2 2 3 3" xfId="2103"/>
    <cellStyle name="Normal 36 2 2 4" xfId="1035"/>
    <cellStyle name="Normal 36 2 2 4 2" xfId="2459"/>
    <cellStyle name="Normal 36 2 2 5" xfId="1747"/>
    <cellStyle name="Normal 36 2 3" xfId="412"/>
    <cellStyle name="Normal 36 2 3 2" xfId="768"/>
    <cellStyle name="Normal 36 2 3 2 2" xfId="1480"/>
    <cellStyle name="Normal 36 2 3 2 2 2" xfId="2904"/>
    <cellStyle name="Normal 36 2 3 2 3" xfId="2192"/>
    <cellStyle name="Normal 36 2 3 3" xfId="1124"/>
    <cellStyle name="Normal 36 2 3 3 2" xfId="2548"/>
    <cellStyle name="Normal 36 2 3 4" xfId="1836"/>
    <cellStyle name="Normal 36 2 4" xfId="590"/>
    <cellStyle name="Normal 36 2 4 2" xfId="1302"/>
    <cellStyle name="Normal 36 2 4 2 2" xfId="2726"/>
    <cellStyle name="Normal 36 2 4 3" xfId="2014"/>
    <cellStyle name="Normal 36 2 5" xfId="946"/>
    <cellStyle name="Normal 36 2 5 2" xfId="2370"/>
    <cellStyle name="Normal 36 2 6" xfId="1658"/>
    <cellStyle name="Normal 36 3" xfId="190"/>
    <cellStyle name="Normal 36 3 2" xfId="324"/>
    <cellStyle name="Normal 36 3 2 2" xfId="502"/>
    <cellStyle name="Normal 36 3 2 2 2" xfId="858"/>
    <cellStyle name="Normal 36 3 2 2 2 2" xfId="1570"/>
    <cellStyle name="Normal 36 3 2 2 2 2 2" xfId="2994"/>
    <cellStyle name="Normal 36 3 2 2 2 3" xfId="2282"/>
    <cellStyle name="Normal 36 3 2 2 3" xfId="1214"/>
    <cellStyle name="Normal 36 3 2 2 3 2" xfId="2638"/>
    <cellStyle name="Normal 36 3 2 2 4" xfId="1926"/>
    <cellStyle name="Normal 36 3 2 3" xfId="680"/>
    <cellStyle name="Normal 36 3 2 3 2" xfId="1392"/>
    <cellStyle name="Normal 36 3 2 3 2 2" xfId="2816"/>
    <cellStyle name="Normal 36 3 2 3 3" xfId="2104"/>
    <cellStyle name="Normal 36 3 2 4" xfId="1036"/>
    <cellStyle name="Normal 36 3 2 4 2" xfId="2460"/>
    <cellStyle name="Normal 36 3 2 5" xfId="1748"/>
    <cellStyle name="Normal 36 3 3" xfId="413"/>
    <cellStyle name="Normal 36 3 3 2" xfId="769"/>
    <cellStyle name="Normal 36 3 3 2 2" xfId="1481"/>
    <cellStyle name="Normal 36 3 3 2 2 2" xfId="2905"/>
    <cellStyle name="Normal 36 3 3 2 3" xfId="2193"/>
    <cellStyle name="Normal 36 3 3 3" xfId="1125"/>
    <cellStyle name="Normal 36 3 3 3 2" xfId="2549"/>
    <cellStyle name="Normal 36 3 3 4" xfId="1837"/>
    <cellStyle name="Normal 36 3 4" xfId="591"/>
    <cellStyle name="Normal 36 3 4 2" xfId="1303"/>
    <cellStyle name="Normal 36 3 4 2 2" xfId="2727"/>
    <cellStyle name="Normal 36 3 4 3" xfId="2015"/>
    <cellStyle name="Normal 36 3 5" xfId="947"/>
    <cellStyle name="Normal 36 3 5 2" xfId="2371"/>
    <cellStyle name="Normal 36 3 6" xfId="1659"/>
    <cellStyle name="Normal 36 4" xfId="322"/>
    <cellStyle name="Normal 36 4 2" xfId="500"/>
    <cellStyle name="Normal 36 4 2 2" xfId="856"/>
    <cellStyle name="Normal 36 4 2 2 2" xfId="1568"/>
    <cellStyle name="Normal 36 4 2 2 2 2" xfId="2992"/>
    <cellStyle name="Normal 36 4 2 2 3" xfId="2280"/>
    <cellStyle name="Normal 36 4 2 3" xfId="1212"/>
    <cellStyle name="Normal 36 4 2 3 2" xfId="2636"/>
    <cellStyle name="Normal 36 4 2 4" xfId="1924"/>
    <cellStyle name="Normal 36 4 3" xfId="678"/>
    <cellStyle name="Normal 36 4 3 2" xfId="1390"/>
    <cellStyle name="Normal 36 4 3 2 2" xfId="2814"/>
    <cellStyle name="Normal 36 4 3 3" xfId="2102"/>
    <cellStyle name="Normal 36 4 4" xfId="1034"/>
    <cellStyle name="Normal 36 4 4 2" xfId="2458"/>
    <cellStyle name="Normal 36 4 5" xfId="1746"/>
    <cellStyle name="Normal 36 5" xfId="411"/>
    <cellStyle name="Normal 36 5 2" xfId="767"/>
    <cellStyle name="Normal 36 5 2 2" xfId="1479"/>
    <cellStyle name="Normal 36 5 2 2 2" xfId="2903"/>
    <cellStyle name="Normal 36 5 2 3" xfId="2191"/>
    <cellStyle name="Normal 36 5 3" xfId="1123"/>
    <cellStyle name="Normal 36 5 3 2" xfId="2547"/>
    <cellStyle name="Normal 36 5 4" xfId="1835"/>
    <cellStyle name="Normal 36 6" xfId="589"/>
    <cellStyle name="Normal 36 6 2" xfId="1301"/>
    <cellStyle name="Normal 36 6 2 2" xfId="2725"/>
    <cellStyle name="Normal 36 6 3" xfId="2013"/>
    <cellStyle name="Normal 36 7" xfId="945"/>
    <cellStyle name="Normal 36 7 2" xfId="2369"/>
    <cellStyle name="Normal 36 8" xfId="1657"/>
    <cellStyle name="Normal 37" xfId="191"/>
    <cellStyle name="Normal 37 2" xfId="192"/>
    <cellStyle name="Normal 38" xfId="193"/>
    <cellStyle name="Normal 38 2" xfId="194"/>
    <cellStyle name="Normal 38 2 2" xfId="195"/>
    <cellStyle name="Normal 38 2 3" xfId="196"/>
    <cellStyle name="Normal 38 2 4" xfId="197"/>
    <cellStyle name="Normal 38 2 5" xfId="325"/>
    <cellStyle name="Normal 38 2 5 2" xfId="503"/>
    <cellStyle name="Normal 38 2 5 2 2" xfId="859"/>
    <cellStyle name="Normal 38 2 5 2 2 2" xfId="1571"/>
    <cellStyle name="Normal 38 2 5 2 2 2 2" xfId="2995"/>
    <cellStyle name="Normal 38 2 5 2 2 3" xfId="2283"/>
    <cellStyle name="Normal 38 2 5 2 3" xfId="1215"/>
    <cellStyle name="Normal 38 2 5 2 3 2" xfId="2639"/>
    <cellStyle name="Normal 38 2 5 2 4" xfId="1927"/>
    <cellStyle name="Normal 38 2 5 3" xfId="681"/>
    <cellStyle name="Normal 38 2 5 3 2" xfId="1393"/>
    <cellStyle name="Normal 38 2 5 3 2 2" xfId="2817"/>
    <cellStyle name="Normal 38 2 5 3 3" xfId="2105"/>
    <cellStyle name="Normal 38 2 5 4" xfId="1037"/>
    <cellStyle name="Normal 38 2 5 4 2" xfId="2461"/>
    <cellStyle name="Normal 38 2 5 5" xfId="1749"/>
    <cellStyle name="Normal 38 2 6" xfId="414"/>
    <cellStyle name="Normal 38 2 6 2" xfId="770"/>
    <cellStyle name="Normal 38 2 6 2 2" xfId="1482"/>
    <cellStyle name="Normal 38 2 6 2 2 2" xfId="2906"/>
    <cellStyle name="Normal 38 2 6 2 3" xfId="2194"/>
    <cellStyle name="Normal 38 2 6 3" xfId="1126"/>
    <cellStyle name="Normal 38 2 6 3 2" xfId="2550"/>
    <cellStyle name="Normal 38 2 6 4" xfId="1838"/>
    <cellStyle name="Normal 38 2 7" xfId="592"/>
    <cellStyle name="Normal 38 2 7 2" xfId="1304"/>
    <cellStyle name="Normal 38 2 7 2 2" xfId="2728"/>
    <cellStyle name="Normal 38 2 7 3" xfId="2016"/>
    <cellStyle name="Normal 38 2 8" xfId="948"/>
    <cellStyle name="Normal 38 2 8 2" xfId="2372"/>
    <cellStyle name="Normal 38 2 9" xfId="1660"/>
    <cellStyle name="Normal 38 3" xfId="198"/>
    <cellStyle name="Normal 38 3 2" xfId="326"/>
    <cellStyle name="Normal 38 3 2 2" xfId="504"/>
    <cellStyle name="Normal 38 3 2 2 2" xfId="860"/>
    <cellStyle name="Normal 38 3 2 2 2 2" xfId="1572"/>
    <cellStyle name="Normal 38 3 2 2 2 2 2" xfId="2996"/>
    <cellStyle name="Normal 38 3 2 2 2 3" xfId="2284"/>
    <cellStyle name="Normal 38 3 2 2 3" xfId="1216"/>
    <cellStyle name="Normal 38 3 2 2 3 2" xfId="2640"/>
    <cellStyle name="Normal 38 3 2 2 4" xfId="1928"/>
    <cellStyle name="Normal 38 3 2 3" xfId="682"/>
    <cellStyle name="Normal 38 3 2 3 2" xfId="1394"/>
    <cellStyle name="Normal 38 3 2 3 2 2" xfId="2818"/>
    <cellStyle name="Normal 38 3 2 3 3" xfId="2106"/>
    <cellStyle name="Normal 38 3 2 4" xfId="1038"/>
    <cellStyle name="Normal 38 3 2 4 2" xfId="2462"/>
    <cellStyle name="Normal 38 3 2 5" xfId="1750"/>
    <cellStyle name="Normal 38 3 3" xfId="415"/>
    <cellStyle name="Normal 38 3 3 2" xfId="771"/>
    <cellStyle name="Normal 38 3 3 2 2" xfId="1483"/>
    <cellStyle name="Normal 38 3 3 2 2 2" xfId="2907"/>
    <cellStyle name="Normal 38 3 3 2 3" xfId="2195"/>
    <cellStyle name="Normal 38 3 3 3" xfId="1127"/>
    <cellStyle name="Normal 38 3 3 3 2" xfId="2551"/>
    <cellStyle name="Normal 38 3 3 4" xfId="1839"/>
    <cellStyle name="Normal 38 3 4" xfId="593"/>
    <cellStyle name="Normal 38 3 4 2" xfId="1305"/>
    <cellStyle name="Normal 38 3 4 2 2" xfId="2729"/>
    <cellStyle name="Normal 38 3 4 3" xfId="2017"/>
    <cellStyle name="Normal 38 3 5" xfId="949"/>
    <cellStyle name="Normal 38 3 5 2" xfId="2373"/>
    <cellStyle name="Normal 38 3 6" xfId="1661"/>
    <cellStyle name="Normal 38 4" xfId="199"/>
    <cellStyle name="Normal 38 4 2" xfId="327"/>
    <cellStyle name="Normal 38 4 2 2" xfId="505"/>
    <cellStyle name="Normal 38 4 2 2 2" xfId="861"/>
    <cellStyle name="Normal 38 4 2 2 2 2" xfId="1573"/>
    <cellStyle name="Normal 38 4 2 2 2 2 2" xfId="2997"/>
    <cellStyle name="Normal 38 4 2 2 2 3" xfId="2285"/>
    <cellStyle name="Normal 38 4 2 2 3" xfId="1217"/>
    <cellStyle name="Normal 38 4 2 2 3 2" xfId="2641"/>
    <cellStyle name="Normal 38 4 2 2 4" xfId="1929"/>
    <cellStyle name="Normal 38 4 2 3" xfId="683"/>
    <cellStyle name="Normal 38 4 2 3 2" xfId="1395"/>
    <cellStyle name="Normal 38 4 2 3 2 2" xfId="2819"/>
    <cellStyle name="Normal 38 4 2 3 3" xfId="2107"/>
    <cellStyle name="Normal 38 4 2 4" xfId="1039"/>
    <cellStyle name="Normal 38 4 2 4 2" xfId="2463"/>
    <cellStyle name="Normal 38 4 2 5" xfId="1751"/>
    <cellStyle name="Normal 38 4 3" xfId="416"/>
    <cellStyle name="Normal 38 4 3 2" xfId="772"/>
    <cellStyle name="Normal 38 4 3 2 2" xfId="1484"/>
    <cellStyle name="Normal 38 4 3 2 2 2" xfId="2908"/>
    <cellStyle name="Normal 38 4 3 2 3" xfId="2196"/>
    <cellStyle name="Normal 38 4 3 3" xfId="1128"/>
    <cellStyle name="Normal 38 4 3 3 2" xfId="2552"/>
    <cellStyle name="Normal 38 4 3 4" xfId="1840"/>
    <cellStyle name="Normal 38 4 4" xfId="594"/>
    <cellStyle name="Normal 38 4 4 2" xfId="1306"/>
    <cellStyle name="Normal 38 4 4 2 2" xfId="2730"/>
    <cellStyle name="Normal 38 4 4 3" xfId="2018"/>
    <cellStyle name="Normal 38 4 5" xfId="950"/>
    <cellStyle name="Normal 38 4 5 2" xfId="2374"/>
    <cellStyle name="Normal 38 4 6" xfId="1662"/>
    <cellStyle name="Normal 39" xfId="200"/>
    <cellStyle name="Normal 39 2" xfId="201"/>
    <cellStyle name="Normal 39 3" xfId="202"/>
    <cellStyle name="Normal 39 4" xfId="203"/>
    <cellStyle name="Normal 4" xfId="204"/>
    <cellStyle name="Normal 4 2" xfId="205"/>
    <cellStyle name="Normal 4 3" xfId="206"/>
    <cellStyle name="Normal 40" xfId="207"/>
    <cellStyle name="Normal 40 2" xfId="208"/>
    <cellStyle name="Normal 40 3" xfId="209"/>
    <cellStyle name="Normal 40 4" xfId="210"/>
    <cellStyle name="Normal 41" xfId="211"/>
    <cellStyle name="Normal 41 2" xfId="212"/>
    <cellStyle name="Normal 41 3" xfId="213"/>
    <cellStyle name="Normal 41 4" xfId="214"/>
    <cellStyle name="Normal 42" xfId="215"/>
    <cellStyle name="Normal 43" xfId="216"/>
    <cellStyle name="Normal 44" xfId="217"/>
    <cellStyle name="Normal 45" xfId="218"/>
    <cellStyle name="Normal 46" xfId="219"/>
    <cellStyle name="Normal 46 2" xfId="220"/>
    <cellStyle name="Normal 47" xfId="221"/>
    <cellStyle name="Normal 47 2" xfId="222"/>
    <cellStyle name="Normal 48" xfId="223"/>
    <cellStyle name="Normal 49" xfId="9"/>
    <cellStyle name="Normal 5" xfId="224"/>
    <cellStyle name="Normal 5 2" xfId="225"/>
    <cellStyle name="Normal 5 3" xfId="328"/>
    <cellStyle name="Normal 5 3 2" xfId="506"/>
    <cellStyle name="Normal 5 3 2 2" xfId="862"/>
    <cellStyle name="Normal 5 3 2 2 2" xfId="1574"/>
    <cellStyle name="Normal 5 3 2 2 2 2" xfId="2998"/>
    <cellStyle name="Normal 5 3 2 2 3" xfId="2286"/>
    <cellStyle name="Normal 5 3 2 3" xfId="1218"/>
    <cellStyle name="Normal 5 3 2 3 2" xfId="2642"/>
    <cellStyle name="Normal 5 3 2 4" xfId="1930"/>
    <cellStyle name="Normal 5 3 3" xfId="684"/>
    <cellStyle name="Normal 5 3 3 2" xfId="1396"/>
    <cellStyle name="Normal 5 3 3 2 2" xfId="2820"/>
    <cellStyle name="Normal 5 3 3 3" xfId="2108"/>
    <cellStyle name="Normal 5 3 4" xfId="1040"/>
    <cellStyle name="Normal 5 3 4 2" xfId="2464"/>
    <cellStyle name="Normal 5 3 5" xfId="1752"/>
    <cellStyle name="Normal 5 4" xfId="417"/>
    <cellStyle name="Normal 5 4 2" xfId="773"/>
    <cellStyle name="Normal 5 4 2 2" xfId="1485"/>
    <cellStyle name="Normal 5 4 2 2 2" xfId="2909"/>
    <cellStyle name="Normal 5 4 2 3" xfId="2197"/>
    <cellStyle name="Normal 5 4 3" xfId="1129"/>
    <cellStyle name="Normal 5 4 3 2" xfId="2553"/>
    <cellStyle name="Normal 5 4 4" xfId="1841"/>
    <cellStyle name="Normal 5 5" xfId="595"/>
    <cellStyle name="Normal 5 5 2" xfId="1307"/>
    <cellStyle name="Normal 5 5 2 2" xfId="2731"/>
    <cellStyle name="Normal 5 5 3" xfId="2019"/>
    <cellStyle name="Normal 5 6" xfId="951"/>
    <cellStyle name="Normal 5 6 2" xfId="2375"/>
    <cellStyle name="Normal 5 7" xfId="1663"/>
    <cellStyle name="Normal 50" xfId="236"/>
    <cellStyle name="Normal 6" xfId="226"/>
    <cellStyle name="Normal 7" xfId="227"/>
    <cellStyle name="Normal 8" xfId="228"/>
    <cellStyle name="Normal 9" xfId="229"/>
    <cellStyle name="Percent" xfId="3" builtinId="5"/>
    <cellStyle name="Percent 2" xfId="7"/>
    <cellStyle name="Percent 2 2" xfId="238"/>
    <cellStyle name="PSChar" xfId="230"/>
    <cellStyle name="PSDate" xfId="231"/>
    <cellStyle name="PSDec" xfId="4"/>
    <cellStyle name="PSDec 2" xfId="8"/>
    <cellStyle name="PSDec 2 2" xfId="239"/>
    <cellStyle name="PSHeading" xfId="232"/>
    <cellStyle name="PSHeading 2" xfId="233"/>
    <cellStyle name="PSInt" xfId="234"/>
    <cellStyle name="PSSpacer" xfId="235"/>
  </cellStyles>
  <dxfs count="0"/>
  <tableStyles count="0" defaultTableStyle="TableStyleMedium9" defaultPivotStyle="PivotStyleLight16"/>
  <colors>
    <mruColors>
      <color rgb="FF0000FF"/>
      <color rgb="FF0055FE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J33"/>
  <sheetViews>
    <sheetView tabSelected="1" zoomScaleNormal="100" zoomScaleSheetLayoutView="100" workbookViewId="0">
      <selection activeCell="D7" sqref="D7"/>
    </sheetView>
  </sheetViews>
  <sheetFormatPr defaultColWidth="9.140625" defaultRowHeight="12.75"/>
  <cols>
    <col min="1" max="5" width="9.140625" style="24"/>
    <col min="6" max="6" width="27.7109375" style="24" customWidth="1"/>
    <col min="7" max="7" width="1.5703125" style="24" customWidth="1"/>
    <col min="8" max="16384" width="9.140625" style="24"/>
  </cols>
  <sheetData>
    <row r="5" spans="4:10">
      <c r="D5" s="164" t="s">
        <v>41</v>
      </c>
      <c r="E5" s="164"/>
      <c r="F5" s="164"/>
      <c r="G5" s="164"/>
      <c r="H5" s="164"/>
      <c r="I5" s="164"/>
      <c r="J5" s="29" t="s">
        <v>65</v>
      </c>
    </row>
    <row r="6" spans="4:10">
      <c r="D6" s="164" t="s">
        <v>42</v>
      </c>
      <c r="E6" s="164"/>
      <c r="F6" s="164"/>
      <c r="G6" s="164"/>
      <c r="H6" s="164"/>
      <c r="I6" s="164"/>
    </row>
    <row r="7" spans="4:10">
      <c r="E7" s="37"/>
      <c r="F7" s="37"/>
      <c r="G7" s="37"/>
    </row>
    <row r="8" spans="4:10">
      <c r="D8" s="165" t="s">
        <v>52</v>
      </c>
      <c r="E8" s="165"/>
      <c r="F8" s="165"/>
      <c r="G8" s="165"/>
      <c r="H8" s="165"/>
      <c r="I8" s="165"/>
    </row>
    <row r="9" spans="4:10">
      <c r="E9" s="165"/>
      <c r="F9" s="165"/>
      <c r="G9" s="112"/>
    </row>
    <row r="10" spans="4:10">
      <c r="D10" s="165" t="s">
        <v>217</v>
      </c>
      <c r="E10" s="165"/>
      <c r="F10" s="165"/>
      <c r="G10" s="165"/>
      <c r="H10" s="165"/>
      <c r="I10" s="165"/>
    </row>
    <row r="12" spans="4:10">
      <c r="D12" s="165" t="s">
        <v>46</v>
      </c>
      <c r="E12" s="165"/>
      <c r="F12" s="165"/>
      <c r="G12" s="165"/>
      <c r="H12" s="165"/>
      <c r="I12" s="165"/>
    </row>
    <row r="14" spans="4:10">
      <c r="D14" s="24" t="s">
        <v>47</v>
      </c>
    </row>
    <row r="15" spans="4:10">
      <c r="E15" s="24" t="s">
        <v>48</v>
      </c>
    </row>
    <row r="16" spans="4:10">
      <c r="E16" s="24" t="s">
        <v>49</v>
      </c>
      <c r="J16" s="114"/>
    </row>
    <row r="19" spans="4:10">
      <c r="D19" s="24" t="s">
        <v>50</v>
      </c>
    </row>
    <row r="20" spans="4:10">
      <c r="E20" s="24" t="s">
        <v>107</v>
      </c>
      <c r="G20" s="83" t="s">
        <v>106</v>
      </c>
      <c r="H20" s="84">
        <f>'ES Form 1.1'!F64</f>
        <v>0</v>
      </c>
    </row>
    <row r="21" spans="4:10">
      <c r="E21" s="24" t="s">
        <v>254</v>
      </c>
      <c r="G21" s="83"/>
      <c r="H21" s="85">
        <v>3.3999999999999998E-3</v>
      </c>
    </row>
    <row r="22" spans="4:10">
      <c r="G22" s="112"/>
      <c r="H22" s="35"/>
    </row>
    <row r="23" spans="4:10">
      <c r="E23" s="24" t="s">
        <v>51</v>
      </c>
      <c r="F23" s="35"/>
      <c r="G23" s="83" t="s">
        <v>106</v>
      </c>
      <c r="H23" s="85">
        <f>+H20-H21</f>
        <v>-3.3999999999999998E-3</v>
      </c>
    </row>
    <row r="26" spans="4:10">
      <c r="D26" s="2" t="s">
        <v>221</v>
      </c>
      <c r="E26" s="121"/>
      <c r="F26" s="121"/>
      <c r="G26" s="121"/>
      <c r="H26" s="121"/>
      <c r="I26" s="121"/>
      <c r="J26" s="2"/>
    </row>
    <row r="27" spans="4:10" ht="15">
      <c r="D27" s="122" t="s">
        <v>222</v>
      </c>
      <c r="E27" s="123"/>
      <c r="F27" s="123"/>
      <c r="G27" s="123"/>
      <c r="H27" s="123"/>
      <c r="I27" s="123"/>
      <c r="J27" s="2"/>
    </row>
    <row r="29" spans="4:10">
      <c r="D29" s="24" t="s">
        <v>111</v>
      </c>
    </row>
    <row r="31" spans="4:10">
      <c r="D31" s="24" t="s">
        <v>169</v>
      </c>
    </row>
    <row r="33" spans="4:6">
      <c r="D33" s="24" t="s">
        <v>220</v>
      </c>
      <c r="E33" s="117"/>
      <c r="F33" s="117"/>
    </row>
  </sheetData>
  <customSheetViews>
    <customSheetView guid="{60BA632E-F523-4FDC-B3CF-9EFEDCAA6CF4}" showRuler="0" topLeftCell="A10">
      <selection activeCell="D34" sqref="D34"/>
      <pageMargins left="0.75" right="0.75" top="1" bottom="1" header="0.5" footer="0.5"/>
      <printOptions horizontalCentered="1"/>
      <pageSetup orientation="portrait" r:id="rId1"/>
      <headerFooter alignWithMargins="0"/>
    </customSheetView>
    <customSheetView guid="{A907CBD9-B4E0-4B15-A0DB-A4D208F86193}" showPageBreaks="1" printArea="1" showRuler="0" topLeftCell="D9">
      <selection activeCell="G42" sqref="G42"/>
      <pageMargins left="0.75" right="0.75" top="1" bottom="1" header="0.5" footer="0.5"/>
      <printOptions horizontalCentered="1"/>
      <pageSetup orientation="portrait" r:id="rId2"/>
      <headerFooter alignWithMargins="0">
        <oddHeader>&amp;R&amp;"Times New Roman,Bold"BOSTA EXHIBIT 2
PAGE 1 OF 2</oddHeader>
      </headerFooter>
    </customSheetView>
    <customSheetView guid="{7C035008-3EB9-45DB-8C2B-61494C0A5397}" showPageBreaks="1" printArea="1" showRuler="0" topLeftCell="D1">
      <selection activeCell="J20" sqref="J20"/>
      <pageMargins left="0.75" right="0.75" top="1" bottom="1" header="0.5" footer="0.5"/>
      <printOptions horizontalCentered="1"/>
      <pageSetup orientation="portrait" r:id="rId3"/>
      <headerFooter alignWithMargins="0">
        <oddHeader>&amp;R&amp;"Times New Roman,Bold"BOSTA EXHIBIT 2
PAGE 1 OF 2</oddHeader>
      </headerFooter>
    </customSheetView>
  </customSheetViews>
  <mergeCells count="6">
    <mergeCell ref="D5:I5"/>
    <mergeCell ref="D6:I6"/>
    <mergeCell ref="D10:I10"/>
    <mergeCell ref="D12:I12"/>
    <mergeCell ref="E9:F9"/>
    <mergeCell ref="D8:I8"/>
  </mergeCells>
  <phoneticPr fontId="0" type="noConversion"/>
  <printOptions horizontalCentered="1"/>
  <pageMargins left="0.75" right="0.75" top="1" bottom="1" header="0.5" footer="0.5"/>
  <pageSetup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N81"/>
  <sheetViews>
    <sheetView topLeftCell="A18" zoomScaleNormal="100" zoomScaleSheetLayoutView="100" workbookViewId="0">
      <selection activeCell="F33" sqref="F33"/>
    </sheetView>
  </sheetViews>
  <sheetFormatPr defaultColWidth="9.140625" defaultRowHeight="12.75"/>
  <cols>
    <col min="1" max="2" width="9.140625" style="24"/>
    <col min="3" max="3" width="7.140625" style="24" customWidth="1"/>
    <col min="4" max="4" width="47.7109375" style="24" customWidth="1"/>
    <col min="5" max="5" width="2.42578125" style="24" customWidth="1"/>
    <col min="6" max="6" width="13.85546875" style="24" bestFit="1" customWidth="1"/>
    <col min="7" max="7" width="9.140625" style="24"/>
    <col min="8" max="8" width="11.5703125" style="24" customWidth="1"/>
    <col min="9" max="9" width="3.28515625" style="24" customWidth="1"/>
    <col min="10" max="10" width="12.140625" style="24" bestFit="1" customWidth="1"/>
    <col min="11" max="11" width="1.140625" style="24" customWidth="1"/>
    <col min="12" max="16384" width="9.140625" style="24"/>
  </cols>
  <sheetData>
    <row r="3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3:12" hidden="1"/>
    <row r="18" spans="3:12">
      <c r="F18" s="51"/>
    </row>
    <row r="20" spans="3:12">
      <c r="D20" s="164" t="s">
        <v>41</v>
      </c>
      <c r="E20" s="164"/>
      <c r="F20" s="164"/>
      <c r="G20" s="29" t="s">
        <v>69</v>
      </c>
    </row>
    <row r="21" spans="3:12">
      <c r="D21" s="164" t="s">
        <v>42</v>
      </c>
      <c r="E21" s="164"/>
      <c r="F21" s="164"/>
    </row>
    <row r="22" spans="3:12">
      <c r="D22" s="37"/>
      <c r="E22" s="37"/>
      <c r="F22" s="37"/>
    </row>
    <row r="23" spans="3:12">
      <c r="D23" s="165" t="s">
        <v>95</v>
      </c>
      <c r="E23" s="165"/>
      <c r="F23" s="165"/>
    </row>
    <row r="24" spans="3:12">
      <c r="D24" s="165"/>
      <c r="E24" s="165"/>
      <c r="F24" s="165"/>
    </row>
    <row r="25" spans="3:12">
      <c r="D25" s="165" t="str">
        <f>'Form 1.0'!D10:I10</f>
        <v>For the Expense Month Ending {Date}</v>
      </c>
      <c r="E25" s="165"/>
      <c r="F25" s="165"/>
    </row>
    <row r="26" spans="3:12">
      <c r="D26" s="112"/>
      <c r="E26" s="112"/>
      <c r="F26" s="112"/>
    </row>
    <row r="27" spans="3:12">
      <c r="C27" s="24">
        <v>1</v>
      </c>
      <c r="D27" s="40" t="s">
        <v>70</v>
      </c>
      <c r="E27" s="37"/>
      <c r="F27" s="112"/>
      <c r="H27" s="14"/>
      <c r="I27" s="2"/>
      <c r="J27" s="2"/>
      <c r="K27" s="2"/>
      <c r="L27" s="2"/>
    </row>
    <row r="28" spans="3:12">
      <c r="H28" s="14"/>
      <c r="I28" s="2"/>
      <c r="J28" s="2"/>
      <c r="K28" s="2"/>
      <c r="L28" s="2"/>
    </row>
    <row r="29" spans="3:12">
      <c r="C29" s="24">
        <v>2</v>
      </c>
      <c r="D29" s="2" t="s">
        <v>0</v>
      </c>
      <c r="E29" s="2"/>
      <c r="F29" s="26">
        <f>'ES Form 2.0'!E25</f>
        <v>0</v>
      </c>
      <c r="H29" s="11"/>
      <c r="I29" s="2"/>
      <c r="J29" s="11"/>
      <c r="K29" s="2"/>
      <c r="L29" s="2"/>
    </row>
    <row r="30" spans="3:12">
      <c r="D30" s="2"/>
      <c r="E30" s="2"/>
      <c r="F30" s="26"/>
      <c r="H30" s="2"/>
      <c r="I30" s="2"/>
      <c r="J30" s="2"/>
      <c r="K30" s="2"/>
      <c r="L30" s="2"/>
    </row>
    <row r="31" spans="3:12">
      <c r="C31" s="24">
        <v>3</v>
      </c>
      <c r="D31" s="2" t="s">
        <v>1</v>
      </c>
      <c r="E31" s="2"/>
      <c r="F31" s="26">
        <f>F29/12</f>
        <v>0</v>
      </c>
      <c r="H31" s="2"/>
      <c r="I31" s="2"/>
      <c r="J31" s="11"/>
      <c r="K31" s="2"/>
      <c r="L31" s="2"/>
    </row>
    <row r="32" spans="3:12">
      <c r="D32" s="2"/>
      <c r="E32" s="2"/>
      <c r="F32" s="2"/>
      <c r="I32" s="2"/>
      <c r="J32" s="2"/>
      <c r="K32" s="2"/>
      <c r="L32" s="2"/>
    </row>
    <row r="33" spans="3:14">
      <c r="C33" s="24">
        <v>4</v>
      </c>
      <c r="D33" s="2" t="s">
        <v>108</v>
      </c>
      <c r="E33" s="27" t="s">
        <v>106</v>
      </c>
      <c r="F33" s="169">
        <v>6.4869999999999997E-2</v>
      </c>
      <c r="H33" s="2"/>
      <c r="I33" s="27"/>
      <c r="J33" s="41"/>
      <c r="K33" s="2"/>
      <c r="L33" s="2"/>
    </row>
    <row r="34" spans="3:14">
      <c r="D34" s="2"/>
      <c r="E34" s="114"/>
      <c r="F34" s="2"/>
      <c r="I34" s="114"/>
      <c r="J34" s="2"/>
      <c r="K34" s="2"/>
      <c r="L34" s="2"/>
    </row>
    <row r="35" spans="3:14">
      <c r="C35" s="24">
        <v>5</v>
      </c>
      <c r="D35" s="2" t="s">
        <v>166</v>
      </c>
      <c r="E35" s="114" t="s">
        <v>53</v>
      </c>
      <c r="F35" s="26">
        <f>+F31*F33</f>
        <v>0</v>
      </c>
      <c r="H35" s="2"/>
      <c r="I35" s="114"/>
      <c r="J35" s="11"/>
      <c r="K35" s="2"/>
      <c r="L35" s="2"/>
    </row>
    <row r="36" spans="3:14">
      <c r="D36" s="2"/>
      <c r="E36" s="114"/>
      <c r="F36" s="26"/>
      <c r="H36" s="2"/>
      <c r="I36" s="114"/>
      <c r="J36" s="2"/>
      <c r="K36" s="2"/>
      <c r="L36" s="2"/>
    </row>
    <row r="37" spans="3:14">
      <c r="C37" s="24">
        <v>6</v>
      </c>
      <c r="D37" s="2" t="s">
        <v>55</v>
      </c>
      <c r="E37" s="114" t="s">
        <v>53</v>
      </c>
      <c r="F37" s="26">
        <f>'ES Form 2.0'!E39</f>
        <v>0</v>
      </c>
      <c r="H37" s="59"/>
      <c r="I37" s="114"/>
      <c r="J37" s="11"/>
      <c r="K37" s="2"/>
      <c r="L37" s="2"/>
    </row>
    <row r="38" spans="3:14">
      <c r="D38" s="2"/>
      <c r="E38" s="114"/>
      <c r="F38" s="26"/>
      <c r="H38" s="2"/>
      <c r="I38" s="114"/>
      <c r="J38" s="2"/>
      <c r="K38" s="2"/>
      <c r="L38" s="2"/>
    </row>
    <row r="39" spans="3:14">
      <c r="C39" s="24">
        <v>7</v>
      </c>
      <c r="D39" s="2" t="s">
        <v>100</v>
      </c>
      <c r="E39" s="114" t="s">
        <v>54</v>
      </c>
      <c r="F39" s="162">
        <f>'ES Form 2.0'!E44</f>
        <v>0</v>
      </c>
      <c r="H39" s="2"/>
      <c r="I39" s="114"/>
      <c r="J39" s="11"/>
      <c r="K39" s="2"/>
      <c r="L39" s="2"/>
    </row>
    <row r="40" spans="3:14">
      <c r="D40" s="2"/>
      <c r="E40" s="2"/>
      <c r="F40" s="26"/>
      <c r="H40" s="2"/>
      <c r="I40" s="2"/>
      <c r="J40" s="2"/>
      <c r="K40" s="2"/>
      <c r="L40" s="2"/>
    </row>
    <row r="41" spans="3:14">
      <c r="C41" s="24">
        <v>8</v>
      </c>
      <c r="D41" s="2" t="s">
        <v>71</v>
      </c>
      <c r="E41" s="2"/>
      <c r="F41" s="26">
        <f>+F35+F37-F39</f>
        <v>0</v>
      </c>
      <c r="H41" s="69"/>
      <c r="I41" s="70"/>
      <c r="J41" s="71"/>
      <c r="K41" s="70"/>
      <c r="L41" s="70"/>
      <c r="M41" s="72"/>
      <c r="N41" s="72"/>
    </row>
    <row r="42" spans="3:14">
      <c r="D42" s="2"/>
      <c r="E42" s="2"/>
      <c r="F42" s="26"/>
      <c r="H42" s="69"/>
      <c r="I42" s="70"/>
      <c r="J42" s="71"/>
      <c r="K42" s="70"/>
      <c r="L42" s="70"/>
      <c r="M42" s="72"/>
      <c r="N42" s="72"/>
    </row>
    <row r="43" spans="3:14">
      <c r="C43" s="24">
        <v>9</v>
      </c>
      <c r="D43" s="2" t="s">
        <v>57</v>
      </c>
      <c r="E43" s="2"/>
      <c r="F43" s="41">
        <v>0</v>
      </c>
      <c r="H43" s="69"/>
      <c r="I43" s="70"/>
      <c r="J43" s="70"/>
      <c r="K43" s="70"/>
      <c r="L43" s="70"/>
      <c r="M43" s="72"/>
      <c r="N43" s="72"/>
    </row>
    <row r="44" spans="3:14">
      <c r="D44" s="2" t="s">
        <v>56</v>
      </c>
      <c r="E44" s="2"/>
      <c r="F44" s="26"/>
      <c r="H44" s="2"/>
      <c r="I44" s="2"/>
      <c r="J44" s="2"/>
      <c r="K44" s="2"/>
      <c r="L44" s="2"/>
    </row>
    <row r="45" spans="3:14">
      <c r="D45" s="2"/>
      <c r="E45" s="2"/>
      <c r="F45" s="26"/>
      <c r="H45" s="2"/>
      <c r="I45" s="2"/>
      <c r="J45" s="2"/>
      <c r="K45" s="2"/>
      <c r="L45" s="2"/>
    </row>
    <row r="46" spans="3:14">
      <c r="C46" s="24">
        <v>10</v>
      </c>
      <c r="D46" s="2" t="s">
        <v>72</v>
      </c>
      <c r="E46" s="2"/>
      <c r="F46" s="26">
        <f>F41*F43</f>
        <v>0</v>
      </c>
      <c r="H46" s="2"/>
      <c r="I46" s="2"/>
      <c r="J46" s="2"/>
      <c r="K46" s="2"/>
      <c r="L46" s="2"/>
    </row>
    <row r="47" spans="3:14">
      <c r="D47" s="2" t="s">
        <v>73</v>
      </c>
      <c r="E47" s="2"/>
      <c r="F47" s="26"/>
      <c r="H47" s="2"/>
      <c r="I47" s="2"/>
      <c r="J47" s="2"/>
      <c r="K47" s="2"/>
      <c r="L47" s="2"/>
    </row>
    <row r="48" spans="3:14">
      <c r="D48" s="2"/>
      <c r="E48" s="2"/>
      <c r="F48" s="26"/>
      <c r="H48" s="2"/>
      <c r="I48" s="2"/>
      <c r="J48" s="41"/>
      <c r="K48" s="2"/>
      <c r="L48" s="2"/>
    </row>
    <row r="49" spans="3:12">
      <c r="C49" s="24">
        <v>11</v>
      </c>
      <c r="D49" s="2" t="s">
        <v>113</v>
      </c>
      <c r="E49" s="2"/>
      <c r="F49" s="26">
        <v>0</v>
      </c>
      <c r="H49" s="2"/>
      <c r="I49" s="2"/>
      <c r="J49" s="2"/>
      <c r="K49" s="2"/>
      <c r="L49" s="2"/>
    </row>
    <row r="50" spans="3:12">
      <c r="D50" s="50"/>
      <c r="E50" s="2"/>
      <c r="F50" s="26"/>
      <c r="H50" s="2"/>
      <c r="I50" s="2"/>
      <c r="J50" s="11"/>
      <c r="K50" s="2"/>
      <c r="L50" s="73"/>
    </row>
    <row r="51" spans="3:12">
      <c r="D51" s="2"/>
      <c r="E51" s="2"/>
      <c r="F51" s="26"/>
      <c r="H51" s="2"/>
      <c r="I51" s="2"/>
      <c r="J51" s="11"/>
      <c r="K51" s="2"/>
      <c r="L51" s="73"/>
    </row>
    <row r="52" spans="3:12">
      <c r="C52" s="24">
        <v>12</v>
      </c>
      <c r="D52" s="2" t="s">
        <v>101</v>
      </c>
      <c r="E52" s="2"/>
      <c r="F52" s="26">
        <f>+F46+F49</f>
        <v>0</v>
      </c>
      <c r="K52" s="24">
        <f>SUM(K17:K50)</f>
        <v>0</v>
      </c>
    </row>
    <row r="53" spans="3:12">
      <c r="D53" s="2"/>
      <c r="E53" s="2"/>
      <c r="F53" s="26"/>
      <c r="K53" s="24">
        <f>SUM(K23:K50)</f>
        <v>0</v>
      </c>
    </row>
    <row r="54" spans="3:12">
      <c r="D54" s="2"/>
      <c r="E54" s="2"/>
      <c r="F54" s="26"/>
    </row>
    <row r="55" spans="3:12" ht="12" customHeight="1">
      <c r="C55" s="24">
        <v>13</v>
      </c>
      <c r="D55" s="2" t="s">
        <v>145</v>
      </c>
      <c r="F55" s="26">
        <v>0</v>
      </c>
    </row>
    <row r="56" spans="3:12">
      <c r="D56" s="2" t="s">
        <v>214</v>
      </c>
      <c r="E56" s="2"/>
      <c r="F56" s="26"/>
    </row>
    <row r="57" spans="3:12">
      <c r="D57" s="50"/>
      <c r="E57" s="2"/>
      <c r="F57" s="26"/>
    </row>
    <row r="58" spans="3:12">
      <c r="C58" s="24">
        <v>14</v>
      </c>
      <c r="D58" s="2" t="s">
        <v>148</v>
      </c>
      <c r="E58" s="2"/>
      <c r="F58" s="26">
        <f>F52+F55</f>
        <v>0</v>
      </c>
    </row>
    <row r="59" spans="3:12">
      <c r="F59" s="34"/>
    </row>
    <row r="60" spans="3:12">
      <c r="C60" s="24">
        <v>15</v>
      </c>
      <c r="D60" s="2" t="s">
        <v>58</v>
      </c>
      <c r="E60" s="2"/>
      <c r="F60" s="26">
        <v>0</v>
      </c>
      <c r="H60" s="74"/>
    </row>
    <row r="61" spans="3:12">
      <c r="D61" s="2" t="s">
        <v>59</v>
      </c>
      <c r="E61" s="2"/>
      <c r="F61" s="2"/>
    </row>
    <row r="62" spans="3:12">
      <c r="D62" s="2" t="s">
        <v>60</v>
      </c>
      <c r="E62" s="2"/>
      <c r="F62" s="2"/>
    </row>
    <row r="63" spans="3:12">
      <c r="D63" s="2"/>
      <c r="E63" s="2"/>
      <c r="F63" s="2"/>
    </row>
    <row r="64" spans="3:12">
      <c r="C64" s="24">
        <v>16</v>
      </c>
      <c r="D64" s="2" t="s">
        <v>74</v>
      </c>
      <c r="E64" s="2"/>
      <c r="F64" s="5">
        <v>0</v>
      </c>
    </row>
    <row r="65" spans="3:6">
      <c r="D65" s="2" t="s">
        <v>75</v>
      </c>
      <c r="E65" s="2"/>
      <c r="F65" s="2"/>
    </row>
    <row r="66" spans="3:6">
      <c r="D66" s="2"/>
      <c r="E66" s="2"/>
      <c r="F66" s="2"/>
    </row>
    <row r="67" spans="3:6">
      <c r="C67" s="24">
        <v>17</v>
      </c>
      <c r="D67" s="2" t="s">
        <v>112</v>
      </c>
      <c r="F67" s="42">
        <f>'Form 1.0'!H21</f>
        <v>3.3999999999999998E-3</v>
      </c>
    </row>
    <row r="69" spans="3:6">
      <c r="C69" s="24">
        <v>18</v>
      </c>
      <c r="D69" s="24" t="s">
        <v>51</v>
      </c>
      <c r="F69" s="42">
        <f>F64-F67</f>
        <v>-3.3999999999999998E-3</v>
      </c>
    </row>
    <row r="71" spans="3:6">
      <c r="C71" s="119"/>
    </row>
    <row r="72" spans="3:6">
      <c r="C72" s="35"/>
    </row>
    <row r="73" spans="3:6">
      <c r="D73" s="2"/>
      <c r="E73" s="2"/>
      <c r="F73" s="2"/>
    </row>
    <row r="74" spans="3:6">
      <c r="D74" s="50"/>
      <c r="E74" s="2"/>
      <c r="F74" s="2"/>
    </row>
    <row r="75" spans="3:6">
      <c r="D75" s="50"/>
      <c r="E75" s="2"/>
      <c r="F75" s="2"/>
    </row>
    <row r="76" spans="3:6">
      <c r="D76" s="75"/>
      <c r="E76" s="50"/>
      <c r="F76" s="76"/>
    </row>
    <row r="77" spans="3:6">
      <c r="D77" s="75"/>
      <c r="E77" s="50"/>
      <c r="F77" s="76"/>
    </row>
    <row r="78" spans="3:6">
      <c r="D78" s="75"/>
      <c r="E78" s="50"/>
      <c r="F78" s="76"/>
    </row>
    <row r="79" spans="3:6">
      <c r="D79" s="75"/>
      <c r="E79" s="50"/>
      <c r="F79" s="76"/>
    </row>
    <row r="80" spans="3:6">
      <c r="D80" s="75"/>
      <c r="E80" s="50"/>
      <c r="F80" s="76"/>
    </row>
    <row r="81" spans="4:6">
      <c r="D81" s="77"/>
      <c r="E81" s="50"/>
      <c r="F81" s="78"/>
    </row>
  </sheetData>
  <customSheetViews>
    <customSheetView guid="{60BA632E-F523-4FDC-B3CF-9EFEDCAA6CF4}" fitToPage="1" showRuler="0" topLeftCell="A28">
      <selection activeCell="D51" sqref="D51"/>
      <pageMargins left="0.75" right="0.75" top="1" bottom="1" header="0.5" footer="0.5"/>
      <printOptions horizontalCentered="1"/>
      <pageSetup orientation="portrait" r:id="rId1"/>
      <headerFooter alignWithMargins="0"/>
    </customSheetView>
    <customSheetView guid="{A907CBD9-B4E0-4B15-A0DB-A4D208F86193}" showPageBreaks="1" printArea="1" showRuler="0">
      <selection activeCell="G42" sqref="G42"/>
      <pageMargins left="0.75" right="0.75" top="1" bottom="1" header="0.5" footer="0.5"/>
      <printOptions horizontalCentered="1"/>
      <pageSetup orientation="portrait" r:id="rId2"/>
      <headerFooter alignWithMargins="0">
        <oddHeader>&amp;R&amp;"Times New Roman,Bold"BOSTA EXHIBIT 2
PAGE 2 OF 2</oddHeader>
      </headerFooter>
    </customSheetView>
    <customSheetView guid="{7C035008-3EB9-45DB-8C2B-61494C0A5397}" showPageBreaks="1" printArea="1" showRuler="0" topLeftCell="A31">
      <selection activeCell="F42" sqref="F42"/>
      <pageMargins left="0.75" right="0.75" top="1" bottom="1" header="0.5" footer="0.5"/>
      <printOptions horizontalCentered="1"/>
      <pageSetup orientation="portrait" r:id="rId3"/>
      <headerFooter alignWithMargins="0">
        <oddHeader>&amp;R&amp;"Times New Roman,Bold"BOSTA EXHIBIT 2
PAGE 2 OF 2</oddHeader>
      </headerFooter>
    </customSheetView>
  </customSheetViews>
  <mergeCells count="5">
    <mergeCell ref="D25:F25"/>
    <mergeCell ref="D20:F20"/>
    <mergeCell ref="D21:F21"/>
    <mergeCell ref="D23:F23"/>
    <mergeCell ref="D24:F24"/>
  </mergeCells>
  <phoneticPr fontId="0" type="noConversion"/>
  <printOptions horizontalCentered="1"/>
  <pageMargins left="0.75" right="0.75" top="1" bottom="1" header="0.5" footer="0.5"/>
  <pageSetup scale="98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66"/>
  <sheetViews>
    <sheetView zoomScaleNormal="100" zoomScaleSheetLayoutView="90" workbookViewId="0">
      <selection activeCell="D35" sqref="D35"/>
    </sheetView>
  </sheetViews>
  <sheetFormatPr defaultColWidth="9.140625" defaultRowHeight="12.75"/>
  <cols>
    <col min="1" max="2" width="9.140625" style="24"/>
    <col min="3" max="3" width="4.7109375" style="24" customWidth="1"/>
    <col min="4" max="4" width="59.140625" style="24" customWidth="1"/>
    <col min="5" max="5" width="16.28515625" style="24" customWidth="1"/>
    <col min="6" max="6" width="11.28515625" style="24" customWidth="1"/>
    <col min="7" max="7" width="14.42578125" style="24" bestFit="1" customWidth="1"/>
    <col min="8" max="9" width="9.140625" style="24"/>
    <col min="10" max="10" width="14.5703125" style="24" bestFit="1" customWidth="1"/>
    <col min="11" max="16384" width="9.140625" style="24"/>
  </cols>
  <sheetData>
    <row r="3" spans="4:6">
      <c r="D3" s="164" t="s">
        <v>41</v>
      </c>
      <c r="E3" s="164"/>
      <c r="F3" s="29" t="s">
        <v>66</v>
      </c>
    </row>
    <row r="4" spans="4:6">
      <c r="D4" s="164" t="s">
        <v>42</v>
      </c>
      <c r="E4" s="164"/>
    </row>
    <row r="6" spans="4:6">
      <c r="D6" s="165" t="s">
        <v>45</v>
      </c>
      <c r="E6" s="165"/>
    </row>
    <row r="7" spans="4:6">
      <c r="D7" s="165" t="str">
        <f>'Form 1.0'!D10:I10</f>
        <v>For the Expense Month Ending {Date}</v>
      </c>
      <c r="E7" s="165"/>
    </row>
    <row r="10" spans="4:6">
      <c r="D10" s="29" t="s">
        <v>10</v>
      </c>
    </row>
    <row r="12" spans="4:6">
      <c r="D12" s="24" t="s">
        <v>61</v>
      </c>
      <c r="E12" s="159">
        <f>'ES Form 2.1'!$E$110</f>
        <v>0</v>
      </c>
    </row>
    <row r="13" spans="4:6">
      <c r="D13" s="24" t="s">
        <v>119</v>
      </c>
      <c r="E13" s="160">
        <f>'ES Form 2.1'!$G$110</f>
        <v>0</v>
      </c>
    </row>
    <row r="14" spans="4:6">
      <c r="D14" s="24" t="s">
        <v>2</v>
      </c>
      <c r="E14" s="159">
        <f>+E12+E13</f>
        <v>0</v>
      </c>
    </row>
    <row r="15" spans="4:6">
      <c r="D15" s="44" t="s">
        <v>64</v>
      </c>
      <c r="E15" s="159"/>
    </row>
    <row r="16" spans="4:6">
      <c r="D16" s="24" t="s">
        <v>3</v>
      </c>
      <c r="E16" s="159">
        <v>0</v>
      </c>
    </row>
    <row r="17" spans="4:7">
      <c r="D17" s="24" t="s">
        <v>4</v>
      </c>
      <c r="E17" s="159">
        <v>0</v>
      </c>
    </row>
    <row r="18" spans="4:7">
      <c r="D18" s="24" t="s">
        <v>5</v>
      </c>
      <c r="E18" s="159">
        <v>0</v>
      </c>
      <c r="G18" s="43"/>
    </row>
    <row r="19" spans="4:7">
      <c r="D19" s="24" t="s">
        <v>176</v>
      </c>
      <c r="E19" s="159">
        <v>0</v>
      </c>
      <c r="G19" s="43"/>
    </row>
    <row r="20" spans="4:7">
      <c r="D20" s="24" t="s">
        <v>6</v>
      </c>
      <c r="E20" s="160">
        <v>0</v>
      </c>
    </row>
    <row r="21" spans="4:7">
      <c r="D21" s="24" t="s">
        <v>2</v>
      </c>
      <c r="E21" s="159">
        <f>+E16+E17+E18+E20+E19</f>
        <v>0</v>
      </c>
    </row>
    <row r="22" spans="4:7">
      <c r="D22" s="44" t="s">
        <v>7</v>
      </c>
      <c r="E22" s="159"/>
    </row>
    <row r="23" spans="4:7">
      <c r="D23" s="24" t="s">
        <v>8</v>
      </c>
      <c r="E23" s="160">
        <f>'ES Form 2.1'!$F$110</f>
        <v>0</v>
      </c>
    </row>
    <row r="24" spans="4:7">
      <c r="D24" s="24" t="s">
        <v>2</v>
      </c>
      <c r="E24" s="160">
        <f>+E23</f>
        <v>0</v>
      </c>
    </row>
    <row r="25" spans="4:7">
      <c r="D25" s="24" t="s">
        <v>9</v>
      </c>
      <c r="E25" s="159">
        <f>+E14+E21-E24</f>
        <v>0</v>
      </c>
    </row>
    <row r="28" spans="4:7">
      <c r="D28" s="29" t="s">
        <v>11</v>
      </c>
    </row>
    <row r="29" spans="4:7">
      <c r="D29" s="44"/>
      <c r="E29" s="45"/>
    </row>
    <row r="30" spans="4:7">
      <c r="D30" s="24" t="s">
        <v>12</v>
      </c>
      <c r="E30" s="159">
        <v>0</v>
      </c>
    </row>
    <row r="31" spans="4:7">
      <c r="D31" s="24" t="s">
        <v>13</v>
      </c>
      <c r="E31" s="159">
        <f>'ES Form 2.1'!$I$110</f>
        <v>0</v>
      </c>
    </row>
    <row r="32" spans="4:7">
      <c r="D32" s="24" t="s">
        <v>177</v>
      </c>
      <c r="E32" s="159">
        <v>0</v>
      </c>
    </row>
    <row r="33" spans="4:5">
      <c r="D33" s="24" t="s">
        <v>210</v>
      </c>
      <c r="E33" s="159">
        <f>'ES Form 2.12'!$D$16</f>
        <v>0</v>
      </c>
    </row>
    <row r="34" spans="4:5">
      <c r="D34" s="24" t="s">
        <v>251</v>
      </c>
      <c r="E34" s="159">
        <v>0</v>
      </c>
    </row>
    <row r="35" spans="4:5">
      <c r="D35" s="24" t="s">
        <v>14</v>
      </c>
      <c r="E35" s="159">
        <f>'ES Form 2.1'!$J$110</f>
        <v>0</v>
      </c>
    </row>
    <row r="36" spans="4:5">
      <c r="D36" s="24" t="s">
        <v>15</v>
      </c>
      <c r="E36" s="159">
        <f>'ES Form 2.1'!$K$110</f>
        <v>0</v>
      </c>
    </row>
    <row r="37" spans="4:5">
      <c r="D37" s="24" t="s">
        <v>16</v>
      </c>
      <c r="E37" s="159">
        <v>0</v>
      </c>
    </row>
    <row r="38" spans="4:5">
      <c r="D38" s="24" t="s">
        <v>17</v>
      </c>
      <c r="E38" s="160">
        <v>0</v>
      </c>
    </row>
    <row r="39" spans="4:5">
      <c r="D39" s="49" t="s">
        <v>167</v>
      </c>
      <c r="E39" s="159">
        <f>SUM(E29:E38)</f>
        <v>0</v>
      </c>
    </row>
    <row r="40" spans="4:5">
      <c r="E40" s="159"/>
    </row>
    <row r="41" spans="4:5">
      <c r="E41" s="159"/>
    </row>
    <row r="42" spans="4:5">
      <c r="D42" s="29" t="s">
        <v>77</v>
      </c>
      <c r="E42" s="159"/>
    </row>
    <row r="43" spans="4:5">
      <c r="E43" s="159"/>
    </row>
    <row r="44" spans="4:5">
      <c r="D44" s="24" t="s">
        <v>76</v>
      </c>
      <c r="E44" s="161">
        <v>0</v>
      </c>
    </row>
    <row r="45" spans="4:5">
      <c r="E45" s="159"/>
    </row>
    <row r="46" spans="4:5">
      <c r="E46" s="159"/>
    </row>
    <row r="47" spans="4:5">
      <c r="D47" s="29" t="s">
        <v>147</v>
      </c>
      <c r="E47" s="159"/>
    </row>
    <row r="48" spans="4:5">
      <c r="D48" s="29"/>
      <c r="E48" s="159"/>
    </row>
    <row r="49" spans="3:10">
      <c r="E49" s="159"/>
    </row>
    <row r="50" spans="3:10">
      <c r="C50" s="112">
        <v>1</v>
      </c>
      <c r="D50" s="24" t="s">
        <v>128</v>
      </c>
      <c r="E50" s="158"/>
    </row>
    <row r="51" spans="3:10">
      <c r="C51" s="112"/>
      <c r="D51" s="24" t="s">
        <v>129</v>
      </c>
      <c r="E51" s="158"/>
    </row>
    <row r="52" spans="3:10">
      <c r="C52" s="112"/>
      <c r="D52" s="24" t="s">
        <v>130</v>
      </c>
      <c r="E52" s="158">
        <v>0</v>
      </c>
      <c r="G52" s="100"/>
    </row>
    <row r="53" spans="3:10">
      <c r="C53" s="112"/>
      <c r="E53" s="158"/>
    </row>
    <row r="54" spans="3:10">
      <c r="C54" s="112">
        <v>2</v>
      </c>
      <c r="D54" s="24" t="s">
        <v>135</v>
      </c>
      <c r="E54" s="158">
        <v>0</v>
      </c>
      <c r="G54" s="68"/>
    </row>
    <row r="55" spans="3:10">
      <c r="C55" s="112"/>
      <c r="E55" s="158"/>
    </row>
    <row r="56" spans="3:10">
      <c r="C56" s="112">
        <v>3</v>
      </c>
      <c r="D56" s="24" t="s">
        <v>131</v>
      </c>
      <c r="E56" s="158"/>
    </row>
    <row r="57" spans="3:10">
      <c r="C57" s="112"/>
      <c r="D57" s="24" t="s">
        <v>132</v>
      </c>
      <c r="E57" s="157">
        <v>0</v>
      </c>
      <c r="F57" s="43"/>
      <c r="J57" s="68"/>
    </row>
    <row r="58" spans="3:10">
      <c r="C58" s="112"/>
      <c r="E58" s="158"/>
      <c r="J58" s="68"/>
    </row>
    <row r="59" spans="3:10">
      <c r="C59" s="112">
        <v>4</v>
      </c>
      <c r="D59" s="24" t="s">
        <v>133</v>
      </c>
      <c r="E59" s="137">
        <v>0</v>
      </c>
      <c r="J59" s="68"/>
    </row>
    <row r="60" spans="3:10">
      <c r="C60" s="112"/>
      <c r="D60" s="24" t="s">
        <v>218</v>
      </c>
      <c r="E60" s="159"/>
    </row>
    <row r="61" spans="3:10">
      <c r="C61" s="112"/>
      <c r="E61" s="159"/>
    </row>
    <row r="62" spans="3:10">
      <c r="C62" s="112">
        <v>5</v>
      </c>
      <c r="D62" s="24" t="s">
        <v>134</v>
      </c>
      <c r="E62" s="159">
        <f>E59-E57</f>
        <v>0</v>
      </c>
      <c r="G62" s="100"/>
      <c r="H62" s="29"/>
    </row>
    <row r="63" spans="3:10">
      <c r="D63" s="24" t="s">
        <v>146</v>
      </c>
      <c r="E63" s="159"/>
    </row>
    <row r="64" spans="3:10">
      <c r="D64" s="124" t="s">
        <v>219</v>
      </c>
    </row>
    <row r="65" spans="3:4">
      <c r="C65" s="35"/>
    </row>
    <row r="66" spans="3:4">
      <c r="D66" s="2"/>
    </row>
  </sheetData>
  <customSheetViews>
    <customSheetView guid="{60BA632E-F523-4FDC-B3CF-9EFEDCAA6CF4}" fitToPage="1" showRuler="0" topLeftCell="C1">
      <selection activeCell="E12" sqref="E12"/>
      <pageMargins left="0.75" right="0.75" top="1" bottom="1" header="0.5" footer="0.5"/>
      <printOptions horizontalCentered="1"/>
      <pageSetup scale="95" orientation="portrait" r:id="rId1"/>
      <headerFooter alignWithMargins="0"/>
    </customSheetView>
    <customSheetView guid="{A907CBD9-B4E0-4B15-A0DB-A4D208F86193}" showPageBreaks="1" fitToPage="1" printArea="1" showRuler="0" topLeftCell="D1">
      <selection activeCell="G42" sqref="G42"/>
      <pageMargins left="0.75" right="0.75" top="1" bottom="1" header="0.5" footer="0.5"/>
      <printOptions horizontalCentered="1"/>
      <pageSetup scale="95" orientation="portrait" r:id="rId2"/>
      <headerFooter alignWithMargins="0">
        <oddHeader>&amp;R&amp;"Arial,Bold"BOSTA EXHIBIT 3
PAGE 1 OF 7</oddHeader>
      </headerFooter>
    </customSheetView>
    <customSheetView guid="{7C035008-3EB9-45DB-8C2B-61494C0A5397}" showPageBreaks="1" fitToPage="1" printArea="1" showRuler="0" topLeftCell="C33">
      <selection activeCell="C1" sqref="C1:F55"/>
      <pageMargins left="0.75" right="0.75" top="1" bottom="1" header="0.5" footer="0.5"/>
      <printOptions horizontalCentered="1"/>
      <pageSetup scale="95" orientation="portrait" r:id="rId3"/>
      <headerFooter alignWithMargins="0">
        <oddHeader>&amp;R&amp;"Arial,Bold"BOSTA EXHIBIT 3
PAGE 1 OF 7</oddHeader>
      </headerFooter>
    </customSheetView>
  </customSheetViews>
  <mergeCells count="4">
    <mergeCell ref="D3:E3"/>
    <mergeCell ref="D4:E4"/>
    <mergeCell ref="D6:E6"/>
    <mergeCell ref="D7:E7"/>
  </mergeCells>
  <phoneticPr fontId="0" type="noConversion"/>
  <printOptions horizontalCentered="1"/>
  <pageMargins left="0.75" right="0.75" top="1" bottom="1" header="0.5" footer="0.5"/>
  <pageSetup scale="79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L165"/>
  <sheetViews>
    <sheetView zoomScaleNormal="100" zoomScaleSheetLayoutView="80" workbookViewId="0">
      <selection activeCell="D34" sqref="D34"/>
    </sheetView>
  </sheetViews>
  <sheetFormatPr defaultColWidth="9.140625" defaultRowHeight="12.75"/>
  <cols>
    <col min="1" max="2" width="9.140625" style="24"/>
    <col min="3" max="3" width="7.7109375" style="24" bestFit="1" customWidth="1"/>
    <col min="4" max="4" width="26.7109375" style="24" customWidth="1"/>
    <col min="5" max="5" width="16.28515625" style="24" customWidth="1"/>
    <col min="6" max="6" width="18.42578125" style="24" customWidth="1"/>
    <col min="7" max="7" width="17.5703125" style="24" bestFit="1" customWidth="1"/>
    <col min="8" max="8" width="17.7109375" style="111" customWidth="1"/>
    <col min="9" max="9" width="14" style="24" bestFit="1" customWidth="1"/>
    <col min="10" max="10" width="13.28515625" style="24" bestFit="1" customWidth="1"/>
    <col min="11" max="11" width="13.28515625" style="24" customWidth="1"/>
    <col min="12" max="12" width="14" style="24" customWidth="1"/>
    <col min="13" max="16384" width="9.140625" style="24"/>
  </cols>
  <sheetData>
    <row r="4" spans="3:12">
      <c r="C4" s="166" t="s">
        <v>41</v>
      </c>
      <c r="D4" s="166"/>
      <c r="E4" s="166"/>
      <c r="F4" s="166"/>
      <c r="G4" s="166"/>
      <c r="H4" s="166"/>
      <c r="I4" s="166"/>
      <c r="J4" s="166"/>
      <c r="K4" s="61" t="s">
        <v>99</v>
      </c>
      <c r="L4" s="113"/>
    </row>
    <row r="5" spans="3:12">
      <c r="C5" s="166" t="s">
        <v>42</v>
      </c>
      <c r="D5" s="166"/>
      <c r="E5" s="166"/>
      <c r="F5" s="166"/>
      <c r="G5" s="166"/>
      <c r="H5" s="166"/>
      <c r="I5" s="166"/>
      <c r="J5" s="166"/>
      <c r="K5" s="61" t="s">
        <v>246</v>
      </c>
      <c r="L5" s="113"/>
    </row>
    <row r="6" spans="3:12">
      <c r="C6" s="166" t="s">
        <v>102</v>
      </c>
      <c r="D6" s="166"/>
      <c r="E6" s="166"/>
      <c r="F6" s="166"/>
      <c r="G6" s="166"/>
      <c r="H6" s="166"/>
      <c r="I6" s="166"/>
      <c r="J6" s="166"/>
      <c r="K6" s="113"/>
      <c r="L6" s="113"/>
    </row>
    <row r="7" spans="3:12">
      <c r="C7" s="167" t="str">
        <f>'ES Form 2.0'!D7</f>
        <v>For the Expense Month Ending {Date}</v>
      </c>
      <c r="D7" s="167"/>
      <c r="E7" s="167"/>
      <c r="F7" s="167"/>
      <c r="G7" s="167"/>
      <c r="H7" s="167"/>
      <c r="I7" s="167"/>
      <c r="J7" s="167"/>
      <c r="K7" s="113"/>
      <c r="L7" s="113"/>
    </row>
    <row r="8" spans="3:12">
      <c r="D8" s="113"/>
      <c r="E8" s="113"/>
      <c r="F8" s="113"/>
      <c r="G8" s="113"/>
      <c r="H8" s="101"/>
      <c r="I8" s="113"/>
      <c r="J8" s="113"/>
      <c r="K8" s="113"/>
      <c r="L8" s="113"/>
    </row>
    <row r="9" spans="3:12">
      <c r="D9" s="2"/>
      <c r="E9" s="2"/>
      <c r="F9" s="2"/>
      <c r="G9" s="2"/>
      <c r="H9" s="12"/>
      <c r="I9" s="2"/>
      <c r="J9" s="2"/>
      <c r="K9" s="2"/>
      <c r="L9" s="2"/>
    </row>
    <row r="10" spans="3:12">
      <c r="C10" s="9"/>
      <c r="D10" s="19" t="s">
        <v>30</v>
      </c>
      <c r="E10" s="19" t="s">
        <v>31</v>
      </c>
      <c r="F10" s="19" t="s">
        <v>32</v>
      </c>
      <c r="G10" s="19" t="s">
        <v>33</v>
      </c>
      <c r="H10" s="102" t="s">
        <v>34</v>
      </c>
      <c r="I10" s="19" t="s">
        <v>35</v>
      </c>
      <c r="J10" s="19" t="s">
        <v>36</v>
      </c>
      <c r="K10" s="19" t="s">
        <v>37</v>
      </c>
      <c r="L10" s="28"/>
    </row>
    <row r="11" spans="3:12">
      <c r="C11" s="13"/>
      <c r="D11" s="20"/>
      <c r="E11" s="20" t="s">
        <v>63</v>
      </c>
      <c r="F11" s="20"/>
      <c r="G11" s="20" t="s">
        <v>23</v>
      </c>
      <c r="H11" s="103" t="s">
        <v>20</v>
      </c>
      <c r="I11" s="20"/>
      <c r="J11" s="114" t="s">
        <v>28</v>
      </c>
      <c r="K11" s="20" t="s">
        <v>28</v>
      </c>
      <c r="L11" s="2"/>
    </row>
    <row r="12" spans="3:12">
      <c r="C12" s="3"/>
      <c r="D12" s="15"/>
      <c r="E12" s="15" t="s">
        <v>62</v>
      </c>
      <c r="F12" s="15" t="s">
        <v>20</v>
      </c>
      <c r="G12" s="15" t="s">
        <v>24</v>
      </c>
      <c r="H12" s="104" t="s">
        <v>25</v>
      </c>
      <c r="I12" s="15" t="s">
        <v>79</v>
      </c>
      <c r="J12" s="114" t="s">
        <v>110</v>
      </c>
      <c r="K12" s="15" t="s">
        <v>68</v>
      </c>
      <c r="L12" s="2"/>
    </row>
    <row r="13" spans="3:12">
      <c r="C13" s="15" t="s">
        <v>67</v>
      </c>
      <c r="D13" s="15"/>
      <c r="E13" s="15" t="s">
        <v>43</v>
      </c>
      <c r="F13" s="15" t="s">
        <v>21</v>
      </c>
      <c r="G13" s="15" t="s">
        <v>114</v>
      </c>
      <c r="H13" s="104" t="s">
        <v>26</v>
      </c>
      <c r="I13" s="15" t="s">
        <v>22</v>
      </c>
      <c r="J13" s="114" t="s">
        <v>29</v>
      </c>
      <c r="K13" s="15" t="s">
        <v>29</v>
      </c>
      <c r="L13" s="2"/>
    </row>
    <row r="14" spans="3:12">
      <c r="C14" s="21" t="s">
        <v>78</v>
      </c>
      <c r="D14" s="21" t="s">
        <v>18</v>
      </c>
      <c r="E14" s="21" t="s">
        <v>19</v>
      </c>
      <c r="F14" s="21" t="s">
        <v>22</v>
      </c>
      <c r="G14" s="21" t="s">
        <v>115</v>
      </c>
      <c r="H14" s="105" t="s">
        <v>27</v>
      </c>
      <c r="I14" s="15" t="s">
        <v>29</v>
      </c>
      <c r="J14" s="2"/>
      <c r="K14" s="21"/>
      <c r="L14" s="114"/>
    </row>
    <row r="15" spans="3:12">
      <c r="C15" s="10"/>
      <c r="D15" s="19"/>
      <c r="E15" s="19"/>
      <c r="F15" s="19"/>
      <c r="G15" s="9"/>
      <c r="H15" s="106" t="s">
        <v>127</v>
      </c>
      <c r="I15" s="19"/>
      <c r="J15" s="65"/>
      <c r="K15" s="9"/>
      <c r="L15" s="2"/>
    </row>
    <row r="16" spans="3:12">
      <c r="C16" s="13"/>
      <c r="D16" s="66"/>
      <c r="E16" s="66"/>
      <c r="F16" s="66"/>
      <c r="G16" s="27"/>
      <c r="H16" s="107"/>
      <c r="I16" s="67"/>
      <c r="J16" s="27"/>
      <c r="K16" s="13"/>
      <c r="L16" s="2"/>
    </row>
    <row r="17" spans="3:12">
      <c r="C17" s="15">
        <v>1</v>
      </c>
      <c r="D17" s="3" t="s">
        <v>38</v>
      </c>
      <c r="E17" s="99">
        <v>0</v>
      </c>
      <c r="F17" s="99">
        <v>0</v>
      </c>
      <c r="G17" s="99">
        <v>0</v>
      </c>
      <c r="H17" s="99">
        <f>E17-F17</f>
        <v>0</v>
      </c>
      <c r="I17" s="99">
        <v>0</v>
      </c>
      <c r="J17" s="99">
        <v>0</v>
      </c>
      <c r="K17" s="99">
        <v>0</v>
      </c>
      <c r="L17" s="2"/>
    </row>
    <row r="18" spans="3:12">
      <c r="C18" s="15"/>
      <c r="D18" s="3" t="s">
        <v>98</v>
      </c>
      <c r="E18" s="99"/>
      <c r="F18" s="99"/>
      <c r="G18" s="99"/>
      <c r="H18" s="99"/>
      <c r="I18" s="99"/>
      <c r="J18" s="99"/>
      <c r="K18" s="99"/>
      <c r="L18" s="2"/>
    </row>
    <row r="19" spans="3:12">
      <c r="C19" s="15">
        <v>2</v>
      </c>
      <c r="D19" s="3" t="s">
        <v>39</v>
      </c>
      <c r="E19" s="99">
        <v>0</v>
      </c>
      <c r="F19" s="99">
        <v>0</v>
      </c>
      <c r="G19" s="99">
        <v>0</v>
      </c>
      <c r="H19" s="99">
        <f>E19-F19</f>
        <v>0</v>
      </c>
      <c r="I19" s="99">
        <v>0</v>
      </c>
      <c r="J19" s="99">
        <v>0</v>
      </c>
      <c r="K19" s="99">
        <v>0</v>
      </c>
      <c r="L19" s="2"/>
    </row>
    <row r="20" spans="3:12">
      <c r="C20" s="15"/>
      <c r="D20" s="3" t="s">
        <v>97</v>
      </c>
      <c r="E20" s="99"/>
      <c r="F20" s="99"/>
      <c r="G20" s="99"/>
      <c r="H20" s="99"/>
      <c r="I20" s="99"/>
      <c r="J20" s="99"/>
      <c r="K20" s="99"/>
      <c r="L20" s="2"/>
    </row>
    <row r="21" spans="3:12">
      <c r="C21" s="15"/>
      <c r="D21" s="3"/>
      <c r="E21" s="99"/>
      <c r="F21" s="99"/>
      <c r="G21" s="99"/>
      <c r="H21" s="99"/>
      <c r="I21" s="99"/>
      <c r="J21" s="99"/>
      <c r="K21" s="99"/>
      <c r="L21" s="2"/>
    </row>
    <row r="22" spans="3:12">
      <c r="C22" s="15">
        <v>3</v>
      </c>
      <c r="D22" s="3" t="s">
        <v>39</v>
      </c>
      <c r="E22" s="99">
        <v>0</v>
      </c>
      <c r="F22" s="99">
        <v>0</v>
      </c>
      <c r="G22" s="99">
        <v>0</v>
      </c>
      <c r="H22" s="99">
        <f>E22-F22</f>
        <v>0</v>
      </c>
      <c r="I22" s="99">
        <v>0</v>
      </c>
      <c r="J22" s="99">
        <v>0</v>
      </c>
      <c r="K22" s="99">
        <v>0</v>
      </c>
      <c r="L22" s="2"/>
    </row>
    <row r="23" spans="3:12">
      <c r="C23" s="22"/>
      <c r="D23" s="3" t="s">
        <v>96</v>
      </c>
      <c r="E23" s="99"/>
      <c r="F23" s="99"/>
      <c r="G23" s="99"/>
      <c r="H23" s="99"/>
      <c r="I23" s="99"/>
      <c r="J23" s="99"/>
      <c r="K23" s="99"/>
      <c r="L23" s="2"/>
    </row>
    <row r="24" spans="3:12">
      <c r="C24" s="15"/>
      <c r="D24" s="3"/>
      <c r="E24" s="99"/>
      <c r="F24" s="99"/>
      <c r="G24" s="99"/>
      <c r="H24" s="99"/>
      <c r="I24" s="99"/>
      <c r="J24" s="99"/>
      <c r="K24" s="99"/>
      <c r="L24" s="2"/>
    </row>
    <row r="25" spans="3:12">
      <c r="C25" s="15">
        <v>4</v>
      </c>
      <c r="D25" s="3" t="s">
        <v>116</v>
      </c>
      <c r="E25" s="99">
        <v>0</v>
      </c>
      <c r="F25" s="99">
        <v>0</v>
      </c>
      <c r="G25" s="99">
        <v>0</v>
      </c>
      <c r="H25" s="99">
        <f>E25-F25</f>
        <v>0</v>
      </c>
      <c r="I25" s="99">
        <v>0</v>
      </c>
      <c r="J25" s="99">
        <v>0</v>
      </c>
      <c r="K25" s="99">
        <v>0</v>
      </c>
      <c r="L25" s="2"/>
    </row>
    <row r="26" spans="3:12">
      <c r="C26" s="15"/>
      <c r="D26" s="3"/>
      <c r="E26" s="99"/>
      <c r="F26" s="99"/>
      <c r="G26" s="99"/>
      <c r="H26" s="99"/>
      <c r="I26" s="99"/>
      <c r="J26" s="99"/>
      <c r="K26" s="99"/>
      <c r="L26" s="2"/>
    </row>
    <row r="27" spans="3:12">
      <c r="C27" s="15">
        <v>6</v>
      </c>
      <c r="D27" s="3" t="s">
        <v>117</v>
      </c>
      <c r="E27" s="99">
        <v>0</v>
      </c>
      <c r="F27" s="99">
        <v>0</v>
      </c>
      <c r="G27" s="99">
        <v>0</v>
      </c>
      <c r="H27" s="99">
        <f>E27-F27</f>
        <v>0</v>
      </c>
      <c r="I27" s="99">
        <v>0</v>
      </c>
      <c r="J27" s="99">
        <v>0</v>
      </c>
      <c r="K27" s="99">
        <v>0</v>
      </c>
      <c r="L27" s="2"/>
    </row>
    <row r="28" spans="3:12">
      <c r="C28" s="15"/>
      <c r="D28" s="3"/>
      <c r="E28" s="99"/>
      <c r="F28" s="99"/>
      <c r="G28" s="99"/>
      <c r="H28" s="99"/>
      <c r="I28" s="99"/>
      <c r="J28" s="99"/>
      <c r="K28" s="99"/>
      <c r="L28" s="2"/>
    </row>
    <row r="29" spans="3:12">
      <c r="C29" s="15">
        <v>7</v>
      </c>
      <c r="D29" s="3" t="s">
        <v>136</v>
      </c>
      <c r="E29" s="99">
        <v>0</v>
      </c>
      <c r="F29" s="99">
        <v>0</v>
      </c>
      <c r="G29" s="99">
        <v>0</v>
      </c>
      <c r="H29" s="99">
        <f>E29-F29</f>
        <v>0</v>
      </c>
      <c r="I29" s="99">
        <v>0</v>
      </c>
      <c r="J29" s="99">
        <v>0</v>
      </c>
      <c r="K29" s="99">
        <v>0</v>
      </c>
      <c r="L29" s="52"/>
    </row>
    <row r="30" spans="3:12">
      <c r="C30" s="22"/>
      <c r="D30" s="36"/>
      <c r="E30" s="99"/>
      <c r="F30" s="99"/>
      <c r="G30" s="99"/>
      <c r="H30" s="99"/>
      <c r="I30" s="99"/>
      <c r="J30" s="99"/>
      <c r="K30" s="99"/>
      <c r="L30" s="2"/>
    </row>
    <row r="31" spans="3:12">
      <c r="C31" s="15">
        <v>8</v>
      </c>
      <c r="D31" s="3" t="s">
        <v>137</v>
      </c>
      <c r="E31" s="99">
        <v>0</v>
      </c>
      <c r="F31" s="99">
        <v>0</v>
      </c>
      <c r="G31" s="99">
        <v>0</v>
      </c>
      <c r="H31" s="99">
        <f>E31-F31</f>
        <v>0</v>
      </c>
      <c r="I31" s="99">
        <v>0</v>
      </c>
      <c r="J31" s="99">
        <v>0</v>
      </c>
      <c r="K31" s="99">
        <v>0</v>
      </c>
      <c r="L31" s="2"/>
    </row>
    <row r="32" spans="3:12">
      <c r="C32" s="22"/>
      <c r="D32" s="3"/>
      <c r="E32" s="99"/>
      <c r="F32" s="99"/>
      <c r="G32" s="99"/>
      <c r="H32" s="99"/>
      <c r="I32" s="99"/>
      <c r="J32" s="99"/>
      <c r="K32" s="99"/>
      <c r="L32" s="2"/>
    </row>
    <row r="33" spans="3:12">
      <c r="C33" s="15">
        <v>9</v>
      </c>
      <c r="D33" s="3" t="s">
        <v>168</v>
      </c>
      <c r="E33" s="99">
        <v>0</v>
      </c>
      <c r="F33" s="99">
        <v>0</v>
      </c>
      <c r="G33" s="99">
        <v>0</v>
      </c>
      <c r="H33" s="99">
        <f>E33-F33</f>
        <v>0</v>
      </c>
      <c r="I33" s="99">
        <v>0</v>
      </c>
      <c r="J33" s="99">
        <v>0</v>
      </c>
      <c r="K33" s="99">
        <v>0</v>
      </c>
      <c r="L33" s="2"/>
    </row>
    <row r="34" spans="3:12">
      <c r="C34" s="15"/>
      <c r="D34" s="3"/>
      <c r="E34" s="99"/>
      <c r="F34" s="99"/>
      <c r="G34" s="99"/>
      <c r="H34" s="99"/>
      <c r="I34" s="99"/>
      <c r="J34" s="99"/>
      <c r="K34" s="99"/>
      <c r="L34" s="2"/>
    </row>
    <row r="35" spans="3:12">
      <c r="C35" s="15">
        <v>10</v>
      </c>
      <c r="D35" s="3" t="s">
        <v>179</v>
      </c>
      <c r="E35" s="99">
        <v>0</v>
      </c>
      <c r="F35" s="99">
        <v>0</v>
      </c>
      <c r="G35" s="99">
        <v>0</v>
      </c>
      <c r="H35" s="99">
        <f>E35-F35</f>
        <v>0</v>
      </c>
      <c r="I35" s="99">
        <v>0</v>
      </c>
      <c r="J35" s="99">
        <v>0</v>
      </c>
      <c r="K35" s="99">
        <v>0</v>
      </c>
      <c r="L35" s="2"/>
    </row>
    <row r="36" spans="3:12">
      <c r="C36" s="15"/>
      <c r="D36" s="3" t="s">
        <v>118</v>
      </c>
      <c r="E36" s="99"/>
      <c r="F36" s="99"/>
      <c r="G36" s="99"/>
      <c r="H36" s="99"/>
      <c r="I36" s="99"/>
      <c r="J36" s="99"/>
      <c r="K36" s="99"/>
      <c r="L36" s="2"/>
    </row>
    <row r="37" spans="3:12">
      <c r="C37" s="15"/>
      <c r="D37" s="3"/>
      <c r="E37" s="99"/>
      <c r="F37" s="99"/>
      <c r="G37" s="99"/>
      <c r="H37" s="99"/>
      <c r="I37" s="99"/>
      <c r="J37" s="99"/>
      <c r="K37" s="99"/>
      <c r="L37" s="2"/>
    </row>
    <row r="38" spans="3:12">
      <c r="C38" s="15">
        <v>11</v>
      </c>
      <c r="D38" s="3" t="s">
        <v>164</v>
      </c>
      <c r="E38" s="99">
        <v>0</v>
      </c>
      <c r="F38" s="99">
        <v>0</v>
      </c>
      <c r="G38" s="99">
        <v>0</v>
      </c>
      <c r="H38" s="99">
        <f>E38-F38</f>
        <v>0</v>
      </c>
      <c r="I38" s="99">
        <v>0</v>
      </c>
      <c r="J38" s="99">
        <v>0</v>
      </c>
      <c r="K38" s="99">
        <v>0</v>
      </c>
      <c r="L38" s="46"/>
    </row>
    <row r="39" spans="3:12">
      <c r="C39" s="3"/>
      <c r="D39" s="3" t="s">
        <v>138</v>
      </c>
      <c r="E39" s="99"/>
      <c r="F39" s="99"/>
      <c r="G39" s="99"/>
      <c r="H39" s="99"/>
      <c r="I39" s="99"/>
      <c r="J39" s="99"/>
      <c r="K39" s="99"/>
      <c r="L39" s="2"/>
    </row>
    <row r="40" spans="3:12">
      <c r="C40" s="3"/>
      <c r="D40" s="3"/>
      <c r="E40" s="99"/>
      <c r="F40" s="99"/>
      <c r="G40" s="99"/>
      <c r="H40" s="99"/>
      <c r="I40" s="99"/>
      <c r="J40" s="99"/>
      <c r="K40" s="99"/>
    </row>
    <row r="41" spans="3:12">
      <c r="C41" s="15">
        <v>12</v>
      </c>
      <c r="D41" s="3" t="s">
        <v>139</v>
      </c>
      <c r="E41" s="99">
        <v>0</v>
      </c>
      <c r="F41" s="99">
        <v>0</v>
      </c>
      <c r="G41" s="99">
        <v>0</v>
      </c>
      <c r="H41" s="99">
        <f>E41-F41</f>
        <v>0</v>
      </c>
      <c r="I41" s="99">
        <v>0</v>
      </c>
      <c r="J41" s="99">
        <v>0</v>
      </c>
      <c r="K41" s="99">
        <v>0</v>
      </c>
    </row>
    <row r="42" spans="3:12">
      <c r="C42" s="3"/>
      <c r="D42" s="3" t="s">
        <v>175</v>
      </c>
      <c r="E42" s="99"/>
      <c r="F42" s="99"/>
      <c r="G42" s="99"/>
      <c r="H42" s="99"/>
      <c r="I42" s="99"/>
      <c r="J42" s="99"/>
      <c r="K42" s="99"/>
    </row>
    <row r="43" spans="3:12">
      <c r="C43" s="3"/>
      <c r="D43" s="3"/>
      <c r="E43" s="99"/>
      <c r="F43" s="99"/>
      <c r="G43" s="99"/>
      <c r="H43" s="99"/>
      <c r="I43" s="99"/>
      <c r="J43" s="99"/>
      <c r="K43" s="99"/>
    </row>
    <row r="44" spans="3:12">
      <c r="C44" s="15">
        <v>13</v>
      </c>
      <c r="D44" s="3" t="s">
        <v>165</v>
      </c>
      <c r="E44" s="99">
        <v>0</v>
      </c>
      <c r="F44" s="99">
        <v>0</v>
      </c>
      <c r="G44" s="99">
        <v>0</v>
      </c>
      <c r="H44" s="99">
        <f>E44-F44</f>
        <v>0</v>
      </c>
      <c r="I44" s="99">
        <v>0</v>
      </c>
      <c r="J44" s="99">
        <v>0</v>
      </c>
      <c r="K44" s="99">
        <v>0</v>
      </c>
    </row>
    <row r="45" spans="3:12">
      <c r="C45" s="3"/>
      <c r="D45" s="3"/>
      <c r="E45" s="99"/>
      <c r="F45" s="99"/>
      <c r="G45" s="99"/>
      <c r="H45" s="99"/>
      <c r="I45" s="99"/>
      <c r="J45" s="99"/>
      <c r="K45" s="99"/>
    </row>
    <row r="46" spans="3:12" ht="12.75" hidden="1" customHeight="1">
      <c r="C46" s="3"/>
      <c r="D46" s="3"/>
      <c r="E46" s="99"/>
      <c r="F46" s="99"/>
      <c r="G46" s="99"/>
      <c r="H46" s="99"/>
      <c r="I46" s="99"/>
      <c r="J46" s="99"/>
      <c r="K46" s="99"/>
    </row>
    <row r="47" spans="3:12" ht="12.75" hidden="1" customHeight="1">
      <c r="C47" s="22"/>
      <c r="D47" s="23"/>
      <c r="E47" s="99"/>
      <c r="F47" s="99"/>
      <c r="G47" s="99"/>
      <c r="H47" s="99"/>
      <c r="I47" s="99"/>
      <c r="J47" s="99"/>
      <c r="K47" s="99"/>
    </row>
    <row r="48" spans="3:12">
      <c r="C48" s="15">
        <v>14</v>
      </c>
      <c r="D48" s="3" t="s">
        <v>174</v>
      </c>
      <c r="E48" s="99">
        <v>0</v>
      </c>
      <c r="F48" s="99">
        <v>0</v>
      </c>
      <c r="G48" s="99">
        <v>0</v>
      </c>
      <c r="H48" s="99">
        <f>E48-F48</f>
        <v>0</v>
      </c>
      <c r="I48" s="99">
        <v>0</v>
      </c>
      <c r="J48" s="99">
        <v>0</v>
      </c>
      <c r="K48" s="99">
        <v>0</v>
      </c>
      <c r="L48" s="79"/>
    </row>
    <row r="49" spans="3:12">
      <c r="C49" s="15"/>
      <c r="D49" s="3"/>
      <c r="E49" s="99"/>
      <c r="F49" s="99"/>
      <c r="G49" s="99"/>
      <c r="H49" s="99"/>
      <c r="I49" s="99"/>
      <c r="J49" s="99"/>
      <c r="K49" s="99"/>
    </row>
    <row r="50" spans="3:12">
      <c r="C50" s="15">
        <v>15</v>
      </c>
      <c r="D50" s="3" t="s">
        <v>178</v>
      </c>
      <c r="E50" s="99">
        <v>0</v>
      </c>
      <c r="F50" s="99">
        <v>0</v>
      </c>
      <c r="G50" s="99">
        <v>0</v>
      </c>
      <c r="H50" s="99">
        <f>E50-F50</f>
        <v>0</v>
      </c>
      <c r="I50" s="99">
        <v>0</v>
      </c>
      <c r="J50" s="99">
        <v>0</v>
      </c>
      <c r="K50" s="99">
        <v>0</v>
      </c>
    </row>
    <row r="51" spans="3:12">
      <c r="C51" s="15"/>
      <c r="D51" s="3"/>
      <c r="E51" s="99"/>
      <c r="F51" s="99"/>
      <c r="G51" s="99"/>
      <c r="H51" s="99"/>
      <c r="I51" s="99"/>
      <c r="J51" s="99"/>
      <c r="K51" s="99"/>
    </row>
    <row r="52" spans="3:12">
      <c r="C52" s="15">
        <v>16</v>
      </c>
      <c r="D52" s="3" t="s">
        <v>180</v>
      </c>
      <c r="E52" s="99">
        <v>0</v>
      </c>
      <c r="F52" s="99">
        <v>0</v>
      </c>
      <c r="G52" s="99">
        <v>0</v>
      </c>
      <c r="H52" s="99">
        <f>E52-F52</f>
        <v>0</v>
      </c>
      <c r="I52" s="99">
        <v>0</v>
      </c>
      <c r="J52" s="99">
        <v>0</v>
      </c>
      <c r="K52" s="99">
        <v>0</v>
      </c>
    </row>
    <row r="53" spans="3:12">
      <c r="C53" s="22"/>
      <c r="D53" s="116"/>
      <c r="E53" s="138"/>
      <c r="F53" s="138"/>
      <c r="G53" s="139"/>
      <c r="H53" s="138"/>
      <c r="I53" s="138"/>
      <c r="J53" s="140"/>
      <c r="K53" s="99"/>
    </row>
    <row r="54" spans="3:12">
      <c r="C54" s="9"/>
      <c r="D54" s="89"/>
      <c r="E54" s="138"/>
      <c r="F54" s="138"/>
      <c r="G54" s="141"/>
      <c r="H54" s="138"/>
      <c r="I54" s="138"/>
      <c r="J54" s="136"/>
      <c r="K54" s="48"/>
    </row>
    <row r="55" spans="3:12">
      <c r="C55" s="10"/>
      <c r="D55" s="32" t="s">
        <v>248</v>
      </c>
      <c r="E55" s="48">
        <f t="shared" ref="E55:K55" si="0">SUM(E17:E54)</f>
        <v>0</v>
      </c>
      <c r="F55" s="48">
        <f t="shared" si="0"/>
        <v>0</v>
      </c>
      <c r="G55" s="142">
        <f t="shared" si="0"/>
        <v>0</v>
      </c>
      <c r="H55" s="48">
        <f t="shared" si="0"/>
        <v>0</v>
      </c>
      <c r="I55" s="48">
        <f t="shared" si="0"/>
        <v>0</v>
      </c>
      <c r="J55" s="143">
        <f t="shared" si="0"/>
        <v>0</v>
      </c>
      <c r="K55" s="143">
        <f t="shared" si="0"/>
        <v>0</v>
      </c>
    </row>
    <row r="56" spans="3:12">
      <c r="C56" s="2"/>
      <c r="D56" s="2"/>
      <c r="E56" s="11"/>
      <c r="F56" s="11"/>
      <c r="G56" s="11"/>
      <c r="H56" s="12"/>
      <c r="I56" s="11"/>
      <c r="J56" s="11"/>
      <c r="K56" s="6"/>
    </row>
    <row r="57" spans="3:12">
      <c r="C57" s="2"/>
      <c r="D57" s="2"/>
      <c r="E57" s="53"/>
      <c r="F57" s="31"/>
      <c r="G57" s="11"/>
      <c r="H57" s="12"/>
      <c r="I57" s="2"/>
      <c r="J57" s="2"/>
      <c r="K57" s="6"/>
      <c r="L57" s="1"/>
    </row>
    <row r="58" spans="3:12">
      <c r="C58" s="2"/>
      <c r="D58" s="25"/>
      <c r="E58" s="53"/>
      <c r="F58" s="54"/>
      <c r="G58" s="114"/>
      <c r="H58" s="108"/>
      <c r="I58" s="2"/>
      <c r="J58" s="11"/>
      <c r="K58" s="90"/>
      <c r="L58" s="1"/>
    </row>
    <row r="59" spans="3:12">
      <c r="C59" s="166" t="s">
        <v>41</v>
      </c>
      <c r="D59" s="166"/>
      <c r="E59" s="166"/>
      <c r="F59" s="166"/>
      <c r="G59" s="166"/>
      <c r="H59" s="166"/>
      <c r="I59" s="166"/>
      <c r="J59" s="166"/>
      <c r="K59" s="91" t="s">
        <v>99</v>
      </c>
      <c r="L59" s="11"/>
    </row>
    <row r="60" spans="3:12">
      <c r="C60" s="166" t="s">
        <v>42</v>
      </c>
      <c r="D60" s="166"/>
      <c r="E60" s="166"/>
      <c r="F60" s="166"/>
      <c r="G60" s="166"/>
      <c r="H60" s="166"/>
      <c r="I60" s="166"/>
      <c r="J60" s="166"/>
      <c r="K60" s="91" t="s">
        <v>247</v>
      </c>
      <c r="L60" s="11"/>
    </row>
    <row r="61" spans="3:12">
      <c r="C61" s="166" t="s">
        <v>102</v>
      </c>
      <c r="D61" s="166"/>
      <c r="E61" s="166"/>
      <c r="F61" s="166"/>
      <c r="G61" s="166"/>
      <c r="H61" s="166"/>
      <c r="I61" s="166"/>
      <c r="J61" s="166"/>
      <c r="K61" s="92"/>
      <c r="L61" s="11"/>
    </row>
    <row r="62" spans="3:12">
      <c r="C62" s="167" t="str">
        <f>C7</f>
        <v>For the Expense Month Ending {Date}</v>
      </c>
      <c r="D62" s="167"/>
      <c r="E62" s="167"/>
      <c r="F62" s="167"/>
      <c r="G62" s="167"/>
      <c r="H62" s="167"/>
      <c r="I62" s="167"/>
      <c r="J62" s="167"/>
      <c r="K62" s="92"/>
      <c r="L62" s="11"/>
    </row>
    <row r="63" spans="3:12">
      <c r="C63" s="44"/>
      <c r="D63" s="81"/>
      <c r="E63" s="81"/>
      <c r="F63" s="81"/>
      <c r="G63" s="81"/>
      <c r="H63" s="109"/>
      <c r="I63" s="81"/>
      <c r="J63" s="81"/>
      <c r="K63" s="93"/>
      <c r="L63" s="11"/>
    </row>
    <row r="64" spans="3:12">
      <c r="C64" s="44"/>
      <c r="D64" s="50"/>
      <c r="E64" s="50"/>
      <c r="F64" s="50"/>
      <c r="G64" s="50"/>
      <c r="H64" s="110"/>
      <c r="I64" s="50"/>
      <c r="J64" s="50"/>
      <c r="K64" s="94"/>
      <c r="L64" s="11"/>
    </row>
    <row r="65" spans="3:12">
      <c r="C65" s="82"/>
      <c r="D65" s="19" t="s">
        <v>30</v>
      </c>
      <c r="E65" s="19" t="s">
        <v>31</v>
      </c>
      <c r="F65" s="19" t="s">
        <v>32</v>
      </c>
      <c r="G65" s="19" t="s">
        <v>33</v>
      </c>
      <c r="H65" s="102" t="s">
        <v>34</v>
      </c>
      <c r="I65" s="19" t="s">
        <v>35</v>
      </c>
      <c r="J65" s="19" t="s">
        <v>36</v>
      </c>
      <c r="K65" s="148" t="s">
        <v>37</v>
      </c>
      <c r="L65" s="11"/>
    </row>
    <row r="66" spans="3:12">
      <c r="C66" s="13"/>
      <c r="D66" s="20"/>
      <c r="E66" s="20" t="s">
        <v>63</v>
      </c>
      <c r="F66" s="20"/>
      <c r="G66" s="20" t="s">
        <v>23</v>
      </c>
      <c r="H66" s="103" t="s">
        <v>20</v>
      </c>
      <c r="I66" s="20"/>
      <c r="J66" s="114" t="s">
        <v>28</v>
      </c>
      <c r="K66" s="95" t="s">
        <v>28</v>
      </c>
      <c r="L66" s="11"/>
    </row>
    <row r="67" spans="3:12">
      <c r="C67" s="3"/>
      <c r="D67" s="15"/>
      <c r="E67" s="15" t="s">
        <v>62</v>
      </c>
      <c r="F67" s="15" t="s">
        <v>20</v>
      </c>
      <c r="G67" s="15" t="s">
        <v>24</v>
      </c>
      <c r="H67" s="104" t="s">
        <v>25</v>
      </c>
      <c r="I67" s="15" t="s">
        <v>79</v>
      </c>
      <c r="J67" s="114" t="s">
        <v>110</v>
      </c>
      <c r="K67" s="96" t="s">
        <v>68</v>
      </c>
      <c r="L67" s="11"/>
    </row>
    <row r="68" spans="3:12">
      <c r="C68" s="15" t="s">
        <v>67</v>
      </c>
      <c r="D68" s="15"/>
      <c r="E68" s="15" t="s">
        <v>43</v>
      </c>
      <c r="F68" s="15" t="s">
        <v>21</v>
      </c>
      <c r="G68" s="15" t="s">
        <v>114</v>
      </c>
      <c r="H68" s="104" t="s">
        <v>26</v>
      </c>
      <c r="I68" s="15" t="s">
        <v>22</v>
      </c>
      <c r="J68" s="114" t="s">
        <v>29</v>
      </c>
      <c r="K68" s="96" t="s">
        <v>29</v>
      </c>
      <c r="L68" s="11"/>
    </row>
    <row r="69" spans="3:12">
      <c r="C69" s="21" t="s">
        <v>78</v>
      </c>
      <c r="D69" s="21" t="s">
        <v>18</v>
      </c>
      <c r="E69" s="21" t="s">
        <v>19</v>
      </c>
      <c r="F69" s="21" t="s">
        <v>22</v>
      </c>
      <c r="G69" s="21" t="s">
        <v>115</v>
      </c>
      <c r="H69" s="105" t="s">
        <v>27</v>
      </c>
      <c r="I69" s="15" t="s">
        <v>29</v>
      </c>
      <c r="J69" s="2"/>
      <c r="K69" s="97"/>
      <c r="L69" s="11"/>
    </row>
    <row r="70" spans="3:12">
      <c r="C70" s="10"/>
      <c r="D70" s="19"/>
      <c r="E70" s="19"/>
      <c r="F70" s="19"/>
      <c r="G70" s="9"/>
      <c r="H70" s="106" t="s">
        <v>127</v>
      </c>
      <c r="I70" s="19"/>
      <c r="J70" s="65"/>
      <c r="K70" s="30"/>
      <c r="L70" s="11"/>
    </row>
    <row r="71" spans="3:12">
      <c r="C71" s="13"/>
      <c r="D71" s="66"/>
      <c r="E71" s="66"/>
      <c r="F71" s="66"/>
      <c r="G71" s="27"/>
      <c r="H71" s="107"/>
      <c r="I71" s="67"/>
      <c r="J71" s="27"/>
      <c r="K71" s="98"/>
      <c r="L71" s="11"/>
    </row>
    <row r="72" spans="3:12">
      <c r="C72" s="3"/>
      <c r="D72" s="144" t="s">
        <v>248</v>
      </c>
      <c r="E72" s="99">
        <f>E55</f>
        <v>0</v>
      </c>
      <c r="F72" s="99">
        <f t="shared" ref="F72:K72" si="1">F55</f>
        <v>0</v>
      </c>
      <c r="G72" s="99">
        <f t="shared" si="1"/>
        <v>0</v>
      </c>
      <c r="H72" s="99">
        <f t="shared" si="1"/>
        <v>0</v>
      </c>
      <c r="I72" s="99">
        <f t="shared" si="1"/>
        <v>0</v>
      </c>
      <c r="J72" s="99">
        <f t="shared" si="1"/>
        <v>0</v>
      </c>
      <c r="K72" s="99">
        <f t="shared" si="1"/>
        <v>0</v>
      </c>
      <c r="L72" s="11"/>
    </row>
    <row r="73" spans="3:12">
      <c r="C73" s="3"/>
      <c r="D73" s="67"/>
      <c r="E73" s="145"/>
      <c r="F73" s="145"/>
      <c r="G73" s="146"/>
      <c r="H73" s="147"/>
      <c r="I73" s="145"/>
      <c r="J73" s="146"/>
      <c r="K73" s="99"/>
      <c r="L73" s="33"/>
    </row>
    <row r="74" spans="3:12">
      <c r="C74" s="15">
        <v>17</v>
      </c>
      <c r="D74" s="3" t="s">
        <v>191</v>
      </c>
      <c r="E74" s="99">
        <v>0</v>
      </c>
      <c r="F74" s="99">
        <v>0</v>
      </c>
      <c r="G74" s="99">
        <v>0</v>
      </c>
      <c r="H74" s="99">
        <f>E74-F74</f>
        <v>0</v>
      </c>
      <c r="I74" s="99">
        <v>0</v>
      </c>
      <c r="J74" s="99">
        <v>0</v>
      </c>
      <c r="K74" s="99">
        <v>0</v>
      </c>
      <c r="L74" s="11"/>
    </row>
    <row r="75" spans="3:12">
      <c r="C75" s="15"/>
      <c r="D75" s="3" t="s">
        <v>192</v>
      </c>
      <c r="E75" s="99"/>
      <c r="F75" s="99"/>
      <c r="G75" s="99"/>
      <c r="H75" s="99"/>
      <c r="I75" s="99"/>
      <c r="J75" s="99"/>
      <c r="K75" s="99"/>
      <c r="L75" s="26"/>
    </row>
    <row r="76" spans="3:12">
      <c r="C76" s="15"/>
      <c r="D76" s="3"/>
      <c r="E76" s="99"/>
      <c r="F76" s="99"/>
      <c r="G76" s="99"/>
      <c r="H76" s="99"/>
      <c r="I76" s="99"/>
      <c r="J76" s="99"/>
      <c r="K76" s="99"/>
      <c r="L76" s="11"/>
    </row>
    <row r="77" spans="3:12">
      <c r="C77" s="15">
        <v>18</v>
      </c>
      <c r="D77" s="3" t="s">
        <v>193</v>
      </c>
      <c r="E77" s="99">
        <v>0</v>
      </c>
      <c r="F77" s="99">
        <v>0</v>
      </c>
      <c r="G77" s="99">
        <v>0</v>
      </c>
      <c r="H77" s="99">
        <f>E77-F77</f>
        <v>0</v>
      </c>
      <c r="I77" s="99">
        <v>0</v>
      </c>
      <c r="J77" s="99">
        <v>0</v>
      </c>
      <c r="K77" s="99">
        <v>0</v>
      </c>
      <c r="L77" s="11"/>
    </row>
    <row r="78" spans="3:12">
      <c r="C78" s="15"/>
      <c r="D78" s="3"/>
      <c r="E78" s="99"/>
      <c r="F78" s="99"/>
      <c r="G78" s="99"/>
      <c r="H78" s="99"/>
      <c r="I78" s="99"/>
      <c r="J78" s="99"/>
      <c r="K78" s="99"/>
      <c r="L78" s="2"/>
    </row>
    <row r="79" spans="3:12">
      <c r="C79" s="15">
        <v>19</v>
      </c>
      <c r="D79" s="3" t="s">
        <v>194</v>
      </c>
      <c r="E79" s="99">
        <v>0</v>
      </c>
      <c r="F79" s="99">
        <v>0</v>
      </c>
      <c r="G79" s="99">
        <v>0</v>
      </c>
      <c r="H79" s="99">
        <f>E79-F79</f>
        <v>0</v>
      </c>
      <c r="I79" s="99">
        <v>0</v>
      </c>
      <c r="J79" s="99">
        <v>0</v>
      </c>
      <c r="K79" s="99">
        <v>0</v>
      </c>
      <c r="L79" s="2"/>
    </row>
    <row r="80" spans="3:12">
      <c r="C80" s="15"/>
      <c r="D80" s="3"/>
      <c r="E80" s="99"/>
      <c r="F80" s="99"/>
      <c r="G80" s="99"/>
      <c r="H80" s="99"/>
      <c r="I80" s="99"/>
      <c r="J80" s="99"/>
      <c r="K80" s="99"/>
      <c r="L80" s="2"/>
    </row>
    <row r="81" spans="3:12">
      <c r="C81" s="15">
        <v>20</v>
      </c>
      <c r="D81" s="3" t="s">
        <v>195</v>
      </c>
      <c r="E81" s="99">
        <v>0</v>
      </c>
      <c r="F81" s="99">
        <v>0</v>
      </c>
      <c r="G81" s="99">
        <v>0</v>
      </c>
      <c r="H81" s="99">
        <f>E81-F81</f>
        <v>0</v>
      </c>
      <c r="I81" s="99">
        <v>0</v>
      </c>
      <c r="J81" s="99">
        <v>0</v>
      </c>
      <c r="K81" s="99">
        <v>0</v>
      </c>
      <c r="L81" s="2"/>
    </row>
    <row r="82" spans="3:12">
      <c r="C82" s="15"/>
      <c r="D82" s="3" t="s">
        <v>196</v>
      </c>
      <c r="E82" s="99"/>
      <c r="F82" s="99"/>
      <c r="G82" s="99"/>
      <c r="H82" s="99"/>
      <c r="I82" s="99"/>
      <c r="J82" s="99"/>
      <c r="K82" s="99"/>
      <c r="L82" s="2"/>
    </row>
    <row r="83" spans="3:12">
      <c r="C83" s="15"/>
      <c r="D83" s="3"/>
      <c r="E83" s="99"/>
      <c r="F83" s="99"/>
      <c r="G83" s="99"/>
      <c r="H83" s="99"/>
      <c r="I83" s="99"/>
      <c r="J83" s="99"/>
      <c r="K83" s="99"/>
      <c r="L83" s="2"/>
    </row>
    <row r="84" spans="3:12">
      <c r="C84" s="15">
        <v>21</v>
      </c>
      <c r="D84" s="3" t="s">
        <v>197</v>
      </c>
      <c r="E84" s="99">
        <v>0</v>
      </c>
      <c r="F84" s="99">
        <v>0</v>
      </c>
      <c r="G84" s="99">
        <v>0</v>
      </c>
      <c r="H84" s="99">
        <f>E84-F84</f>
        <v>0</v>
      </c>
      <c r="I84" s="99">
        <v>0</v>
      </c>
      <c r="J84" s="99">
        <v>0</v>
      </c>
      <c r="K84" s="99">
        <v>0</v>
      </c>
      <c r="L84" s="2"/>
    </row>
    <row r="85" spans="3:12">
      <c r="C85" s="15"/>
      <c r="D85" s="3" t="s">
        <v>198</v>
      </c>
      <c r="E85" s="99"/>
      <c r="F85" s="99"/>
      <c r="G85" s="99"/>
      <c r="H85" s="99"/>
      <c r="I85" s="99"/>
      <c r="J85" s="99"/>
      <c r="K85" s="99"/>
      <c r="L85" s="2"/>
    </row>
    <row r="86" spans="3:12">
      <c r="C86" s="15"/>
      <c r="D86" s="3"/>
      <c r="E86" s="99"/>
      <c r="F86" s="99"/>
      <c r="G86" s="99"/>
      <c r="H86" s="99"/>
      <c r="I86" s="99"/>
      <c r="J86" s="99"/>
      <c r="K86" s="99"/>
      <c r="L86" s="2"/>
    </row>
    <row r="87" spans="3:12">
      <c r="C87" s="15">
        <v>22</v>
      </c>
      <c r="D87" s="3" t="s">
        <v>199</v>
      </c>
      <c r="E87" s="99">
        <v>0</v>
      </c>
      <c r="F87" s="99">
        <v>0</v>
      </c>
      <c r="G87" s="99">
        <v>0</v>
      </c>
      <c r="H87" s="99">
        <f>E87-F87</f>
        <v>0</v>
      </c>
      <c r="I87" s="99">
        <v>0</v>
      </c>
      <c r="J87" s="99">
        <v>0</v>
      </c>
      <c r="K87" s="99">
        <v>0</v>
      </c>
      <c r="L87" s="2"/>
    </row>
    <row r="88" spans="3:12">
      <c r="C88" s="15"/>
      <c r="D88" s="3" t="s">
        <v>200</v>
      </c>
      <c r="E88" s="99"/>
      <c r="F88" s="99"/>
      <c r="G88" s="99"/>
      <c r="H88" s="99"/>
      <c r="I88" s="99"/>
      <c r="J88" s="99"/>
      <c r="K88" s="99"/>
      <c r="L88" s="2"/>
    </row>
    <row r="89" spans="3:12">
      <c r="C89" s="22"/>
      <c r="D89" s="36"/>
      <c r="E89" s="99"/>
      <c r="F89" s="99"/>
      <c r="G89" s="99"/>
      <c r="H89" s="99"/>
      <c r="I89" s="99"/>
      <c r="J89" s="99"/>
      <c r="K89" s="99"/>
      <c r="L89" s="2"/>
    </row>
    <row r="90" spans="3:12">
      <c r="C90" s="15">
        <v>23</v>
      </c>
      <c r="D90" s="3" t="s">
        <v>201</v>
      </c>
      <c r="E90" s="99">
        <v>0</v>
      </c>
      <c r="F90" s="99">
        <v>0</v>
      </c>
      <c r="G90" s="99">
        <v>0</v>
      </c>
      <c r="H90" s="99">
        <f>E90-F90</f>
        <v>0</v>
      </c>
      <c r="I90" s="99">
        <v>0</v>
      </c>
      <c r="J90" s="99">
        <v>0</v>
      </c>
      <c r="K90" s="99">
        <v>0</v>
      </c>
      <c r="L90" s="2"/>
    </row>
    <row r="91" spans="3:12">
      <c r="C91" s="15"/>
      <c r="D91" s="3" t="s">
        <v>202</v>
      </c>
      <c r="E91" s="99"/>
      <c r="F91" s="99"/>
      <c r="G91" s="99"/>
      <c r="H91" s="99"/>
      <c r="I91" s="99"/>
      <c r="J91" s="99"/>
      <c r="K91" s="99"/>
      <c r="L91" s="2"/>
    </row>
    <row r="92" spans="3:12">
      <c r="C92" s="22"/>
      <c r="D92" s="3"/>
      <c r="E92" s="99"/>
      <c r="F92" s="99"/>
      <c r="G92" s="99"/>
      <c r="H92" s="99"/>
      <c r="I92" s="99"/>
      <c r="J92" s="99"/>
      <c r="K92" s="99"/>
      <c r="L92" s="2"/>
    </row>
    <row r="93" spans="3:12">
      <c r="C93" s="15">
        <v>24</v>
      </c>
      <c r="D93" s="3" t="s">
        <v>203</v>
      </c>
      <c r="E93" s="99">
        <v>0</v>
      </c>
      <c r="F93" s="99">
        <v>0</v>
      </c>
      <c r="G93" s="99">
        <v>0</v>
      </c>
      <c r="H93" s="99">
        <f>E93-F93</f>
        <v>0</v>
      </c>
      <c r="I93" s="99">
        <v>0</v>
      </c>
      <c r="J93" s="99">
        <v>0</v>
      </c>
      <c r="K93" s="99">
        <v>0</v>
      </c>
      <c r="L93" s="2"/>
    </row>
    <row r="94" spans="3:12">
      <c r="C94" s="15"/>
      <c r="D94" s="3" t="s">
        <v>204</v>
      </c>
      <c r="E94" s="99"/>
      <c r="F94" s="99"/>
      <c r="G94" s="99"/>
      <c r="H94" s="99"/>
      <c r="I94" s="99"/>
      <c r="J94" s="99"/>
      <c r="K94" s="99"/>
      <c r="L94" s="2"/>
    </row>
    <row r="95" spans="3:12">
      <c r="C95" s="15"/>
      <c r="D95" s="3"/>
      <c r="E95" s="99"/>
      <c r="F95" s="99"/>
      <c r="G95" s="99"/>
      <c r="H95" s="99"/>
      <c r="I95" s="99"/>
      <c r="J95" s="99"/>
      <c r="K95" s="99"/>
      <c r="L95" s="2"/>
    </row>
    <row r="96" spans="3:12">
      <c r="C96" s="15">
        <v>25</v>
      </c>
      <c r="D96" s="3" t="s">
        <v>205</v>
      </c>
      <c r="E96" s="99">
        <v>0</v>
      </c>
      <c r="F96" s="99">
        <v>0</v>
      </c>
      <c r="G96" s="99">
        <v>0</v>
      </c>
      <c r="H96" s="99">
        <f>E96-F96</f>
        <v>0</v>
      </c>
      <c r="I96" s="99">
        <v>0</v>
      </c>
      <c r="J96" s="99">
        <v>0</v>
      </c>
      <c r="K96" s="99">
        <v>0</v>
      </c>
      <c r="L96" s="2"/>
    </row>
    <row r="97" spans="3:12">
      <c r="C97" s="15"/>
      <c r="D97" s="3" t="s">
        <v>206</v>
      </c>
      <c r="E97" s="99"/>
      <c r="F97" s="99"/>
      <c r="G97" s="99"/>
      <c r="H97" s="99"/>
      <c r="I97" s="99"/>
      <c r="J97" s="99"/>
      <c r="K97" s="99"/>
      <c r="L97" s="2"/>
    </row>
    <row r="98" spans="3:12">
      <c r="C98" s="15"/>
      <c r="D98" s="3"/>
      <c r="E98" s="99"/>
      <c r="F98" s="99"/>
      <c r="G98" s="99"/>
      <c r="H98" s="99"/>
      <c r="I98" s="99"/>
      <c r="J98" s="99"/>
      <c r="K98" s="99"/>
      <c r="L98" s="2"/>
    </row>
    <row r="99" spans="3:12">
      <c r="C99" s="15">
        <v>26</v>
      </c>
      <c r="D99" s="3" t="s">
        <v>207</v>
      </c>
      <c r="E99" s="99">
        <v>0</v>
      </c>
      <c r="F99" s="99">
        <v>0</v>
      </c>
      <c r="G99" s="99">
        <v>0</v>
      </c>
      <c r="H99" s="99">
        <f>E99-F99</f>
        <v>0</v>
      </c>
      <c r="I99" s="99">
        <v>0</v>
      </c>
      <c r="J99" s="99">
        <v>0</v>
      </c>
      <c r="K99" s="99">
        <v>0</v>
      </c>
      <c r="L99" s="2"/>
    </row>
    <row r="100" spans="3:12">
      <c r="C100" s="3"/>
      <c r="D100" s="3" t="s">
        <v>208</v>
      </c>
      <c r="E100" s="99"/>
      <c r="F100" s="99"/>
      <c r="G100" s="136"/>
      <c r="H100" s="99"/>
      <c r="I100" s="99"/>
      <c r="J100" s="136"/>
      <c r="K100" s="99"/>
      <c r="L100" s="2"/>
    </row>
    <row r="101" spans="3:12">
      <c r="C101" s="3"/>
      <c r="D101" s="3"/>
      <c r="E101" s="99"/>
      <c r="F101" s="99"/>
      <c r="G101" s="136"/>
      <c r="H101" s="99"/>
      <c r="I101" s="99"/>
      <c r="J101" s="137"/>
      <c r="K101" s="99"/>
      <c r="L101" s="2"/>
    </row>
    <row r="102" spans="3:12">
      <c r="C102" s="15">
        <v>27</v>
      </c>
      <c r="D102" s="3" t="s">
        <v>225</v>
      </c>
      <c r="E102" s="99">
        <v>0</v>
      </c>
      <c r="F102" s="99">
        <v>0</v>
      </c>
      <c r="G102" s="99">
        <v>0</v>
      </c>
      <c r="H102" s="99">
        <f>E102-F102</f>
        <v>0</v>
      </c>
      <c r="I102" s="99">
        <v>0</v>
      </c>
      <c r="J102" s="99">
        <v>0</v>
      </c>
      <c r="K102" s="99">
        <v>0</v>
      </c>
      <c r="L102" s="2"/>
    </row>
    <row r="103" spans="3:12">
      <c r="C103" s="15"/>
      <c r="D103" s="3" t="s">
        <v>226</v>
      </c>
      <c r="E103" s="99"/>
      <c r="F103" s="99"/>
      <c r="G103" s="99"/>
      <c r="H103" s="99"/>
      <c r="I103" s="99"/>
      <c r="J103" s="99"/>
      <c r="K103" s="99"/>
      <c r="L103" s="2"/>
    </row>
    <row r="104" spans="3:12">
      <c r="C104" s="15"/>
      <c r="D104" s="3"/>
      <c r="E104" s="99"/>
      <c r="F104" s="99"/>
      <c r="G104" s="99"/>
      <c r="H104" s="99"/>
      <c r="I104" s="99"/>
      <c r="J104" s="99"/>
      <c r="K104" s="99"/>
      <c r="L104" s="2"/>
    </row>
    <row r="105" spans="3:12">
      <c r="C105" s="15">
        <v>28</v>
      </c>
      <c r="D105" s="3" t="s">
        <v>252</v>
      </c>
      <c r="E105" s="99">
        <v>0</v>
      </c>
      <c r="F105" s="99">
        <v>0</v>
      </c>
      <c r="G105" s="99">
        <v>0</v>
      </c>
      <c r="H105" s="99">
        <f>E105-F105</f>
        <v>0</v>
      </c>
      <c r="I105" s="99">
        <v>0</v>
      </c>
      <c r="J105" s="99">
        <v>0</v>
      </c>
      <c r="K105" s="99">
        <v>0</v>
      </c>
      <c r="L105" s="47"/>
    </row>
    <row r="106" spans="3:12">
      <c r="C106" s="15"/>
      <c r="D106" s="3" t="s">
        <v>253</v>
      </c>
      <c r="E106" s="99"/>
      <c r="F106" s="99"/>
      <c r="G106" s="136"/>
      <c r="H106" s="99"/>
      <c r="I106" s="99"/>
      <c r="J106" s="137"/>
      <c r="K106" s="99"/>
      <c r="L106" s="47"/>
    </row>
    <row r="107" spans="3:12">
      <c r="C107" s="134"/>
      <c r="D107" s="135"/>
      <c r="E107" s="149"/>
      <c r="F107" s="149"/>
      <c r="G107" s="150"/>
      <c r="H107" s="149"/>
      <c r="I107" s="149"/>
      <c r="J107" s="151"/>
      <c r="K107" s="149"/>
      <c r="L107" s="47"/>
    </row>
    <row r="108" spans="3:12">
      <c r="C108" s="152"/>
      <c r="D108" s="153"/>
      <c r="E108" s="154"/>
      <c r="F108" s="154"/>
      <c r="G108" s="155"/>
      <c r="H108" s="154"/>
      <c r="I108" s="154"/>
      <c r="J108" s="156"/>
      <c r="K108" s="149"/>
      <c r="L108" s="33"/>
    </row>
    <row r="109" spans="3:12">
      <c r="C109" s="9"/>
      <c r="D109" s="9"/>
      <c r="E109" s="138"/>
      <c r="F109" s="138"/>
      <c r="G109" s="141"/>
      <c r="H109" s="138"/>
      <c r="I109" s="138"/>
      <c r="J109" s="140"/>
      <c r="K109" s="48"/>
      <c r="L109" s="33"/>
    </row>
    <row r="110" spans="3:12">
      <c r="C110" s="10"/>
      <c r="D110" s="163" t="s">
        <v>224</v>
      </c>
      <c r="E110" s="48">
        <f>SUM(E72:E109)</f>
        <v>0</v>
      </c>
      <c r="F110" s="48">
        <f t="shared" ref="F110:K110" si="2">SUM(F72:F109)</f>
        <v>0</v>
      </c>
      <c r="G110" s="48">
        <f t="shared" si="2"/>
        <v>0</v>
      </c>
      <c r="H110" s="48">
        <f t="shared" si="2"/>
        <v>0</v>
      </c>
      <c r="I110" s="48">
        <f t="shared" si="2"/>
        <v>0</v>
      </c>
      <c r="J110" s="48">
        <f t="shared" si="2"/>
        <v>0</v>
      </c>
      <c r="K110" s="48">
        <f t="shared" si="2"/>
        <v>0</v>
      </c>
      <c r="L110" s="33"/>
    </row>
    <row r="111" spans="3:12">
      <c r="H111" s="38"/>
    </row>
    <row r="112" spans="3:12">
      <c r="H112" s="38"/>
    </row>
    <row r="113" spans="3:11">
      <c r="H113" s="38"/>
    </row>
    <row r="114" spans="3:11">
      <c r="C114" s="166" t="s">
        <v>41</v>
      </c>
      <c r="D114" s="166"/>
      <c r="E114" s="166"/>
      <c r="F114" s="166"/>
      <c r="G114" s="166"/>
      <c r="H114" s="166"/>
      <c r="I114" s="166"/>
      <c r="J114" s="166"/>
      <c r="K114" s="91" t="s">
        <v>99</v>
      </c>
    </row>
    <row r="115" spans="3:11">
      <c r="C115" s="166" t="s">
        <v>42</v>
      </c>
      <c r="D115" s="166"/>
      <c r="E115" s="166"/>
      <c r="F115" s="166"/>
      <c r="G115" s="166"/>
      <c r="H115" s="166"/>
      <c r="I115" s="166"/>
      <c r="J115" s="166"/>
      <c r="K115" s="91" t="s">
        <v>223</v>
      </c>
    </row>
    <row r="116" spans="3:11">
      <c r="C116" s="166" t="s">
        <v>102</v>
      </c>
      <c r="D116" s="166"/>
      <c r="E116" s="166"/>
      <c r="F116" s="166"/>
      <c r="G116" s="166"/>
      <c r="H116" s="166"/>
      <c r="I116" s="166"/>
      <c r="J116" s="166"/>
      <c r="K116" s="92"/>
    </row>
    <row r="117" spans="3:11">
      <c r="C117" s="167" t="str">
        <f>C62</f>
        <v>For the Expense Month Ending {Date}</v>
      </c>
      <c r="D117" s="167"/>
      <c r="E117" s="167"/>
      <c r="F117" s="167"/>
      <c r="G117" s="167"/>
      <c r="H117" s="167"/>
      <c r="I117" s="167"/>
      <c r="J117" s="167"/>
      <c r="K117" s="92"/>
    </row>
    <row r="118" spans="3:11">
      <c r="D118" s="129"/>
      <c r="E118" s="129"/>
      <c r="F118" s="129"/>
      <c r="G118" s="129"/>
      <c r="H118" s="101"/>
      <c r="I118" s="129"/>
      <c r="J118" s="129"/>
      <c r="K118" s="92"/>
    </row>
    <row r="119" spans="3:11">
      <c r="D119" s="2"/>
      <c r="E119" s="2"/>
      <c r="F119" s="2"/>
      <c r="G119" s="2"/>
      <c r="H119" s="12"/>
      <c r="I119" s="2"/>
      <c r="J119" s="2"/>
      <c r="K119" s="6"/>
    </row>
    <row r="120" spans="3:11">
      <c r="C120" s="9"/>
      <c r="D120" s="19" t="s">
        <v>30</v>
      </c>
      <c r="E120" s="19" t="s">
        <v>31</v>
      </c>
      <c r="F120" s="19" t="s">
        <v>32</v>
      </c>
      <c r="G120" s="19" t="s">
        <v>33</v>
      </c>
      <c r="H120" s="102" t="s">
        <v>34</v>
      </c>
      <c r="I120" s="19" t="s">
        <v>35</v>
      </c>
      <c r="J120" s="19" t="s">
        <v>36</v>
      </c>
      <c r="K120" s="148" t="s">
        <v>37</v>
      </c>
    </row>
    <row r="121" spans="3:11">
      <c r="C121" s="13"/>
      <c r="D121" s="20"/>
      <c r="E121" s="20" t="s">
        <v>63</v>
      </c>
      <c r="F121" s="20"/>
      <c r="G121" s="20" t="s">
        <v>23</v>
      </c>
      <c r="H121" s="103" t="s">
        <v>20</v>
      </c>
      <c r="I121" s="20"/>
      <c r="J121" s="120" t="s">
        <v>28</v>
      </c>
      <c r="K121" s="95" t="s">
        <v>28</v>
      </c>
    </row>
    <row r="122" spans="3:11">
      <c r="C122" s="3"/>
      <c r="D122" s="15"/>
      <c r="E122" s="15" t="s">
        <v>62</v>
      </c>
      <c r="F122" s="15" t="s">
        <v>20</v>
      </c>
      <c r="G122" s="15" t="s">
        <v>24</v>
      </c>
      <c r="H122" s="104" t="s">
        <v>25</v>
      </c>
      <c r="I122" s="15" t="s">
        <v>79</v>
      </c>
      <c r="J122" s="120" t="s">
        <v>110</v>
      </c>
      <c r="K122" s="96" t="s">
        <v>68</v>
      </c>
    </row>
    <row r="123" spans="3:11">
      <c r="C123" s="15" t="s">
        <v>67</v>
      </c>
      <c r="D123" s="15"/>
      <c r="E123" s="15" t="s">
        <v>43</v>
      </c>
      <c r="F123" s="15" t="s">
        <v>21</v>
      </c>
      <c r="G123" s="15" t="s">
        <v>114</v>
      </c>
      <c r="H123" s="104" t="s">
        <v>26</v>
      </c>
      <c r="I123" s="15" t="s">
        <v>22</v>
      </c>
      <c r="J123" s="120" t="s">
        <v>29</v>
      </c>
      <c r="K123" s="96" t="s">
        <v>29</v>
      </c>
    </row>
    <row r="124" spans="3:11">
      <c r="C124" s="21" t="s">
        <v>78</v>
      </c>
      <c r="D124" s="21" t="s">
        <v>18</v>
      </c>
      <c r="E124" s="21" t="s">
        <v>19</v>
      </c>
      <c r="F124" s="21" t="s">
        <v>22</v>
      </c>
      <c r="G124" s="21" t="s">
        <v>115</v>
      </c>
      <c r="H124" s="105" t="s">
        <v>27</v>
      </c>
      <c r="I124" s="15" t="s">
        <v>29</v>
      </c>
      <c r="J124" s="2"/>
      <c r="K124" s="97"/>
    </row>
    <row r="125" spans="3:11">
      <c r="C125" s="10"/>
      <c r="D125" s="19"/>
      <c r="E125" s="19"/>
      <c r="F125" s="19"/>
      <c r="G125" s="9"/>
      <c r="H125" s="106" t="s">
        <v>127</v>
      </c>
      <c r="I125" s="19"/>
      <c r="J125" s="65"/>
      <c r="K125" s="30"/>
    </row>
    <row r="126" spans="3:11">
      <c r="C126" s="13"/>
      <c r="D126" s="66"/>
      <c r="E126" s="66"/>
      <c r="F126" s="66"/>
      <c r="G126" s="27"/>
      <c r="H126" s="107"/>
      <c r="I126" s="67"/>
      <c r="J126" s="27"/>
      <c r="K126" s="98"/>
    </row>
    <row r="127" spans="3:11">
      <c r="C127" s="3"/>
      <c r="D127" s="144" t="s">
        <v>224</v>
      </c>
      <c r="E127" s="99">
        <f>E110</f>
        <v>0</v>
      </c>
      <c r="F127" s="99">
        <f t="shared" ref="F127:K127" si="3">F110</f>
        <v>0</v>
      </c>
      <c r="G127" s="99">
        <f t="shared" si="3"/>
        <v>0</v>
      </c>
      <c r="H127" s="99">
        <f t="shared" si="3"/>
        <v>0</v>
      </c>
      <c r="I127" s="99">
        <f t="shared" si="3"/>
        <v>0</v>
      </c>
      <c r="J127" s="99">
        <f t="shared" si="3"/>
        <v>0</v>
      </c>
      <c r="K127" s="99">
        <f t="shared" si="3"/>
        <v>0</v>
      </c>
    </row>
    <row r="128" spans="3:11">
      <c r="C128" s="3"/>
      <c r="D128" s="67"/>
      <c r="E128" s="145"/>
      <c r="F128" s="145"/>
      <c r="G128" s="146"/>
      <c r="H128" s="147"/>
      <c r="I128" s="145"/>
      <c r="J128" s="146"/>
      <c r="K128" s="99"/>
    </row>
    <row r="129" spans="3:11">
      <c r="C129" s="15">
        <v>29</v>
      </c>
      <c r="D129" s="3" t="s">
        <v>227</v>
      </c>
      <c r="E129" s="99">
        <v>0</v>
      </c>
      <c r="F129" s="99">
        <v>0</v>
      </c>
      <c r="G129" s="99">
        <v>0</v>
      </c>
      <c r="H129" s="99">
        <f>E129-F129</f>
        <v>0</v>
      </c>
      <c r="I129" s="99">
        <v>0</v>
      </c>
      <c r="J129" s="99">
        <v>0</v>
      </c>
      <c r="K129" s="99">
        <v>0</v>
      </c>
    </row>
    <row r="130" spans="3:11">
      <c r="C130" s="3"/>
      <c r="D130" s="3" t="s">
        <v>228</v>
      </c>
      <c r="E130" s="99"/>
      <c r="F130" s="99"/>
      <c r="G130" s="136"/>
      <c r="H130" s="99"/>
      <c r="I130" s="99"/>
      <c r="J130" s="137"/>
      <c r="K130" s="99"/>
    </row>
    <row r="131" spans="3:11">
      <c r="C131" s="3"/>
      <c r="D131" s="67"/>
      <c r="E131" s="145"/>
      <c r="F131" s="145"/>
      <c r="G131" s="146"/>
      <c r="H131" s="147"/>
      <c r="I131" s="145"/>
      <c r="J131" s="146"/>
      <c r="K131" s="99"/>
    </row>
    <row r="132" spans="3:11">
      <c r="C132" s="15">
        <v>30</v>
      </c>
      <c r="D132" s="3" t="s">
        <v>229</v>
      </c>
      <c r="E132" s="99">
        <v>0</v>
      </c>
      <c r="F132" s="99">
        <v>0</v>
      </c>
      <c r="G132" s="99">
        <v>0</v>
      </c>
      <c r="H132" s="99">
        <f>E132-F132</f>
        <v>0</v>
      </c>
      <c r="I132" s="99">
        <v>0</v>
      </c>
      <c r="J132" s="99">
        <v>0</v>
      </c>
      <c r="K132" s="99">
        <v>0</v>
      </c>
    </row>
    <row r="133" spans="3:11">
      <c r="C133" s="15"/>
      <c r="D133" s="3" t="s">
        <v>230</v>
      </c>
      <c r="E133" s="99"/>
      <c r="F133" s="99"/>
      <c r="G133" s="99"/>
      <c r="H133" s="99"/>
      <c r="I133" s="99"/>
      <c r="J133" s="99"/>
      <c r="K133" s="99"/>
    </row>
    <row r="134" spans="3:11">
      <c r="C134" s="15"/>
      <c r="D134" s="3"/>
      <c r="E134" s="99"/>
      <c r="F134" s="99"/>
      <c r="G134" s="99"/>
      <c r="H134" s="99"/>
      <c r="I134" s="99"/>
      <c r="J134" s="99"/>
      <c r="K134" s="99"/>
    </row>
    <row r="135" spans="3:11">
      <c r="C135" s="15">
        <v>31</v>
      </c>
      <c r="D135" s="3" t="s">
        <v>231</v>
      </c>
      <c r="E135" s="99">
        <v>0</v>
      </c>
      <c r="F135" s="99">
        <v>0</v>
      </c>
      <c r="G135" s="99">
        <v>0</v>
      </c>
      <c r="H135" s="99">
        <f>E135-F135</f>
        <v>0</v>
      </c>
      <c r="I135" s="99">
        <v>0</v>
      </c>
      <c r="J135" s="99">
        <v>0</v>
      </c>
      <c r="K135" s="99">
        <v>0</v>
      </c>
    </row>
    <row r="136" spans="3:11">
      <c r="C136" s="15"/>
      <c r="D136" s="3" t="s">
        <v>232</v>
      </c>
      <c r="E136" s="99"/>
      <c r="F136" s="99"/>
      <c r="G136" s="99"/>
      <c r="H136" s="99"/>
      <c r="I136" s="99"/>
      <c r="J136" s="99"/>
      <c r="K136" s="99"/>
    </row>
    <row r="137" spans="3:11">
      <c r="C137" s="15"/>
      <c r="D137" s="3"/>
      <c r="E137" s="99"/>
      <c r="F137" s="99"/>
      <c r="G137" s="99"/>
      <c r="H137" s="99"/>
      <c r="I137" s="99"/>
      <c r="J137" s="99"/>
      <c r="K137" s="99"/>
    </row>
    <row r="138" spans="3:11">
      <c r="C138" s="15">
        <v>32</v>
      </c>
      <c r="D138" s="3" t="s">
        <v>233</v>
      </c>
      <c r="E138" s="99">
        <v>0</v>
      </c>
      <c r="F138" s="99">
        <v>0</v>
      </c>
      <c r="G138" s="99">
        <v>0</v>
      </c>
      <c r="H138" s="99">
        <f>E138-F138</f>
        <v>0</v>
      </c>
      <c r="I138" s="99">
        <v>0</v>
      </c>
      <c r="J138" s="99">
        <v>0</v>
      </c>
      <c r="K138" s="99">
        <v>0</v>
      </c>
    </row>
    <row r="139" spans="3:11">
      <c r="C139" s="15"/>
      <c r="D139" s="3"/>
      <c r="E139" s="99"/>
      <c r="F139" s="99"/>
      <c r="G139" s="99"/>
      <c r="H139" s="99"/>
      <c r="I139" s="99"/>
      <c r="J139" s="99"/>
      <c r="K139" s="99"/>
    </row>
    <row r="140" spans="3:11">
      <c r="C140" s="15">
        <v>33</v>
      </c>
      <c r="D140" s="3" t="s">
        <v>234</v>
      </c>
      <c r="E140" s="99">
        <v>0</v>
      </c>
      <c r="F140" s="99">
        <v>0</v>
      </c>
      <c r="G140" s="99">
        <v>0</v>
      </c>
      <c r="H140" s="99">
        <f>E140-F140</f>
        <v>0</v>
      </c>
      <c r="I140" s="99">
        <v>0</v>
      </c>
      <c r="J140" s="99">
        <v>0</v>
      </c>
      <c r="K140" s="99">
        <v>0</v>
      </c>
    </row>
    <row r="141" spans="3:11">
      <c r="C141" s="15"/>
      <c r="D141" s="3"/>
      <c r="E141" s="99"/>
      <c r="F141" s="99"/>
      <c r="G141" s="99"/>
      <c r="H141" s="99"/>
      <c r="I141" s="99"/>
      <c r="J141" s="99"/>
      <c r="K141" s="99"/>
    </row>
    <row r="142" spans="3:11">
      <c r="C142" s="15">
        <v>34</v>
      </c>
      <c r="D142" s="3" t="s">
        <v>235</v>
      </c>
      <c r="E142" s="99">
        <v>0</v>
      </c>
      <c r="F142" s="99">
        <v>0</v>
      </c>
      <c r="G142" s="99">
        <v>0</v>
      </c>
      <c r="H142" s="99">
        <f>E142-F142</f>
        <v>0</v>
      </c>
      <c r="I142" s="99">
        <v>0</v>
      </c>
      <c r="J142" s="99">
        <v>0</v>
      </c>
      <c r="K142" s="99">
        <v>0</v>
      </c>
    </row>
    <row r="143" spans="3:11">
      <c r="C143" s="15"/>
      <c r="D143" s="3" t="s">
        <v>236</v>
      </c>
      <c r="E143" s="99"/>
      <c r="F143" s="99"/>
      <c r="G143" s="99"/>
      <c r="H143" s="99"/>
      <c r="I143" s="99"/>
      <c r="J143" s="99"/>
      <c r="K143" s="99"/>
    </row>
    <row r="144" spans="3:11">
      <c r="C144" s="15"/>
      <c r="D144" s="3"/>
      <c r="E144" s="99"/>
      <c r="F144" s="99"/>
      <c r="G144" s="99"/>
      <c r="H144" s="99"/>
      <c r="I144" s="99"/>
      <c r="J144" s="99"/>
      <c r="K144" s="99"/>
    </row>
    <row r="145" spans="3:11">
      <c r="C145" s="15">
        <v>35</v>
      </c>
      <c r="D145" s="3" t="s">
        <v>237</v>
      </c>
      <c r="E145" s="99">
        <v>0</v>
      </c>
      <c r="F145" s="99">
        <v>0</v>
      </c>
      <c r="G145" s="99">
        <v>0</v>
      </c>
      <c r="H145" s="99">
        <f>E145-F145</f>
        <v>0</v>
      </c>
      <c r="I145" s="99">
        <v>0</v>
      </c>
      <c r="J145" s="99">
        <v>0</v>
      </c>
      <c r="K145" s="99">
        <v>0</v>
      </c>
    </row>
    <row r="146" spans="3:11">
      <c r="C146" s="15"/>
      <c r="D146" s="3" t="s">
        <v>238</v>
      </c>
      <c r="E146" s="99"/>
      <c r="F146" s="99"/>
      <c r="G146" s="99"/>
      <c r="H146" s="99"/>
      <c r="I146" s="99"/>
      <c r="J146" s="99"/>
      <c r="K146" s="99"/>
    </row>
    <row r="147" spans="3:11">
      <c r="C147" s="22"/>
      <c r="D147" s="36"/>
      <c r="E147" s="99"/>
      <c r="F147" s="99"/>
      <c r="G147" s="99"/>
      <c r="H147" s="99"/>
      <c r="I147" s="99"/>
      <c r="J147" s="99"/>
      <c r="K147" s="99"/>
    </row>
    <row r="148" spans="3:11">
      <c r="C148" s="15">
        <v>36</v>
      </c>
      <c r="D148" s="3" t="s">
        <v>239</v>
      </c>
      <c r="E148" s="99">
        <v>0</v>
      </c>
      <c r="F148" s="99">
        <v>0</v>
      </c>
      <c r="G148" s="99">
        <v>0</v>
      </c>
      <c r="H148" s="99">
        <f>E148-F148</f>
        <v>0</v>
      </c>
      <c r="I148" s="99">
        <v>0</v>
      </c>
      <c r="J148" s="99">
        <v>0</v>
      </c>
      <c r="K148" s="99">
        <v>0</v>
      </c>
    </row>
    <row r="149" spans="3:11">
      <c r="C149" s="15"/>
      <c r="D149" s="3" t="s">
        <v>240</v>
      </c>
      <c r="E149" s="99"/>
      <c r="F149" s="99"/>
      <c r="G149" s="99"/>
      <c r="H149" s="99"/>
      <c r="I149" s="99"/>
      <c r="J149" s="99"/>
      <c r="K149" s="99"/>
    </row>
    <row r="150" spans="3:11">
      <c r="C150" s="22"/>
      <c r="D150" s="3"/>
      <c r="E150" s="99"/>
      <c r="F150" s="99"/>
      <c r="G150" s="99"/>
      <c r="H150" s="99"/>
      <c r="I150" s="99"/>
      <c r="J150" s="99"/>
      <c r="K150" s="99"/>
    </row>
    <row r="151" spans="3:11">
      <c r="C151" s="15">
        <v>37</v>
      </c>
      <c r="D151" s="3" t="s">
        <v>241</v>
      </c>
      <c r="E151" s="99">
        <v>0</v>
      </c>
      <c r="F151" s="99">
        <v>0</v>
      </c>
      <c r="G151" s="99">
        <v>0</v>
      </c>
      <c r="H151" s="99">
        <f>E151-F151</f>
        <v>0</v>
      </c>
      <c r="I151" s="99">
        <v>0</v>
      </c>
      <c r="J151" s="99">
        <v>0</v>
      </c>
      <c r="K151" s="99">
        <v>0</v>
      </c>
    </row>
    <row r="152" spans="3:11">
      <c r="C152" s="15"/>
      <c r="D152" s="3"/>
      <c r="E152" s="99"/>
      <c r="F152" s="99"/>
      <c r="G152" s="99"/>
      <c r="H152" s="99"/>
      <c r="I152" s="99"/>
      <c r="J152" s="99"/>
      <c r="K152" s="99"/>
    </row>
    <row r="153" spans="3:11">
      <c r="C153" s="15">
        <v>38</v>
      </c>
      <c r="D153" s="3" t="s">
        <v>242</v>
      </c>
      <c r="E153" s="99">
        <v>0</v>
      </c>
      <c r="F153" s="99">
        <v>0</v>
      </c>
      <c r="G153" s="99">
        <v>0</v>
      </c>
      <c r="H153" s="99">
        <f>E153-F153</f>
        <v>0</v>
      </c>
      <c r="I153" s="99">
        <v>0</v>
      </c>
      <c r="J153" s="99">
        <v>0</v>
      </c>
      <c r="K153" s="99">
        <v>0</v>
      </c>
    </row>
    <row r="154" spans="3:11">
      <c r="C154" s="15"/>
      <c r="D154" s="3"/>
      <c r="E154" s="99"/>
      <c r="F154" s="99"/>
      <c r="G154" s="99"/>
      <c r="H154" s="99"/>
      <c r="I154" s="99"/>
      <c r="J154" s="99"/>
      <c r="K154" s="99"/>
    </row>
    <row r="155" spans="3:11">
      <c r="C155" s="15">
        <v>39</v>
      </c>
      <c r="D155" s="3" t="s">
        <v>243</v>
      </c>
      <c r="E155" s="99">
        <v>0</v>
      </c>
      <c r="F155" s="99">
        <v>0</v>
      </c>
      <c r="G155" s="99">
        <v>0</v>
      </c>
      <c r="H155" s="99">
        <f>E155-F155</f>
        <v>0</v>
      </c>
      <c r="I155" s="99">
        <v>0</v>
      </c>
      <c r="J155" s="99">
        <v>0</v>
      </c>
      <c r="K155" s="99">
        <v>0</v>
      </c>
    </row>
    <row r="156" spans="3:11">
      <c r="C156" s="15"/>
      <c r="D156" s="3" t="s">
        <v>244</v>
      </c>
      <c r="E156" s="99"/>
      <c r="F156" s="99"/>
      <c r="G156" s="99"/>
      <c r="H156" s="99"/>
      <c r="I156" s="99"/>
      <c r="J156" s="99"/>
      <c r="K156" s="99"/>
    </row>
    <row r="157" spans="3:11">
      <c r="C157" s="15"/>
      <c r="D157" s="3"/>
      <c r="E157" s="99"/>
      <c r="F157" s="99"/>
      <c r="G157" s="99"/>
      <c r="H157" s="99"/>
      <c r="I157" s="99"/>
      <c r="J157" s="99"/>
      <c r="K157" s="99"/>
    </row>
    <row r="158" spans="3:11">
      <c r="C158" s="15">
        <v>40</v>
      </c>
      <c r="D158" s="3" t="s">
        <v>243</v>
      </c>
      <c r="E158" s="99">
        <v>0</v>
      </c>
      <c r="F158" s="99">
        <v>0</v>
      </c>
      <c r="G158" s="99">
        <v>0</v>
      </c>
      <c r="H158" s="99">
        <f>E158-F158</f>
        <v>0</v>
      </c>
      <c r="I158" s="99">
        <v>0</v>
      </c>
      <c r="J158" s="99">
        <v>0</v>
      </c>
      <c r="K158" s="99">
        <v>0</v>
      </c>
    </row>
    <row r="159" spans="3:11">
      <c r="C159" s="3"/>
      <c r="D159" s="3" t="s">
        <v>245</v>
      </c>
      <c r="E159" s="99"/>
      <c r="F159" s="99"/>
      <c r="G159" s="136"/>
      <c r="H159" s="99"/>
      <c r="I159" s="99"/>
      <c r="J159" s="137"/>
      <c r="K159" s="99"/>
    </row>
    <row r="160" spans="3:11">
      <c r="C160" s="3"/>
      <c r="D160" s="3"/>
      <c r="E160" s="99"/>
      <c r="F160" s="99"/>
      <c r="G160" s="136"/>
      <c r="H160" s="99"/>
      <c r="I160" s="99"/>
      <c r="J160" s="137"/>
      <c r="K160" s="99"/>
    </row>
    <row r="161" spans="3:11">
      <c r="C161" s="3"/>
      <c r="D161" s="3"/>
      <c r="E161" s="99"/>
      <c r="F161" s="99"/>
      <c r="G161" s="136"/>
      <c r="H161" s="99"/>
      <c r="I161" s="99"/>
      <c r="J161" s="137"/>
      <c r="K161" s="99"/>
    </row>
    <row r="162" spans="3:11">
      <c r="C162" s="3"/>
      <c r="D162" s="3"/>
      <c r="E162" s="99"/>
      <c r="F162" s="99"/>
      <c r="G162" s="136"/>
      <c r="H162" s="99"/>
      <c r="I162" s="99"/>
      <c r="J162" s="137"/>
      <c r="K162" s="99"/>
    </row>
    <row r="163" spans="3:11">
      <c r="C163" s="22"/>
      <c r="D163" s="23"/>
      <c r="E163" s="138"/>
      <c r="F163" s="138"/>
      <c r="G163" s="139"/>
      <c r="H163" s="138"/>
      <c r="I163" s="138"/>
      <c r="J163" s="140"/>
      <c r="K163" s="99"/>
    </row>
    <row r="164" spans="3:11">
      <c r="C164" s="9"/>
      <c r="D164" s="9"/>
      <c r="E164" s="138"/>
      <c r="F164" s="138"/>
      <c r="G164" s="141"/>
      <c r="H164" s="138"/>
      <c r="I164" s="138"/>
      <c r="J164" s="140"/>
      <c r="K164" s="48"/>
    </row>
    <row r="165" spans="3:11">
      <c r="C165" s="10"/>
      <c r="D165" s="32" t="s">
        <v>209</v>
      </c>
      <c r="E165" s="48">
        <f>SUM(E127:E164)</f>
        <v>0</v>
      </c>
      <c r="F165" s="48">
        <f t="shared" ref="F165:K165" si="4">SUM(F127:F164)</f>
        <v>0</v>
      </c>
      <c r="G165" s="48">
        <f t="shared" si="4"/>
        <v>0</v>
      </c>
      <c r="H165" s="48">
        <f t="shared" si="4"/>
        <v>0</v>
      </c>
      <c r="I165" s="48">
        <f t="shared" si="4"/>
        <v>0</v>
      </c>
      <c r="J165" s="48">
        <f t="shared" si="4"/>
        <v>0</v>
      </c>
      <c r="K165" s="48">
        <f t="shared" si="4"/>
        <v>0</v>
      </c>
    </row>
  </sheetData>
  <customSheetViews>
    <customSheetView guid="{60BA632E-F523-4FDC-B3CF-9EFEDCAA6CF4}" fitToPage="1" printArea="1" showRuler="0" topLeftCell="A16">
      <selection activeCell="D29" sqref="D29"/>
      <pageMargins left="0.75" right="0.75" top="1" bottom="1" header="0.5" footer="0.5"/>
      <printOptions horizontalCentered="1"/>
      <pageSetup scale="94" orientation="landscape" r:id="rId1"/>
      <headerFooter alignWithMargins="0"/>
    </customSheetView>
    <customSheetView guid="{A907CBD9-B4E0-4B15-A0DB-A4D208F86193}" showPageBreaks="1" fitToPage="1" printArea="1" showRuler="0" topLeftCell="I1">
      <selection activeCell="G42" sqref="G42"/>
      <pageMargins left="0.75" right="0.75" top="1" bottom="1" header="0.5" footer="0.5"/>
      <printOptions horizontalCentered="1"/>
      <pageSetup scale="94" orientation="landscape" r:id="rId2"/>
      <headerFooter alignWithMargins="0">
        <oddHeader>&amp;R&amp;"Arial,Bold"BOSTA EXHIBIT 3
PAGE 2 OF 7</oddHeader>
      </headerFooter>
    </customSheetView>
    <customSheetView guid="{7C035008-3EB9-45DB-8C2B-61494C0A5397}" showPageBreaks="1" fitToPage="1" printArea="1" showRuler="0" topLeftCell="D23">
      <selection activeCell="G10" sqref="G10:G43"/>
      <pageMargins left="0.75" right="0.75" top="1" bottom="1" header="0.5" footer="0.5"/>
      <printOptions horizontalCentered="1"/>
      <pageSetup scale="94" orientation="landscape" r:id="rId3"/>
      <headerFooter alignWithMargins="0">
        <oddHeader>&amp;R&amp;"Arial,Bold"BOSTA EXHIBIT 3
PAGE 2 OF 7</oddHeader>
      </headerFooter>
    </customSheetView>
  </customSheetViews>
  <mergeCells count="12">
    <mergeCell ref="C114:J114"/>
    <mergeCell ref="C115:J115"/>
    <mergeCell ref="C116:J116"/>
    <mergeCell ref="C117:J117"/>
    <mergeCell ref="C62:J62"/>
    <mergeCell ref="C60:J60"/>
    <mergeCell ref="C61:J61"/>
    <mergeCell ref="C6:J6"/>
    <mergeCell ref="C7:J7"/>
    <mergeCell ref="C4:J4"/>
    <mergeCell ref="C5:J5"/>
    <mergeCell ref="C59:J59"/>
  </mergeCells>
  <phoneticPr fontId="0" type="noConversion"/>
  <printOptions horizontalCentered="1"/>
  <pageMargins left="0.6" right="0.28000000000000003" top="1" bottom="1" header="0.5" footer="0.5"/>
  <pageSetup scale="75"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36"/>
  <sheetViews>
    <sheetView workbookViewId="0">
      <selection activeCell="B36" sqref="B36"/>
    </sheetView>
  </sheetViews>
  <sheetFormatPr defaultColWidth="11.7109375" defaultRowHeight="12.75"/>
  <cols>
    <col min="1" max="1" width="6.7109375" style="44" customWidth="1"/>
    <col min="2" max="2" width="33.7109375" style="44" customWidth="1"/>
    <col min="3" max="3" width="11.7109375" style="44"/>
    <col min="4" max="4" width="12.85546875" style="44" bestFit="1" customWidth="1"/>
    <col min="5" max="5" width="12.42578125" style="44" bestFit="1" customWidth="1"/>
    <col min="6" max="6" width="14.140625" style="44" bestFit="1" customWidth="1"/>
    <col min="7" max="16384" width="11.7109375" style="44"/>
  </cols>
  <sheetData>
    <row r="3" spans="2:6">
      <c r="B3" s="164" t="s">
        <v>41</v>
      </c>
      <c r="C3" s="164"/>
      <c r="D3" s="164"/>
      <c r="E3" s="164"/>
      <c r="F3" s="51" t="s">
        <v>181</v>
      </c>
    </row>
    <row r="4" spans="2:6">
      <c r="B4" s="164" t="s">
        <v>42</v>
      </c>
      <c r="C4" s="164"/>
      <c r="D4" s="164"/>
      <c r="E4" s="164"/>
    </row>
    <row r="5" spans="2:6">
      <c r="B5" s="164" t="s">
        <v>182</v>
      </c>
      <c r="C5" s="164"/>
      <c r="D5" s="164"/>
      <c r="E5" s="164"/>
    </row>
    <row r="6" spans="2:6">
      <c r="B6" s="164" t="str">
        <f>'Form 1.0'!D10</f>
        <v>For the Expense Month Ending {Date}</v>
      </c>
      <c r="C6" s="164"/>
      <c r="D6" s="164"/>
      <c r="E6" s="164"/>
      <c r="F6" s="80"/>
    </row>
    <row r="9" spans="2:6">
      <c r="B9" s="86" t="s">
        <v>30</v>
      </c>
      <c r="C9" s="86" t="s">
        <v>31</v>
      </c>
      <c r="D9" s="86" t="s">
        <v>32</v>
      </c>
      <c r="E9" s="86" t="s">
        <v>33</v>
      </c>
    </row>
    <row r="10" spans="2:6">
      <c r="B10" s="115"/>
      <c r="C10" s="115" t="s">
        <v>183</v>
      </c>
      <c r="D10" s="115" t="s">
        <v>184</v>
      </c>
      <c r="E10" s="20" t="s">
        <v>185</v>
      </c>
    </row>
    <row r="11" spans="2:6">
      <c r="B11" s="63"/>
      <c r="C11" s="63" t="s">
        <v>186</v>
      </c>
      <c r="D11" s="63" t="s">
        <v>187</v>
      </c>
      <c r="E11" s="15" t="s">
        <v>186</v>
      </c>
    </row>
    <row r="12" spans="2:6">
      <c r="B12" s="63"/>
      <c r="C12" s="63" t="s">
        <v>184</v>
      </c>
      <c r="D12" s="63" t="s">
        <v>29</v>
      </c>
      <c r="E12" s="15" t="s">
        <v>184</v>
      </c>
    </row>
    <row r="13" spans="2:6">
      <c r="B13" s="64" t="s">
        <v>18</v>
      </c>
      <c r="C13" s="64" t="s">
        <v>188</v>
      </c>
      <c r="D13" s="64" t="s">
        <v>44</v>
      </c>
      <c r="E13" s="21" t="s">
        <v>188</v>
      </c>
    </row>
    <row r="14" spans="2:6">
      <c r="B14" s="9"/>
      <c r="C14" s="9"/>
      <c r="D14" s="9"/>
      <c r="E14" s="87" t="s">
        <v>189</v>
      </c>
    </row>
    <row r="15" spans="2:6">
      <c r="B15" s="13"/>
      <c r="C15" s="13"/>
      <c r="D15" s="13"/>
      <c r="E15" s="13"/>
    </row>
    <row r="16" spans="2:6">
      <c r="B16" s="3" t="s">
        <v>190</v>
      </c>
      <c r="C16" s="88">
        <v>0</v>
      </c>
      <c r="D16" s="133">
        <v>0</v>
      </c>
      <c r="E16" s="88">
        <f>C16+D16</f>
        <v>0</v>
      </c>
    </row>
    <row r="17" spans="2:6">
      <c r="B17" s="3"/>
      <c r="C17" s="3"/>
      <c r="D17" s="3"/>
      <c r="E17" s="3"/>
    </row>
    <row r="18" spans="2:6">
      <c r="B18" s="3"/>
      <c r="C18" s="3"/>
      <c r="D18" s="3"/>
      <c r="E18" s="3"/>
      <c r="F18" s="118"/>
    </row>
    <row r="19" spans="2:6">
      <c r="B19" s="10"/>
      <c r="C19" s="10"/>
      <c r="D19" s="10"/>
      <c r="E19" s="10"/>
    </row>
    <row r="24" spans="2:6">
      <c r="B24" s="164" t="s">
        <v>249</v>
      </c>
      <c r="C24" s="164"/>
      <c r="D24" s="164"/>
      <c r="E24" s="164"/>
    </row>
    <row r="25" spans="2:6">
      <c r="B25" s="164" t="str">
        <f>'Form 1.0'!$D$10</f>
        <v>For the Expense Month Ending {Date}</v>
      </c>
      <c r="C25" s="164"/>
      <c r="D25" s="164"/>
      <c r="E25" s="164"/>
    </row>
    <row r="26" spans="2:6">
      <c r="B26" s="24"/>
      <c r="C26" s="24"/>
      <c r="D26" s="24"/>
      <c r="E26" s="24"/>
    </row>
    <row r="27" spans="2:6">
      <c r="B27" s="24"/>
      <c r="C27" s="24"/>
      <c r="D27" s="24"/>
      <c r="E27" s="24"/>
    </row>
    <row r="28" spans="2:6">
      <c r="B28" s="86" t="s">
        <v>30</v>
      </c>
      <c r="C28" s="86" t="s">
        <v>31</v>
      </c>
      <c r="D28" s="86" t="s">
        <v>32</v>
      </c>
      <c r="E28" s="86" t="s">
        <v>33</v>
      </c>
    </row>
    <row r="29" spans="2:6">
      <c r="B29" s="115"/>
      <c r="C29" s="115" t="s">
        <v>183</v>
      </c>
      <c r="D29" s="115" t="s">
        <v>184</v>
      </c>
      <c r="E29" s="20" t="s">
        <v>185</v>
      </c>
    </row>
    <row r="30" spans="2:6">
      <c r="B30" s="63"/>
      <c r="C30" s="63" t="s">
        <v>186</v>
      </c>
      <c r="D30" s="63" t="s">
        <v>187</v>
      </c>
      <c r="E30" s="15" t="s">
        <v>186</v>
      </c>
    </row>
    <row r="31" spans="2:6">
      <c r="B31" s="63"/>
      <c r="C31" s="63" t="s">
        <v>184</v>
      </c>
      <c r="D31" s="63" t="s">
        <v>29</v>
      </c>
      <c r="E31" s="15" t="s">
        <v>184</v>
      </c>
    </row>
    <row r="32" spans="2:6">
      <c r="B32" s="64" t="s">
        <v>18</v>
      </c>
      <c r="C32" s="64" t="s">
        <v>188</v>
      </c>
      <c r="D32" s="64" t="s">
        <v>44</v>
      </c>
      <c r="E32" s="21" t="s">
        <v>188</v>
      </c>
    </row>
    <row r="33" spans="2:5">
      <c r="B33" s="9"/>
      <c r="C33" s="9"/>
      <c r="D33" s="9"/>
      <c r="E33" s="87" t="s">
        <v>189</v>
      </c>
    </row>
    <row r="34" spans="2:5">
      <c r="B34" s="13"/>
      <c r="C34" s="13"/>
      <c r="D34" s="13"/>
      <c r="E34" s="13"/>
    </row>
    <row r="35" spans="2:5">
      <c r="B35" s="3" t="s">
        <v>250</v>
      </c>
      <c r="C35" s="88">
        <v>0</v>
      </c>
      <c r="D35" s="133">
        <v>0</v>
      </c>
      <c r="E35" s="88">
        <f>C35+D35</f>
        <v>0</v>
      </c>
    </row>
    <row r="36" spans="2:5">
      <c r="B36" s="10"/>
      <c r="C36" s="10"/>
      <c r="D36" s="10"/>
      <c r="E36" s="10"/>
    </row>
  </sheetData>
  <mergeCells count="6">
    <mergeCell ref="B24:E24"/>
    <mergeCell ref="B25:E25"/>
    <mergeCell ref="B3:E3"/>
    <mergeCell ref="B4:E4"/>
    <mergeCell ref="B5:E5"/>
    <mergeCell ref="B6:E6"/>
  </mergeCells>
  <pageMargins left="1.2" right="0.7" top="1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B59"/>
  <sheetViews>
    <sheetView topLeftCell="A10" zoomScaleNormal="100" zoomScaleSheetLayoutView="100" workbookViewId="0">
      <selection activeCell="I56" sqref="I56"/>
    </sheetView>
  </sheetViews>
  <sheetFormatPr defaultColWidth="9.140625" defaultRowHeight="12.75"/>
  <cols>
    <col min="1" max="2" width="9.140625" style="24"/>
    <col min="3" max="3" width="4.5703125" style="24" customWidth="1"/>
    <col min="4" max="4" width="17.85546875" style="2" customWidth="1"/>
    <col min="5" max="5" width="0" style="2" hidden="1" customWidth="1"/>
    <col min="6" max="7" width="14" style="2" customWidth="1"/>
    <col min="8" max="8" width="3.140625" style="2" customWidth="1"/>
    <col min="9" max="9" width="45.28515625" style="2" customWidth="1"/>
    <col min="10" max="10" width="9.140625" style="2"/>
    <col min="11" max="11" width="19" style="56" bestFit="1" customWidth="1"/>
    <col min="12" max="12" width="1.7109375" style="24" customWidth="1"/>
    <col min="13" max="13" width="11.5703125" style="2" customWidth="1"/>
    <col min="14" max="14" width="1.7109375" style="2" customWidth="1"/>
    <col min="15" max="15" width="11.28515625" style="2" customWidth="1"/>
    <col min="16" max="17" width="9.140625" style="24"/>
    <col min="18" max="18" width="15.5703125" style="112" customWidth="1"/>
    <col min="19" max="20" width="9.140625" style="24"/>
    <col min="21" max="21" width="11.5703125" style="24" bestFit="1" customWidth="1"/>
    <col min="22" max="16384" width="9.140625" style="24"/>
  </cols>
  <sheetData>
    <row r="1" spans="3:15" hidden="1"/>
    <row r="2" spans="3:15" hidden="1"/>
    <row r="3" spans="3:15" hidden="1"/>
    <row r="4" spans="3:15" hidden="1"/>
    <row r="5" spans="3:15" hidden="1"/>
    <row r="6" spans="3:15" hidden="1"/>
    <row r="7" spans="3:15" ht="12.75" hidden="1" customHeight="1"/>
    <row r="8" spans="3:15" hidden="1"/>
    <row r="9" spans="3:15" ht="12.75" hidden="1" customHeight="1"/>
    <row r="10" spans="3:15">
      <c r="K10" s="57"/>
      <c r="L10" s="39"/>
    </row>
    <row r="11" spans="3:15">
      <c r="K11" s="31"/>
      <c r="L11" s="2"/>
      <c r="M11" s="113" t="s">
        <v>94</v>
      </c>
    </row>
    <row r="12" spans="3:15">
      <c r="C12" s="164" t="s">
        <v>41</v>
      </c>
      <c r="D12" s="168"/>
      <c r="E12" s="166"/>
      <c r="F12" s="166"/>
      <c r="G12" s="166"/>
      <c r="H12" s="166"/>
      <c r="I12" s="166"/>
      <c r="J12" s="166"/>
      <c r="K12" s="166"/>
      <c r="L12" s="2"/>
      <c r="M12" s="113"/>
      <c r="N12" s="113"/>
      <c r="O12" s="113"/>
    </row>
    <row r="13" spans="3:15">
      <c r="C13" s="164" t="s">
        <v>91</v>
      </c>
      <c r="D13" s="168"/>
      <c r="E13" s="166"/>
      <c r="F13" s="166"/>
      <c r="G13" s="166"/>
      <c r="H13" s="166"/>
      <c r="I13" s="166"/>
      <c r="J13" s="166"/>
      <c r="K13" s="166"/>
      <c r="L13" s="2"/>
      <c r="M13" s="113"/>
      <c r="N13" s="113"/>
      <c r="O13" s="113"/>
    </row>
    <row r="14" spans="3:15">
      <c r="C14" s="164" t="s">
        <v>92</v>
      </c>
      <c r="D14" s="168"/>
      <c r="E14" s="166"/>
      <c r="F14" s="166"/>
      <c r="G14" s="166"/>
      <c r="H14" s="166"/>
      <c r="I14" s="166"/>
      <c r="J14" s="166"/>
      <c r="K14" s="166"/>
      <c r="L14" s="2"/>
      <c r="M14" s="113"/>
      <c r="N14" s="113"/>
      <c r="O14" s="113"/>
    </row>
    <row r="15" spans="3:15">
      <c r="C15" s="164" t="str">
        <f>'ES Form 2.0'!D7</f>
        <v>For the Expense Month Ending {Date}</v>
      </c>
      <c r="D15" s="168"/>
      <c r="E15" s="166"/>
      <c r="F15" s="166"/>
      <c r="G15" s="166"/>
      <c r="H15" s="166"/>
      <c r="I15" s="166"/>
      <c r="J15" s="166"/>
      <c r="K15" s="166"/>
      <c r="L15" s="2"/>
      <c r="M15" s="113"/>
      <c r="N15" s="113"/>
      <c r="O15" s="113"/>
    </row>
    <row r="16" spans="3:15">
      <c r="D16" s="113"/>
      <c r="E16" s="113"/>
      <c r="F16" s="113"/>
      <c r="G16" s="113"/>
      <c r="H16" s="113"/>
      <c r="I16" s="113"/>
      <c r="J16" s="113"/>
      <c r="K16" s="58"/>
      <c r="L16" s="113"/>
      <c r="M16" s="113"/>
    </row>
    <row r="17" spans="3:22">
      <c r="K17" s="31"/>
      <c r="L17" s="2"/>
      <c r="M17" s="16"/>
    </row>
    <row r="18" spans="3:22">
      <c r="K18" s="31"/>
      <c r="L18" s="2"/>
      <c r="M18" s="16"/>
      <c r="O18" s="17"/>
    </row>
    <row r="19" spans="3:22">
      <c r="D19" s="59" t="s">
        <v>81</v>
      </c>
      <c r="F19" s="55" t="s">
        <v>153</v>
      </c>
      <c r="I19" s="59" t="s">
        <v>82</v>
      </c>
      <c r="K19" s="60" t="s">
        <v>24</v>
      </c>
      <c r="L19" s="2"/>
      <c r="M19" s="18"/>
      <c r="O19" s="17"/>
    </row>
    <row r="20" spans="3:22">
      <c r="K20" s="31"/>
      <c r="L20" s="2"/>
      <c r="O20" s="8"/>
    </row>
    <row r="21" spans="3:22">
      <c r="E21" s="55" t="s">
        <v>149</v>
      </c>
      <c r="G21" s="55"/>
      <c r="K21" s="31"/>
      <c r="L21" s="2"/>
      <c r="O21" s="8"/>
    </row>
    <row r="22" spans="3:22">
      <c r="K22" s="31"/>
      <c r="L22" s="2"/>
      <c r="P22" s="2"/>
      <c r="Q22" s="2"/>
      <c r="R22" s="120"/>
      <c r="S22" s="2"/>
      <c r="T22" s="2"/>
      <c r="U22" s="2"/>
      <c r="V22" s="2"/>
    </row>
    <row r="23" spans="3:22">
      <c r="C23" s="24" t="s">
        <v>80</v>
      </c>
      <c r="D23" s="2" t="s">
        <v>172</v>
      </c>
      <c r="E23" s="14">
        <v>50144</v>
      </c>
      <c r="F23" s="14">
        <v>501010</v>
      </c>
      <c r="G23" s="14" t="s">
        <v>155</v>
      </c>
      <c r="I23" s="2" t="s">
        <v>140</v>
      </c>
      <c r="K23" s="130">
        <v>0</v>
      </c>
      <c r="L23" s="2"/>
      <c r="O23" s="7"/>
      <c r="P23" s="125"/>
      <c r="Q23" s="2"/>
      <c r="R23" s="120"/>
      <c r="S23" s="2"/>
      <c r="T23" s="2"/>
      <c r="U23" s="2"/>
      <c r="V23" s="2"/>
    </row>
    <row r="24" spans="3:22">
      <c r="E24" s="14"/>
      <c r="F24" s="14">
        <v>501010</v>
      </c>
      <c r="G24" s="14" t="s">
        <v>163</v>
      </c>
      <c r="I24" s="2" t="s">
        <v>213</v>
      </c>
      <c r="K24" s="130">
        <v>0</v>
      </c>
      <c r="L24" s="2"/>
      <c r="O24" s="7"/>
      <c r="P24" s="125"/>
      <c r="Q24" s="2"/>
      <c r="R24" s="27"/>
      <c r="S24" s="2"/>
      <c r="T24" s="2"/>
      <c r="U24" s="2"/>
      <c r="V24" s="2"/>
    </row>
    <row r="25" spans="3:22">
      <c r="E25" s="14"/>
      <c r="F25" s="14">
        <v>501010</v>
      </c>
      <c r="G25" s="14" t="s">
        <v>156</v>
      </c>
      <c r="I25" s="2" t="s">
        <v>212</v>
      </c>
      <c r="K25" s="130">
        <v>0</v>
      </c>
      <c r="L25" s="2"/>
      <c r="O25" s="7"/>
      <c r="P25" s="125"/>
      <c r="Q25" s="2"/>
      <c r="R25" s="120"/>
      <c r="S25" s="2"/>
      <c r="T25" s="2"/>
      <c r="U25" s="2"/>
      <c r="V25" s="2"/>
    </row>
    <row r="26" spans="3:22">
      <c r="E26" s="14"/>
      <c r="F26" s="14">
        <v>501010</v>
      </c>
      <c r="G26" s="14" t="s">
        <v>157</v>
      </c>
      <c r="I26" s="2" t="s">
        <v>211</v>
      </c>
      <c r="K26" s="130">
        <v>0</v>
      </c>
      <c r="L26" s="2"/>
      <c r="O26" s="7"/>
      <c r="P26" s="125"/>
      <c r="Q26" s="2"/>
      <c r="R26" s="120"/>
      <c r="S26" s="2"/>
      <c r="T26" s="2"/>
      <c r="U26" s="2"/>
      <c r="V26" s="2"/>
    </row>
    <row r="27" spans="3:22">
      <c r="E27" s="14">
        <v>50130</v>
      </c>
      <c r="F27" s="14">
        <v>501010</v>
      </c>
      <c r="G27" s="14" t="s">
        <v>154</v>
      </c>
      <c r="I27" s="2" t="s">
        <v>109</v>
      </c>
      <c r="K27" s="130">
        <v>0</v>
      </c>
      <c r="L27" s="2"/>
      <c r="O27" s="7"/>
      <c r="P27" s="125"/>
      <c r="Q27" s="2"/>
      <c r="R27" s="120"/>
      <c r="S27" s="2"/>
      <c r="T27" s="2"/>
      <c r="U27" s="2"/>
      <c r="V27" s="2"/>
    </row>
    <row r="28" spans="3:22">
      <c r="E28" s="14">
        <v>51241</v>
      </c>
      <c r="F28" s="14">
        <v>501010</v>
      </c>
      <c r="G28" s="14" t="s">
        <v>158</v>
      </c>
      <c r="I28" s="2" t="s">
        <v>120</v>
      </c>
      <c r="K28" s="130">
        <v>0</v>
      </c>
      <c r="L28" s="7"/>
      <c r="M28" s="7"/>
      <c r="N28" s="7"/>
      <c r="O28" s="7"/>
      <c r="P28" s="125"/>
      <c r="Q28" s="2"/>
      <c r="R28" s="120"/>
      <c r="S28" s="2"/>
      <c r="T28" s="2"/>
      <c r="U28" s="2"/>
      <c r="V28" s="2"/>
    </row>
    <row r="29" spans="3:22">
      <c r="E29" s="14"/>
      <c r="F29" s="14"/>
      <c r="G29" s="14"/>
      <c r="K29" s="130"/>
      <c r="L29" s="7"/>
      <c r="M29" s="7"/>
      <c r="N29" s="7"/>
      <c r="O29" s="7"/>
      <c r="P29" s="125"/>
      <c r="Q29" s="2"/>
      <c r="R29" s="120"/>
      <c r="S29" s="2"/>
      <c r="T29" s="2"/>
      <c r="U29" s="2"/>
      <c r="V29" s="2"/>
    </row>
    <row r="30" spans="3:22">
      <c r="E30" s="14"/>
      <c r="F30" s="14"/>
      <c r="G30" s="14"/>
      <c r="K30" s="130"/>
      <c r="L30" s="7"/>
      <c r="M30" s="7"/>
      <c r="N30" s="7"/>
      <c r="O30" s="7"/>
      <c r="P30" s="125"/>
      <c r="Q30" s="2"/>
      <c r="R30" s="120"/>
      <c r="S30" s="2"/>
      <c r="T30" s="2"/>
      <c r="U30" s="2"/>
      <c r="V30" s="2"/>
    </row>
    <row r="31" spans="3:22">
      <c r="C31" s="24" t="s">
        <v>85</v>
      </c>
      <c r="D31" s="2" t="s">
        <v>152</v>
      </c>
      <c r="F31" s="14">
        <v>506001</v>
      </c>
      <c r="G31" s="14" t="s">
        <v>162</v>
      </c>
      <c r="I31" s="2" t="s">
        <v>125</v>
      </c>
      <c r="K31" s="130">
        <v>0</v>
      </c>
      <c r="L31" s="7"/>
      <c r="M31" s="31"/>
      <c r="N31" s="7"/>
      <c r="O31" s="7"/>
      <c r="P31" s="2"/>
      <c r="Q31" s="2"/>
      <c r="R31" s="120"/>
      <c r="S31" s="2"/>
      <c r="T31" s="2"/>
      <c r="U31" s="2"/>
      <c r="V31" s="2"/>
    </row>
    <row r="32" spans="3:22">
      <c r="D32" s="2" t="s">
        <v>150</v>
      </c>
      <c r="F32" s="14">
        <v>506001</v>
      </c>
      <c r="G32" s="14" t="s">
        <v>155</v>
      </c>
      <c r="I32" s="2" t="s">
        <v>144</v>
      </c>
      <c r="K32" s="130">
        <v>0</v>
      </c>
      <c r="L32" s="7"/>
      <c r="M32" s="7"/>
      <c r="N32" s="7"/>
      <c r="O32" s="7"/>
      <c r="P32" s="2"/>
      <c r="Q32" s="2"/>
      <c r="R32" s="120"/>
      <c r="S32" s="2"/>
      <c r="T32" s="2"/>
      <c r="U32" s="2"/>
      <c r="V32" s="2"/>
    </row>
    <row r="33" spans="3:28">
      <c r="D33" s="2" t="s">
        <v>151</v>
      </c>
      <c r="F33" s="14">
        <v>506001</v>
      </c>
      <c r="G33" s="14" t="s">
        <v>161</v>
      </c>
      <c r="I33" s="2" t="s">
        <v>124</v>
      </c>
      <c r="K33" s="130">
        <v>0</v>
      </c>
      <c r="L33" s="7"/>
      <c r="M33" s="7"/>
      <c r="N33" s="7"/>
      <c r="O33" s="7"/>
      <c r="P33" s="2"/>
      <c r="Q33" s="2"/>
      <c r="R33" s="120"/>
      <c r="S33" s="2"/>
      <c r="T33" s="2"/>
      <c r="U33" s="2"/>
      <c r="V33" s="2"/>
    </row>
    <row r="34" spans="3:28">
      <c r="E34" s="14">
        <v>50642</v>
      </c>
      <c r="F34" s="14">
        <v>506001</v>
      </c>
      <c r="G34" s="14" t="s">
        <v>156</v>
      </c>
      <c r="I34" s="2" t="s">
        <v>103</v>
      </c>
      <c r="K34" s="131">
        <v>0</v>
      </c>
      <c r="L34" s="7"/>
      <c r="M34" s="31"/>
      <c r="N34" s="7"/>
      <c r="O34" s="7"/>
      <c r="P34" s="2"/>
      <c r="Q34" s="2"/>
      <c r="R34" s="120"/>
      <c r="S34" s="120"/>
      <c r="T34" s="2"/>
      <c r="U34" s="125"/>
      <c r="V34" s="2"/>
    </row>
    <row r="35" spans="3:28">
      <c r="E35" s="14">
        <v>50644</v>
      </c>
      <c r="F35" s="14">
        <v>506001</v>
      </c>
      <c r="G35" s="14" t="s">
        <v>157</v>
      </c>
      <c r="H35" s="4"/>
      <c r="I35" s="4" t="s">
        <v>104</v>
      </c>
      <c r="J35" s="4"/>
      <c r="K35" s="131">
        <v>0</v>
      </c>
      <c r="L35" s="2"/>
      <c r="M35" s="31"/>
      <c r="O35" s="7"/>
      <c r="P35" s="2"/>
      <c r="Q35" s="2"/>
      <c r="R35" s="120"/>
      <c r="S35" s="120"/>
      <c r="T35" s="2"/>
      <c r="U35" s="125"/>
      <c r="V35" s="2"/>
    </row>
    <row r="36" spans="3:28">
      <c r="E36" s="14"/>
      <c r="F36" s="14">
        <v>506001</v>
      </c>
      <c r="G36" s="14" t="s">
        <v>154</v>
      </c>
      <c r="I36" s="2" t="s">
        <v>105</v>
      </c>
      <c r="K36" s="130">
        <v>0</v>
      </c>
      <c r="L36" s="2"/>
      <c r="M36" s="31"/>
      <c r="O36" s="7"/>
      <c r="P36" s="2"/>
      <c r="Q36" s="2"/>
      <c r="R36" s="120"/>
      <c r="S36" s="4"/>
      <c r="T36" s="2"/>
      <c r="U36" s="125"/>
      <c r="V36" s="2"/>
    </row>
    <row r="37" spans="3:28">
      <c r="E37" s="14">
        <v>50620</v>
      </c>
      <c r="F37" s="14">
        <v>506001</v>
      </c>
      <c r="G37" s="14" t="s">
        <v>158</v>
      </c>
      <c r="I37" s="2" t="s">
        <v>126</v>
      </c>
      <c r="K37" s="130">
        <v>0</v>
      </c>
      <c r="L37" s="2"/>
      <c r="M37" s="31"/>
      <c r="O37" s="7"/>
      <c r="P37" s="2"/>
      <c r="Q37" s="2"/>
      <c r="R37" s="120"/>
      <c r="S37" s="4"/>
      <c r="T37" s="2"/>
      <c r="U37" s="125"/>
      <c r="V37" s="2"/>
    </row>
    <row r="38" spans="3:28">
      <c r="E38" s="14">
        <v>50630</v>
      </c>
      <c r="F38" s="14">
        <v>506001</v>
      </c>
      <c r="G38" s="14" t="s">
        <v>159</v>
      </c>
      <c r="I38" s="2" t="s">
        <v>103</v>
      </c>
      <c r="K38" s="130">
        <v>0</v>
      </c>
      <c r="L38" s="7"/>
      <c r="M38" s="31"/>
      <c r="N38" s="7"/>
      <c r="O38" s="7"/>
      <c r="P38" s="2"/>
      <c r="Q38" s="2"/>
      <c r="R38" s="120"/>
      <c r="S38" s="2"/>
      <c r="T38" s="2"/>
      <c r="U38" s="125"/>
      <c r="V38" s="2"/>
    </row>
    <row r="39" spans="3:28">
      <c r="E39" s="14" t="s">
        <v>143</v>
      </c>
      <c r="F39" s="14">
        <v>506001</v>
      </c>
      <c r="G39" s="14" t="s">
        <v>160</v>
      </c>
      <c r="I39" s="2" t="s">
        <v>104</v>
      </c>
      <c r="K39" s="130">
        <v>0</v>
      </c>
      <c r="L39" s="7"/>
      <c r="M39" s="31"/>
      <c r="N39" s="7"/>
      <c r="O39" s="7"/>
      <c r="P39" s="2"/>
      <c r="Q39" s="2"/>
      <c r="R39" s="120"/>
      <c r="S39" s="2"/>
      <c r="T39" s="2"/>
      <c r="U39" s="125"/>
      <c r="V39" s="2"/>
    </row>
    <row r="40" spans="3:28">
      <c r="E40" s="14">
        <v>506431</v>
      </c>
      <c r="F40" s="24"/>
      <c r="G40" s="24"/>
      <c r="H40" s="24"/>
      <c r="I40" s="24"/>
      <c r="J40" s="24"/>
      <c r="K40" s="131"/>
      <c r="M40" s="24"/>
      <c r="N40" s="24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3:28" ht="15">
      <c r="C41" s="24" t="s">
        <v>86</v>
      </c>
      <c r="D41" s="2" t="s">
        <v>170</v>
      </c>
      <c r="K41" s="130"/>
      <c r="L41" s="2"/>
      <c r="O41" s="7"/>
      <c r="P41" s="2"/>
      <c r="Q41" s="126"/>
      <c r="R41" s="120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3:28">
      <c r="E42" s="14">
        <v>50621</v>
      </c>
      <c r="F42" s="14">
        <v>506002</v>
      </c>
      <c r="G42" s="14" t="s">
        <v>162</v>
      </c>
      <c r="I42" s="2" t="s">
        <v>88</v>
      </c>
      <c r="K42" s="130">
        <v>0</v>
      </c>
      <c r="L42" s="7"/>
      <c r="M42" s="7"/>
      <c r="N42" s="7"/>
      <c r="O42" s="7"/>
      <c r="P42" s="2"/>
      <c r="Q42" s="127"/>
      <c r="R42" s="120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3:28">
      <c r="E43" s="14">
        <v>50631</v>
      </c>
      <c r="F43" s="14">
        <v>506002</v>
      </c>
      <c r="G43" s="14" t="s">
        <v>161</v>
      </c>
      <c r="I43" s="2" t="s">
        <v>87</v>
      </c>
      <c r="K43" s="130">
        <v>0</v>
      </c>
      <c r="L43" s="7"/>
      <c r="M43" s="7"/>
      <c r="N43" s="7"/>
      <c r="O43" s="7"/>
      <c r="P43" s="2"/>
      <c r="Q43" s="127"/>
      <c r="R43" s="120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3:28">
      <c r="E44" s="14">
        <v>50645</v>
      </c>
      <c r="F44" s="14">
        <v>506002</v>
      </c>
      <c r="G44" s="14" t="s">
        <v>163</v>
      </c>
      <c r="I44" s="2" t="s">
        <v>89</v>
      </c>
      <c r="K44" s="130">
        <v>0</v>
      </c>
      <c r="L44" s="7"/>
      <c r="M44" s="31"/>
      <c r="N44" s="7"/>
      <c r="O44" s="7"/>
      <c r="P44" s="2"/>
      <c r="Q44" s="127"/>
      <c r="R44" s="120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3:28">
      <c r="E45" s="14"/>
      <c r="F45" s="14"/>
      <c r="G45" s="14"/>
      <c r="K45" s="130"/>
      <c r="L45" s="7"/>
      <c r="M45" s="7"/>
      <c r="N45" s="7"/>
      <c r="O45" s="7"/>
      <c r="P45" s="125"/>
      <c r="Q45" s="2"/>
      <c r="R45" s="120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3:28">
      <c r="E46" s="14"/>
      <c r="F46" s="14"/>
      <c r="G46" s="14"/>
      <c r="K46" s="130"/>
      <c r="L46" s="7"/>
      <c r="M46" s="7"/>
      <c r="N46" s="7"/>
      <c r="O46" s="7"/>
      <c r="P46" s="125"/>
      <c r="Q46" s="2"/>
      <c r="R46" s="120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3:28">
      <c r="C47" s="24" t="s">
        <v>171</v>
      </c>
      <c r="D47" s="2" t="s">
        <v>93</v>
      </c>
      <c r="E47" s="14">
        <v>51242</v>
      </c>
      <c r="F47" s="14">
        <v>512000</v>
      </c>
      <c r="G47" s="14" t="s">
        <v>155</v>
      </c>
      <c r="I47" s="2" t="s">
        <v>173</v>
      </c>
      <c r="K47" s="130">
        <v>0</v>
      </c>
      <c r="O47" s="7"/>
      <c r="P47" s="2"/>
      <c r="Q47" s="2"/>
      <c r="R47" s="120"/>
      <c r="S47" s="2"/>
      <c r="T47" s="2"/>
      <c r="U47" s="2"/>
      <c r="V47" s="2"/>
    </row>
    <row r="48" spans="3:28">
      <c r="E48" s="14">
        <v>51244</v>
      </c>
      <c r="F48" s="14">
        <v>512000</v>
      </c>
      <c r="G48" s="14" t="s">
        <v>155</v>
      </c>
      <c r="I48" s="2" t="s">
        <v>142</v>
      </c>
      <c r="K48" s="130">
        <v>0</v>
      </c>
      <c r="L48" s="7"/>
      <c r="M48" s="31"/>
      <c r="N48" s="7"/>
      <c r="O48" s="7"/>
      <c r="P48" s="125"/>
      <c r="Q48" s="2"/>
      <c r="R48" s="128"/>
      <c r="S48" s="2"/>
      <c r="T48" s="2"/>
      <c r="U48" s="2"/>
      <c r="V48" s="2"/>
    </row>
    <row r="49" spans="4:22">
      <c r="E49" s="14"/>
      <c r="F49" s="14">
        <v>512000</v>
      </c>
      <c r="G49" s="14" t="s">
        <v>162</v>
      </c>
      <c r="I49" s="2" t="s">
        <v>255</v>
      </c>
      <c r="K49" s="130">
        <v>0</v>
      </c>
      <c r="L49" s="7"/>
      <c r="M49" s="31"/>
      <c r="N49" s="7"/>
      <c r="O49" s="7"/>
      <c r="P49" s="125"/>
      <c r="Q49" s="2"/>
      <c r="R49" s="128"/>
      <c r="S49" s="2"/>
      <c r="T49" s="2"/>
      <c r="U49" s="2"/>
      <c r="V49" s="2"/>
    </row>
    <row r="50" spans="4:22">
      <c r="E50" s="14"/>
      <c r="F50" s="14">
        <v>512000</v>
      </c>
      <c r="G50" s="14" t="s">
        <v>215</v>
      </c>
      <c r="I50" s="2" t="s">
        <v>216</v>
      </c>
      <c r="K50" s="130">
        <v>0</v>
      </c>
      <c r="L50" s="7"/>
      <c r="M50" s="31"/>
      <c r="N50" s="7"/>
      <c r="O50" s="7"/>
      <c r="P50" s="125"/>
      <c r="Q50" s="2"/>
      <c r="R50" s="128"/>
      <c r="S50" s="2"/>
      <c r="T50" s="2"/>
      <c r="U50" s="2"/>
      <c r="V50" s="2"/>
    </row>
    <row r="51" spans="4:22">
      <c r="E51" s="14">
        <v>501445</v>
      </c>
      <c r="F51" s="14">
        <v>512000</v>
      </c>
      <c r="G51" s="14" t="s">
        <v>156</v>
      </c>
      <c r="I51" s="2" t="s">
        <v>83</v>
      </c>
      <c r="K51" s="130">
        <v>0</v>
      </c>
      <c r="L51" s="2"/>
      <c r="O51" s="7"/>
      <c r="P51" s="125"/>
      <c r="Q51" s="2"/>
      <c r="R51" s="120"/>
      <c r="S51" s="2"/>
      <c r="T51" s="2"/>
      <c r="U51" s="2"/>
      <c r="V51" s="2"/>
    </row>
    <row r="52" spans="4:22">
      <c r="E52" s="14">
        <v>512431</v>
      </c>
      <c r="F52" s="14">
        <v>512000</v>
      </c>
      <c r="G52" s="14" t="s">
        <v>157</v>
      </c>
      <c r="I52" s="2" t="s">
        <v>84</v>
      </c>
      <c r="K52" s="130">
        <v>0</v>
      </c>
      <c r="L52" s="2"/>
      <c r="O52" s="7"/>
      <c r="P52" s="125"/>
      <c r="Q52" s="2"/>
      <c r="R52" s="120"/>
      <c r="S52" s="2"/>
      <c r="T52" s="2"/>
      <c r="U52" s="2"/>
      <c r="V52" s="2"/>
    </row>
    <row r="53" spans="4:22">
      <c r="E53" s="14">
        <v>512432</v>
      </c>
      <c r="F53" s="14">
        <v>512000</v>
      </c>
      <c r="G53" s="14" t="s">
        <v>154</v>
      </c>
      <c r="I53" s="2" t="s">
        <v>90</v>
      </c>
      <c r="K53" s="130">
        <v>0</v>
      </c>
      <c r="L53" s="2"/>
      <c r="O53" s="7"/>
      <c r="P53" s="125"/>
      <c r="Q53" s="2"/>
      <c r="R53" s="120"/>
      <c r="S53" s="2"/>
      <c r="T53" s="2"/>
      <c r="U53" s="2"/>
      <c r="V53" s="2"/>
    </row>
    <row r="54" spans="4:22">
      <c r="E54" s="14">
        <v>51245</v>
      </c>
      <c r="F54" s="14">
        <v>512000</v>
      </c>
      <c r="G54" s="14" t="s">
        <v>158</v>
      </c>
      <c r="I54" s="2" t="s">
        <v>123</v>
      </c>
      <c r="K54" s="130">
        <v>0</v>
      </c>
      <c r="L54" s="2"/>
      <c r="O54" s="7"/>
      <c r="P54" s="125"/>
      <c r="Q54" s="2"/>
      <c r="R54" s="120"/>
      <c r="S54" s="2"/>
      <c r="T54" s="2"/>
      <c r="U54" s="2"/>
      <c r="V54" s="2"/>
    </row>
    <row r="55" spans="4:22">
      <c r="E55" s="14" t="s">
        <v>141</v>
      </c>
      <c r="F55" s="14">
        <v>512000</v>
      </c>
      <c r="G55" s="14" t="s">
        <v>159</v>
      </c>
      <c r="I55" s="2" t="s">
        <v>121</v>
      </c>
      <c r="K55" s="130">
        <v>0</v>
      </c>
      <c r="L55" s="2"/>
      <c r="O55" s="7"/>
      <c r="P55" s="125"/>
      <c r="Q55" s="2"/>
      <c r="R55" s="120"/>
      <c r="S55" s="2"/>
      <c r="T55" s="2"/>
      <c r="U55" s="2"/>
      <c r="V55" s="2"/>
    </row>
    <row r="56" spans="4:22">
      <c r="E56" s="14"/>
      <c r="F56" s="14">
        <v>512000</v>
      </c>
      <c r="G56" s="14" t="s">
        <v>160</v>
      </c>
      <c r="I56" s="2" t="s">
        <v>122</v>
      </c>
      <c r="K56" s="130">
        <v>0</v>
      </c>
      <c r="L56" s="2"/>
      <c r="O56" s="7"/>
      <c r="P56" s="125"/>
      <c r="Q56" s="2"/>
      <c r="R56" s="120"/>
      <c r="S56" s="2"/>
      <c r="T56" s="2"/>
      <c r="U56" s="2"/>
      <c r="V56" s="2"/>
    </row>
    <row r="57" spans="4:22">
      <c r="D57" s="24"/>
      <c r="E57" s="24"/>
      <c r="F57" s="24"/>
      <c r="G57" s="24"/>
      <c r="H57" s="24"/>
      <c r="I57" s="24"/>
      <c r="J57" s="24"/>
      <c r="K57" s="131"/>
      <c r="M57" s="24"/>
      <c r="N57" s="24"/>
      <c r="O57" s="62"/>
      <c r="P57" s="2"/>
      <c r="Q57" s="2"/>
      <c r="R57" s="2"/>
      <c r="S57" s="2"/>
      <c r="T57" s="2"/>
      <c r="U57" s="2"/>
      <c r="V57" s="2"/>
    </row>
    <row r="58" spans="4:22" ht="13.5" thickBot="1">
      <c r="D58" s="24"/>
      <c r="E58" s="24"/>
      <c r="F58" s="24"/>
      <c r="G58" s="24"/>
      <c r="H58" s="24"/>
      <c r="I58" s="24"/>
      <c r="J58" s="24" t="s">
        <v>40</v>
      </c>
      <c r="K58" s="132">
        <f>SUM(K23:K57)</f>
        <v>0</v>
      </c>
      <c r="M58" s="24"/>
      <c r="N58" s="24"/>
      <c r="O58" s="7"/>
      <c r="P58" s="2"/>
      <c r="Q58" s="2"/>
      <c r="R58" s="2"/>
      <c r="S58" s="2"/>
      <c r="T58" s="2"/>
      <c r="U58" s="2"/>
      <c r="V58" s="2"/>
    </row>
    <row r="59" spans="4:22" ht="13.5" thickTop="1"/>
  </sheetData>
  <sortState ref="F59:K70">
    <sortCondition ref="F45:F53"/>
    <sortCondition ref="G45:G53"/>
  </sortState>
  <customSheetViews>
    <customSheetView guid="{60BA632E-F523-4FDC-B3CF-9EFEDCAA6CF4}" fitToPage="1" showRuler="0" topLeftCell="S40">
      <selection activeCell="AB41" sqref="AB41"/>
      <pageMargins left="0.75" right="0.75" top="0.54" bottom="0.48" header="0.5" footer="0.5"/>
      <printOptions horizontalCentered="1"/>
      <pageSetup scale="97" orientation="portrait" r:id="rId1"/>
      <headerFooter alignWithMargins="0">
        <oddHeader xml:space="preserve">&amp;R
</oddHeader>
      </headerFooter>
    </customSheetView>
    <customSheetView guid="{A907CBD9-B4E0-4B15-A0DB-A4D208F86193}" showPageBreaks="1" fitToPage="1" printArea="1" showRuler="0" topLeftCell="U26">
      <selection activeCell="W24" sqref="W24"/>
      <pageMargins left="0.75" right="0.75" top="0.54" bottom="0.48" header="0.5" footer="0.5"/>
      <printOptions horizontalCentered="1"/>
      <pageSetup scale="77" orientation="portrait" r:id="rId2"/>
      <headerFooter alignWithMargins="0">
        <oddHeader xml:space="preserve">&amp;R&amp;"Times New Roman,Bold"&amp;12BOSTA EXHIBIT 3
PAGE 6 OF 7&amp;"Arial,Regular"&amp;10
</oddHeader>
      </headerFooter>
    </customSheetView>
    <customSheetView guid="{7C035008-3EB9-45DB-8C2B-61494C0A5397}" showPageBreaks="1" fitToPage="1" printArea="1" showRuler="0" topLeftCell="B24">
      <selection activeCell="V26" sqref="V26"/>
      <pageMargins left="0.75" right="0.75" top="0.54" bottom="0.48" header="0.5" footer="0.5"/>
      <printOptions horizontalCentered="1"/>
      <pageSetup scale="77" orientation="portrait" r:id="rId3"/>
      <headerFooter alignWithMargins="0">
        <oddHeader xml:space="preserve">&amp;R&amp;"Times New Roman,Bold"&amp;12BOSTA EXHIBIT 3
PAGE 6 OF 7&amp;"Arial,Regular"&amp;10
</oddHeader>
      </headerFooter>
    </customSheetView>
  </customSheetViews>
  <mergeCells count="4">
    <mergeCell ref="C12:K12"/>
    <mergeCell ref="C13:K13"/>
    <mergeCell ref="C14:K14"/>
    <mergeCell ref="C15:K15"/>
  </mergeCells>
  <phoneticPr fontId="0" type="noConversion"/>
  <printOptions horizontalCentered="1"/>
  <pageMargins left="0.75" right="0.75" top="0.54" bottom="0.48" header="0.5" footer="0.5"/>
  <pageSetup scale="64" orientation="portrait" r:id="rId4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Form 1.0</vt:lpstr>
      <vt:lpstr>ES Form 1.1</vt:lpstr>
      <vt:lpstr>ES Form 2.0</vt:lpstr>
      <vt:lpstr>ES Form 2.1</vt:lpstr>
      <vt:lpstr>ES Form 2.12</vt:lpstr>
      <vt:lpstr>ES Form 2.5</vt:lpstr>
      <vt:lpstr>'ES Form 1.1'!Print_Area</vt:lpstr>
      <vt:lpstr>'ES Form 2.0'!Print_Area</vt:lpstr>
      <vt:lpstr>'ES Form 2.1'!Print_Area</vt:lpstr>
      <vt:lpstr>'ES Form 2.12'!Print_Area</vt:lpstr>
      <vt:lpstr>'ES Form 2.5'!Print_Area</vt:lpstr>
      <vt:lpstr>'Form 1.0'!Print_Area</vt:lpstr>
    </vt:vector>
  </TitlesOfParts>
  <Company>ekpc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Isaac Scott</cp:lastModifiedBy>
  <cp:lastPrinted>2023-03-20T12:35:09Z</cp:lastPrinted>
  <dcterms:created xsi:type="dcterms:W3CDTF">2004-03-03T16:45:40Z</dcterms:created>
  <dcterms:modified xsi:type="dcterms:W3CDTF">2023-06-23T15:31:54Z</dcterms:modified>
</cp:coreProperties>
</file>