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HQGroup01\HumanResources\HR_Rate_Cases\Employee Benefits\Compensation and Other Topics\KY\2023\Discovery\Staff\1-24\"/>
    </mc:Choice>
  </mc:AlternateContent>
  <xr:revisionPtr revIDLastSave="0" documentId="13_ncr:1_{D4FCAE45-6F1F-4691-AF9A-0777793384DD}" xr6:coauthVersionLast="47" xr6:coauthVersionMax="47" xr10:uidLastSave="{00000000-0000-0000-0000-000000000000}"/>
  <bookViews>
    <workbookView xWindow="20370" yWindow="-2475" windowWidth="29040" windowHeight="15720" tabRatio="857" activeTab="3" xr2:uid="{00000000-000D-0000-FFFF-FFFF00000000}"/>
  </bookViews>
  <sheets>
    <sheet name="Salary &amp; Other Comp" sheetId="1" r:id="rId1"/>
    <sheet name="Salary  Increases" sheetId="10" r:id="rId2"/>
    <sheet name="Job Information" sheetId="5" r:id="rId3"/>
    <sheet name="Job Changes" sheetId="13" r:id="rId4"/>
    <sheet name="Org Charts" sheetId="12" r:id="rId5"/>
  </sheets>
  <externalReferences>
    <externalReference r:id="rId6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'Job Information'!$A$1:$F$2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0" l="1"/>
  <c r="H5" i="10"/>
  <c r="M26" i="10"/>
  <c r="L26" i="10"/>
  <c r="M25" i="10"/>
  <c r="L25" i="10"/>
  <c r="M24" i="10"/>
  <c r="L24" i="10"/>
  <c r="M23" i="10"/>
  <c r="L23" i="10"/>
  <c r="M22" i="10"/>
  <c r="L22" i="10"/>
  <c r="M21" i="10"/>
  <c r="L21" i="10"/>
  <c r="M20" i="10"/>
  <c r="L20" i="10"/>
  <c r="M19" i="10"/>
  <c r="L19" i="10"/>
  <c r="M17" i="10"/>
  <c r="L17" i="10"/>
  <c r="M16" i="10"/>
  <c r="L16" i="10"/>
  <c r="M7" i="10"/>
  <c r="L7" i="10"/>
  <c r="M4" i="10"/>
  <c r="L4" i="10"/>
  <c r="M3" i="10"/>
  <c r="L3" i="10"/>
  <c r="I23" i="10"/>
  <c r="J21" i="10"/>
  <c r="I21" i="10"/>
  <c r="J20" i="10"/>
  <c r="I20" i="10"/>
  <c r="J17" i="10"/>
  <c r="I17" i="10"/>
  <c r="I16" i="10"/>
  <c r="J8" i="10"/>
  <c r="I8" i="10"/>
  <c r="I4" i="10"/>
  <c r="F6" i="10"/>
  <c r="G4" i="10"/>
  <c r="F4" i="10"/>
  <c r="C5" i="10"/>
  <c r="C21" i="10"/>
  <c r="D20" i="10"/>
  <c r="C20" i="10"/>
  <c r="D19" i="10"/>
  <c r="C19" i="10"/>
  <c r="D9" i="10"/>
  <c r="C9" i="10"/>
  <c r="D8" i="10"/>
  <c r="C8" i="10"/>
  <c r="D7" i="10"/>
  <c r="C7" i="10"/>
  <c r="D4" i="10"/>
  <c r="C4" i="10"/>
  <c r="D3" i="10"/>
  <c r="C3" i="10"/>
  <c r="G23" i="10"/>
  <c r="F23" i="10"/>
  <c r="G22" i="10"/>
  <c r="F22" i="10"/>
  <c r="G21" i="10"/>
  <c r="F21" i="10"/>
  <c r="G20" i="10"/>
  <c r="F20" i="10"/>
  <c r="G19" i="10"/>
  <c r="F19" i="10"/>
  <c r="G17" i="10"/>
  <c r="F17" i="10"/>
  <c r="G16" i="10"/>
  <c r="F16" i="10"/>
  <c r="G9" i="10"/>
  <c r="F9" i="10"/>
  <c r="G8" i="10"/>
  <c r="F8" i="10"/>
  <c r="G7" i="10"/>
  <c r="F7" i="10"/>
</calcChain>
</file>

<file path=xl/sharedStrings.xml><?xml version="1.0" encoding="utf-8"?>
<sst xmlns="http://schemas.openxmlformats.org/spreadsheetml/2006/main" count="349" uniqueCount="143">
  <si>
    <t>NAME</t>
  </si>
  <si>
    <t>Akins,Nicholas K</t>
  </si>
  <si>
    <t>Hillebrand,Lana L</t>
  </si>
  <si>
    <t>Tierney,Brian X</t>
  </si>
  <si>
    <t>McCullough,Mark C</t>
  </si>
  <si>
    <t>Barton,Lisa M</t>
  </si>
  <si>
    <t>Feinberg,David Matthew</t>
  </si>
  <si>
    <t>Reports To</t>
  </si>
  <si>
    <t>Salary</t>
  </si>
  <si>
    <t>Other Compensation</t>
  </si>
  <si>
    <t>Annual Increase Effective Date</t>
  </si>
  <si>
    <t>% Increase</t>
  </si>
  <si>
    <t>Total % Increase</t>
  </si>
  <si>
    <t>Major Responsibilities</t>
  </si>
  <si>
    <t>Chief executive for all company activities and Board chairman</t>
  </si>
  <si>
    <t>Board</t>
  </si>
  <si>
    <t>Executive vice president, general counsel and secretary of American Electric Power is responsible for all corporate legal affairs and oversight of AEP’s corporate Safety and Health program.</t>
  </si>
  <si>
    <t>Kentucky Power’s president and chief operating officer has responsibility for all aspects of electric service for Kentucky Power’s customers.</t>
  </si>
  <si>
    <t>EVP Utilities</t>
  </si>
  <si>
    <t>Mattison,Deryle Brett</t>
  </si>
  <si>
    <t>Chodak III,Paul</t>
  </si>
  <si>
    <t>Patton,Charles R</t>
  </si>
  <si>
    <t>Test Year 4/1/2022 - 3/31/2023</t>
  </si>
  <si>
    <t>Name</t>
  </si>
  <si>
    <t>1005191</t>
  </si>
  <si>
    <t>1349754</t>
  </si>
  <si>
    <t>4012050</t>
  </si>
  <si>
    <t>4200341</t>
  </si>
  <si>
    <t>4204158</t>
  </si>
  <si>
    <t>Sloat,Julia A</t>
  </si>
  <si>
    <t>4205518</t>
  </si>
  <si>
    <t>4209608</t>
  </si>
  <si>
    <t>4211362</t>
  </si>
  <si>
    <t>Zebula,Charles E</t>
  </si>
  <si>
    <t>9000266</t>
  </si>
  <si>
    <t>Smyth,Antonio P</t>
  </si>
  <si>
    <t>9000459</t>
  </si>
  <si>
    <t>Thomas,Toby L</t>
  </si>
  <si>
    <t>9108113</t>
  </si>
  <si>
    <t>9113108</t>
  </si>
  <si>
    <t>Wiseman,Cynthia Gaye</t>
  </si>
  <si>
    <t>9117321</t>
  </si>
  <si>
    <t>9132041</t>
  </si>
  <si>
    <t>Risch,Therace M</t>
  </si>
  <si>
    <t>9133330</t>
  </si>
  <si>
    <t>Ulrich,Phillip R</t>
  </si>
  <si>
    <t>Executive Officer Name</t>
  </si>
  <si>
    <t>Director, Chair and CEO</t>
  </si>
  <si>
    <t>Director &amp; Vice President</t>
  </si>
  <si>
    <t>Director, Secretary and VP</t>
  </si>
  <si>
    <t>Vice President</t>
  </si>
  <si>
    <t>None</t>
  </si>
  <si>
    <t>Current KPCO Officer Role(s)</t>
  </si>
  <si>
    <t>Executive Chair</t>
  </si>
  <si>
    <t>Director, CEO &amp; President</t>
  </si>
  <si>
    <t>Current AEP and/or AEPSC Officer Roles</t>
  </si>
  <si>
    <t>EVP Generation, AEPSC Director</t>
  </si>
  <si>
    <t>President &amp; COO</t>
  </si>
  <si>
    <t>Current Executive Officer?</t>
  </si>
  <si>
    <t>Yes</t>
  </si>
  <si>
    <t>No</t>
  </si>
  <si>
    <t>Yes (KPCO Only)</t>
  </si>
  <si>
    <t>EVP Portfolio Optimization, AEPSC Director</t>
  </si>
  <si>
    <t>EVP Grid Solutions and Government Affairs, AEPSC Director</t>
  </si>
  <si>
    <t>SVP Energy Delivery, AEPSC Director</t>
  </si>
  <si>
    <t>EVP General Counsel, Secretary and AEPSC Director</t>
  </si>
  <si>
    <t>EVP, Chief Information &amp; Technology Officer, AEPSC Director</t>
  </si>
  <si>
    <t>EVP, Chief Human Resources Officer, AEPSC Director</t>
  </si>
  <si>
    <t>No of Reports as of July 8, 2023</t>
  </si>
  <si>
    <t>Not Applicable</t>
  </si>
  <si>
    <t>Beam,Christian T</t>
  </si>
  <si>
    <t>EVP Energy Services, AEPSC Director</t>
  </si>
  <si>
    <t>Director</t>
  </si>
  <si>
    <t>Simmons,Peggy I</t>
  </si>
  <si>
    <t>Director &amp; EVP Utilities</t>
  </si>
  <si>
    <t>Retired 12/31/2020</t>
  </si>
  <si>
    <t>Resigned 7/1/2021</t>
  </si>
  <si>
    <t>Retired 7/30/2021</t>
  </si>
  <si>
    <t>EVP Utilities (Peggy Simmons)</t>
  </si>
  <si>
    <t>EVP Energy Services (Chris Beam)</t>
  </si>
  <si>
    <t>CEO &amp; President (Julie Sloat)</t>
  </si>
  <si>
    <t>Retired 11/1/2022</t>
  </si>
  <si>
    <t>Former EVP and Chief Administrative Officer with responsibility for Information Technology, Human Resources, Labor Relations, Real Estate and Workplace Services.</t>
  </si>
  <si>
    <t>Current President and CEO of SWEPCO, Former President and COO KPCO</t>
  </si>
  <si>
    <t>Chair of the AEP Board of Directors, former CEO and President</t>
  </si>
  <si>
    <t>Former EVP Generation with responsibility for the management of AEP’s nuclear, fossil, hydro and wind generating units, OVEC/IKEC, construction and operation of generating units, activities related to fuel procurement and emission monitoring and logistics. Engineering, the Projects &amp; Field Services, Fossil &amp; Hydro Generation, Environmental Services, regulated Commercial Operations and regulated Generation Development.</t>
  </si>
  <si>
    <t>Current EVP Generation with responsibility for the management of AEP’s fossil, hydro and wind generating units, OVEC/IKEC, construction and operation of generating units, activities related to fuel procurement and emission monitoring and logistics. Engineering, the Projects &amp; Field Services, Fossil &amp; Hydro Generation, Environmental Services, regulated Commercial Operations and regulated Generation Development.</t>
  </si>
  <si>
    <t xml:space="preserve">EVP Utilities oversees the activities of all AEP utility operating companies and is responsible for AEP’s regulated utility business to meet the needs of customers. </t>
  </si>
  <si>
    <t>EVP Energy Delivery has oversight for AEP's transmission and distribution systems and businesses, including field services, engineering, construction, system operations and financial services for the company’s transmission and distribution systems.</t>
  </si>
  <si>
    <t>EVP Grid Solutions &amp; External Affairs has responsibility for planning and investing in AEP's regulated infrastructure and leads AEPs' customer services, communications, regulatory, federal public policy and corporate sustainability organizations.</t>
  </si>
  <si>
    <t>Former EVP and CFO with responsibility for corporate accounting, finance, fleet services, investor relations, planning and strategy, procurement/supply chain, and risk management.</t>
  </si>
  <si>
    <t>Responsible for mergers, acquisitions and divestitures to better optimize the Companies portfolio of business assets</t>
  </si>
  <si>
    <t>The CITO has responsibility for all technology operations, IT infrastructure, applications, support, development, innovation, cyber security, and physical security.</t>
  </si>
  <si>
    <t>The CHRO has responsibility for Human Resources; Labor Relations; Community Engagement; Diversity, equity and Inclusion and corporate philanthropy</t>
  </si>
  <si>
    <t xml:space="preserve">The COO position formerly had responsibility for overseeing all AEP utility operating companies, transmission operations, transmission and distribution planning and investment.  </t>
  </si>
  <si>
    <t>The EVP Energy Service has responsibility for fossil and hydro generation, nuclear generation, safety &amp; health, Energy Delivery and procurement &amp; Supply Chain</t>
  </si>
  <si>
    <t>2022</t>
  </si>
  <si>
    <t>2021</t>
  </si>
  <si>
    <t>2020</t>
  </si>
  <si>
    <t>Increase Type</t>
  </si>
  <si>
    <t>Not Applicable (retired 7/30/2021)</t>
  </si>
  <si>
    <t>Not Applicable (retired 12/31/2020)</t>
  </si>
  <si>
    <t>Not Applicable (retired 11/1/2022)</t>
  </si>
  <si>
    <t>Promotion</t>
  </si>
  <si>
    <t>Not Applicable (resigned 7/1/2021)</t>
  </si>
  <si>
    <t>Promotion &amp; Merit</t>
  </si>
  <si>
    <t>None (Hired 5/11/2020)</t>
  </si>
  <si>
    <t>None (Hired 8/2/2021)</t>
  </si>
  <si>
    <t>Kelly,Ann P</t>
  </si>
  <si>
    <t>None (Hired 11/30/2022)</t>
  </si>
  <si>
    <t>EVP &amp; CFO</t>
  </si>
  <si>
    <t>EVP &amp; CFO, Director AEPSC</t>
  </si>
  <si>
    <t>The EVP and CFO is responsibile for corporate accounting, finance, investor relations, planning and budgeting, audit, tax, treasury and risk management.</t>
  </si>
  <si>
    <t>CEO</t>
  </si>
  <si>
    <t>Effective Date</t>
  </si>
  <si>
    <t>President</t>
  </si>
  <si>
    <t>Incoming</t>
  </si>
  <si>
    <t>CFO</t>
  </si>
  <si>
    <t>Equity Adjustment</t>
  </si>
  <si>
    <t>Executive Officer Title</t>
  </si>
  <si>
    <t>CITO</t>
  </si>
  <si>
    <t>CHRO</t>
  </si>
  <si>
    <r>
      <t>Outgoing</t>
    </r>
    <r>
      <rPr>
        <vertAlign val="superscript"/>
        <sz val="8"/>
        <color theme="1"/>
        <rFont val="Arial"/>
        <family val="2"/>
      </rPr>
      <t>1</t>
    </r>
  </si>
  <si>
    <t>Notes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</si>
  <si>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Cox was never an executive officer.</t>
    </r>
  </si>
  <si>
    <t>EVP Energy Services</t>
  </si>
  <si>
    <t>Partial match to Barton's 2021 position</t>
  </si>
  <si>
    <t>Partial match to Hillebrand's Position</t>
  </si>
  <si>
    <t>Partial match to Akins position</t>
  </si>
  <si>
    <r>
      <t>Partial match to vacant Cox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/Hillebrand position</t>
    </r>
  </si>
  <si>
    <t>Patton, Charles R</t>
  </si>
  <si>
    <t>Partial match to Patton's position</t>
  </si>
  <si>
    <t>EVP Grid Solutions and Government Affairs</t>
  </si>
  <si>
    <t>Merit</t>
  </si>
  <si>
    <t>Not Applicable (retired 7/2/2022)</t>
  </si>
  <si>
    <t>9/222022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</si>
  <si>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None of the above executive officer positions were replaced on a one for one basis because executive officer positions are generally redesigned for new incumbents and the outgoing executive may retain some functions for a period of time.</t>
    </r>
  </si>
  <si>
    <t>SVP Energy Delivery</t>
  </si>
  <si>
    <t>Partial match to McCullough's position</t>
  </si>
  <si>
    <t>President &amp; COO KPCO</t>
  </si>
  <si>
    <r>
      <t>Wiseman,Cynthia Gaye</t>
    </r>
    <r>
      <rPr>
        <vertAlign val="superscript"/>
        <sz val="8"/>
        <color theme="1"/>
        <rFont val="Arial"/>
        <family val="2"/>
      </rPr>
      <t>3</t>
    </r>
  </si>
  <si>
    <t>1/1/2023 / 5/27/2023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</si>
  <si>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Relects pay for full (non-interim) position, less 3.5% merit increase that was unrelated to job change and occurred during the interim period.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</si>
</sst>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u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5">
      <alignment horizontal="center"/>
    </xf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5">
      <alignment horizontal="center"/>
    </xf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1" fillId="0" borderId="0"/>
    <xf numFmtId="0" fontId="5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3" fillId="0" borderId="0" xfId="0" applyNumberFormat="1" applyFont="1" applyAlignment="1">
      <alignment horizontal="right"/>
    </xf>
    <xf numFmtId="14" fontId="0" fillId="0" borderId="0" xfId="0" applyNumberFormat="1"/>
    <xf numFmtId="43" fontId="0" fillId="0" borderId="0" xfId="1" applyFont="1" applyFill="1"/>
    <xf numFmtId="14" fontId="0" fillId="0" borderId="0" xfId="0" applyNumberFormat="1" applyFill="1"/>
    <xf numFmtId="0" fontId="7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165" fontId="8" fillId="0" borderId="0" xfId="1" applyNumberFormat="1" applyFont="1" applyAlignme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left"/>
    </xf>
    <xf numFmtId="14" fontId="0" fillId="0" borderId="0" xfId="0" applyNumberForma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/>
    <xf numFmtId="44" fontId="0" fillId="0" borderId="0" xfId="2" applyFont="1" applyFill="1" applyBorder="1"/>
    <xf numFmtId="44" fontId="0" fillId="0" borderId="0" xfId="2" quotePrefix="1" applyFont="1" applyFill="1" applyBorder="1"/>
    <xf numFmtId="0" fontId="11" fillId="0" borderId="0" xfId="0" applyFon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0" fontId="4" fillId="0" borderId="1" xfId="0" quotePrefix="1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9" fontId="4" fillId="0" borderId="1" xfId="0" quotePrefix="1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4" fontId="4" fillId="0" borderId="2" xfId="0" quotePrefix="1" applyNumberFormat="1" applyFont="1" applyBorder="1" applyAlignment="1">
      <alignment horizontal="center"/>
    </xf>
    <xf numFmtId="164" fontId="4" fillId="0" borderId="4" xfId="0" quotePrefix="1" applyNumberFormat="1" applyFont="1" applyBorder="1" applyAlignment="1">
      <alignment horizontal="center"/>
    </xf>
    <xf numFmtId="164" fontId="4" fillId="0" borderId="3" xfId="0" quotePrefix="1" applyNumberFormat="1" applyFont="1" applyBorder="1" applyAlignment="1">
      <alignment horizontal="center"/>
    </xf>
    <xf numFmtId="164" fontId="4" fillId="0" borderId="1" xfId="0" quotePrefix="1" applyNumberFormat="1" applyFont="1" applyBorder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 wrapText="1"/>
    </xf>
    <xf numFmtId="43" fontId="0" fillId="3" borderId="0" xfId="1" applyFont="1" applyFill="1"/>
    <xf numFmtId="4" fontId="2" fillId="3" borderId="0" xfId="1" applyNumberFormat="1" applyFont="1" applyFill="1" applyAlignment="1"/>
    <xf numFmtId="4" fontId="2" fillId="3" borderId="0" xfId="0" applyNumberFormat="1" applyFont="1" applyFill="1" applyAlignment="1"/>
    <xf numFmtId="43" fontId="12" fillId="3" borderId="0" xfId="1" applyFont="1" applyFill="1"/>
    <xf numFmtId="43" fontId="0" fillId="3" borderId="0" xfId="1" applyFont="1" applyFill="1" applyAlignment="1">
      <alignment horizontal="center"/>
    </xf>
    <xf numFmtId="44" fontId="0" fillId="3" borderId="0" xfId="2" applyFont="1" applyFill="1" applyBorder="1"/>
    <xf numFmtId="44" fontId="0" fillId="3" borderId="0" xfId="2" quotePrefix="1" applyFont="1" applyFill="1" applyBorder="1"/>
  </cellXfs>
  <cellStyles count="22">
    <cellStyle name="Comma" xfId="1" builtinId="3"/>
    <cellStyle name="Currency" xfId="2" builtinId="4"/>
    <cellStyle name="Currency 2" xfId="21" xr:uid="{CD710EBA-82C4-4B22-8E28-2089A41328F3}"/>
    <cellStyle name="Normal" xfId="0" builtinId="0"/>
    <cellStyle name="Normal 2" xfId="5" xr:uid="{9CD6215C-6C44-49E2-82C8-085436212AA0}"/>
    <cellStyle name="Normal 2 2" xfId="20" xr:uid="{1C253503-1F6C-4183-BF48-3712BBC21EC7}"/>
    <cellStyle name="Normal 3" xfId="12" xr:uid="{6B437836-0883-4A32-A459-0B1308718156}"/>
    <cellStyle name="Normal 4" xfId="19" xr:uid="{5CB1E948-84FC-4941-ACCB-584E05B66388}"/>
    <cellStyle name="Normal 5" xfId="3" xr:uid="{5ED5C76D-7CC9-4CBC-A29F-50B6F7AAC144}"/>
    <cellStyle name="Percent 2" xfId="4" xr:uid="{20F71234-4843-454D-9577-E71B2B67A284}"/>
    <cellStyle name="PSChar" xfId="6" xr:uid="{C51E43F5-2C4E-4FD6-B75D-F254943040F5}"/>
    <cellStyle name="PSChar 2" xfId="13" xr:uid="{5F5FBECB-83A1-4AE9-8197-18A9160E8C24}"/>
    <cellStyle name="PSDate" xfId="7" xr:uid="{C7217252-D7C8-4D37-ACD9-C96D2473E741}"/>
    <cellStyle name="PSDate 2" xfId="14" xr:uid="{F4695657-5718-45C0-AD14-D0B2CDA53911}"/>
    <cellStyle name="PSDec" xfId="8" xr:uid="{5A0759E3-427D-4782-B7AF-2043D517F21F}"/>
    <cellStyle name="PSDec 2" xfId="15" xr:uid="{B770A9B6-1788-4438-B3D1-68DB15C3C37F}"/>
    <cellStyle name="PSHeading" xfId="9" xr:uid="{17B6FC8E-6607-4452-BE0E-C76B47C124CE}"/>
    <cellStyle name="PSHeading 2" xfId="16" xr:uid="{463FC296-D630-42FA-A10C-B04A381E253C}"/>
    <cellStyle name="PSInt" xfId="10" xr:uid="{EC7A83B4-1ECC-4B2E-ADB5-32CF421CDA16}"/>
    <cellStyle name="PSInt 2" xfId="17" xr:uid="{558E6A97-DB8E-4F7D-AEAF-14E4EE51FD0C}"/>
    <cellStyle name="PSSpacer" xfId="11" xr:uid="{0759180D-E7EF-4AEE-8442-70D6F585E45D}"/>
    <cellStyle name="PSSpacer 2" xfId="18" xr:uid="{06A97452-4753-48E7-9A5C-27B274BDA1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207694</xdr:colOff>
      <xdr:row>83</xdr:row>
      <xdr:rowOff>8239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3CDC4B-7AFA-D56D-E1D5-C63581548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47619" cy="102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29</xdr:col>
      <xdr:colOff>226742</xdr:colOff>
      <xdr:row>162</xdr:row>
      <xdr:rowOff>27380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57C384-8122-EEC0-CF4E-B852EBED9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525125"/>
          <a:ext cx="14866667" cy="95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29</xdr:col>
      <xdr:colOff>17218</xdr:colOff>
      <xdr:row>206</xdr:row>
      <xdr:rowOff>123159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586C28A-89E9-CDDC-5BD9-631C6EEDE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307300"/>
          <a:ext cx="14657143" cy="5323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998510\AppData\Local\Microsoft\Windows\INetCache\Content.Outlook\7IWV17KW\24%20Annual%20Increa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or"/>
      <sheetName val="Current"/>
      <sheetName val="PS Data"/>
    </sheetNames>
    <sheetDataSet>
      <sheetData sheetId="0"/>
      <sheetData sheetId="1"/>
      <sheetData sheetId="2">
        <row r="2">
          <cell r="A2" t="str">
            <v>1005191</v>
          </cell>
          <cell r="B2" t="str">
            <v>Akins,Nicholas K</v>
          </cell>
          <cell r="C2">
            <v>43831</v>
          </cell>
          <cell r="D2">
            <v>2020</v>
          </cell>
          <cell r="E2" t="str">
            <v>No</v>
          </cell>
          <cell r="F2" t="str">
            <v>PAY</v>
          </cell>
          <cell r="G2" t="str">
            <v>MER</v>
          </cell>
          <cell r="H2" t="str">
            <v>Merit</v>
          </cell>
          <cell r="I2">
            <v>2.7210000000000001</v>
          </cell>
          <cell r="J2" t="str">
            <v>X</v>
          </cell>
          <cell r="K2">
            <v>30103</v>
          </cell>
        </row>
        <row r="3">
          <cell r="A3" t="str">
            <v>1349754</v>
          </cell>
          <cell r="B3" t="str">
            <v>Hillebrand,Lana L</v>
          </cell>
          <cell r="C3">
            <v>43831</v>
          </cell>
          <cell r="D3">
            <v>2020</v>
          </cell>
          <cell r="E3" t="str">
            <v>No</v>
          </cell>
          <cell r="F3" t="str">
            <v>PAY</v>
          </cell>
          <cell r="G3" t="str">
            <v>MER</v>
          </cell>
          <cell r="H3" t="str">
            <v>Merit</v>
          </cell>
          <cell r="I3">
            <v>3.181</v>
          </cell>
          <cell r="J3" t="str">
            <v>X</v>
          </cell>
          <cell r="K3">
            <v>41260</v>
          </cell>
        </row>
        <row r="4">
          <cell r="A4" t="str">
            <v>1601000</v>
          </cell>
          <cell r="B4" t="str">
            <v>Moore,Scott P</v>
          </cell>
          <cell r="C4">
            <v>43922</v>
          </cell>
          <cell r="D4">
            <v>2020</v>
          </cell>
          <cell r="E4" t="str">
            <v>No</v>
          </cell>
          <cell r="F4" t="str">
            <v>PAY</v>
          </cell>
          <cell r="G4" t="str">
            <v>MER</v>
          </cell>
          <cell r="H4" t="str">
            <v>Merit</v>
          </cell>
          <cell r="I4">
            <v>3</v>
          </cell>
          <cell r="J4" t="str">
            <v>X</v>
          </cell>
          <cell r="K4">
            <v>30333</v>
          </cell>
        </row>
        <row r="5">
          <cell r="A5" t="str">
            <v>1784735</v>
          </cell>
          <cell r="B5" t="str">
            <v>Smith,Allan Wade</v>
          </cell>
          <cell r="C5">
            <v>43922</v>
          </cell>
          <cell r="D5">
            <v>2020</v>
          </cell>
          <cell r="E5" t="str">
            <v>No</v>
          </cell>
          <cell r="F5" t="str">
            <v>PAY</v>
          </cell>
          <cell r="G5" t="str">
            <v>MER</v>
          </cell>
          <cell r="H5" t="str">
            <v>Merit</v>
          </cell>
          <cell r="I5">
            <v>3</v>
          </cell>
          <cell r="J5" t="str">
            <v>X</v>
          </cell>
          <cell r="K5">
            <v>32664</v>
          </cell>
        </row>
        <row r="6">
          <cell r="A6" t="str">
            <v>4012050</v>
          </cell>
          <cell r="B6" t="str">
            <v>Mattison,Deryle Brett</v>
          </cell>
          <cell r="C6">
            <v>43831</v>
          </cell>
          <cell r="D6">
            <v>2020</v>
          </cell>
          <cell r="E6" t="str">
            <v>No</v>
          </cell>
          <cell r="F6" t="str">
            <v>PAY</v>
          </cell>
          <cell r="G6" t="str">
            <v>MER</v>
          </cell>
          <cell r="H6" t="str">
            <v>Merit</v>
          </cell>
          <cell r="I6">
            <v>3.077</v>
          </cell>
          <cell r="J6" t="str">
            <v>X</v>
          </cell>
          <cell r="K6">
            <v>32979</v>
          </cell>
        </row>
        <row r="7">
          <cell r="A7" t="str">
            <v>4200341</v>
          </cell>
          <cell r="B7" t="str">
            <v>Tierney,Brian X</v>
          </cell>
          <cell r="C7">
            <v>43831</v>
          </cell>
          <cell r="D7">
            <v>2020</v>
          </cell>
          <cell r="E7" t="str">
            <v>No</v>
          </cell>
          <cell r="F7" t="str">
            <v>PAY</v>
          </cell>
          <cell r="G7" t="str">
            <v>MER</v>
          </cell>
          <cell r="H7" t="str">
            <v>Merit</v>
          </cell>
          <cell r="I7">
            <v>3.7970000000000002</v>
          </cell>
          <cell r="J7" t="str">
            <v>X</v>
          </cell>
          <cell r="K7">
            <v>35944</v>
          </cell>
        </row>
        <row r="8">
          <cell r="A8" t="str">
            <v>4200375</v>
          </cell>
          <cell r="B8" t="str">
            <v>Jansen,Joel H</v>
          </cell>
          <cell r="C8">
            <v>43922</v>
          </cell>
          <cell r="D8">
            <v>2020</v>
          </cell>
          <cell r="E8" t="str">
            <v>No</v>
          </cell>
          <cell r="F8" t="str">
            <v>PAY</v>
          </cell>
          <cell r="G8" t="str">
            <v>MER</v>
          </cell>
          <cell r="H8" t="str">
            <v>Merit</v>
          </cell>
          <cell r="I8">
            <v>3</v>
          </cell>
          <cell r="J8" t="str">
            <v>X</v>
          </cell>
          <cell r="K8">
            <v>42324</v>
          </cell>
        </row>
        <row r="9">
          <cell r="A9" t="str">
            <v>4200438</v>
          </cell>
          <cell r="B9" t="str">
            <v>Phillips,Everett G</v>
          </cell>
          <cell r="C9">
            <v>43922</v>
          </cell>
          <cell r="D9">
            <v>2020</v>
          </cell>
          <cell r="E9" t="str">
            <v>No</v>
          </cell>
          <cell r="F9" t="str">
            <v>PAY</v>
          </cell>
          <cell r="G9" t="str">
            <v>MER</v>
          </cell>
          <cell r="H9" t="str">
            <v>Merit</v>
          </cell>
          <cell r="I9">
            <v>3</v>
          </cell>
          <cell r="J9" t="str">
            <v>X</v>
          </cell>
          <cell r="K9">
            <v>31199</v>
          </cell>
        </row>
        <row r="10">
          <cell r="A10" t="str">
            <v>4204051</v>
          </cell>
          <cell r="B10" t="str">
            <v>Osborne,Debra L</v>
          </cell>
          <cell r="C10">
            <v>43922</v>
          </cell>
          <cell r="D10">
            <v>2020</v>
          </cell>
          <cell r="E10" t="str">
            <v>No</v>
          </cell>
          <cell r="F10" t="str">
            <v>PAY</v>
          </cell>
          <cell r="G10" t="str">
            <v>MER</v>
          </cell>
          <cell r="H10" t="str">
            <v>Merit</v>
          </cell>
          <cell r="I10">
            <v>4.8120000000000003</v>
          </cell>
          <cell r="J10" t="str">
            <v>X</v>
          </cell>
          <cell r="K10">
            <v>31950</v>
          </cell>
        </row>
        <row r="11">
          <cell r="A11" t="str">
            <v>4204158</v>
          </cell>
          <cell r="B11" t="str">
            <v>Sloat,Julia A</v>
          </cell>
          <cell r="C11">
            <v>43831</v>
          </cell>
          <cell r="D11">
            <v>2020</v>
          </cell>
          <cell r="E11" t="str">
            <v>No</v>
          </cell>
          <cell r="F11" t="str">
            <v>PAY</v>
          </cell>
          <cell r="G11" t="str">
            <v>MER</v>
          </cell>
          <cell r="H11" t="str">
            <v>Merit</v>
          </cell>
          <cell r="I11">
            <v>3.75</v>
          </cell>
          <cell r="J11" t="str">
            <v>X</v>
          </cell>
          <cell r="K11">
            <v>40077</v>
          </cell>
        </row>
        <row r="12">
          <cell r="A12" t="str">
            <v>4205518</v>
          </cell>
          <cell r="B12" t="str">
            <v>McCullough,Mark C</v>
          </cell>
          <cell r="C12">
            <v>43831</v>
          </cell>
          <cell r="D12">
            <v>2020</v>
          </cell>
          <cell r="E12" t="str">
            <v>No</v>
          </cell>
          <cell r="F12" t="str">
            <v>PAY</v>
          </cell>
          <cell r="G12" t="str">
            <v>MER</v>
          </cell>
          <cell r="H12" t="str">
            <v>Merit</v>
          </cell>
          <cell r="I12">
            <v>2.778</v>
          </cell>
          <cell r="J12" t="str">
            <v>X</v>
          </cell>
          <cell r="K12">
            <v>29752</v>
          </cell>
        </row>
        <row r="13">
          <cell r="A13" t="str">
            <v>4207586</v>
          </cell>
          <cell r="B13" t="str">
            <v>Rogier,Daniel J</v>
          </cell>
          <cell r="C13">
            <v>43922</v>
          </cell>
          <cell r="D13">
            <v>2020</v>
          </cell>
          <cell r="E13" t="str">
            <v>No</v>
          </cell>
          <cell r="F13" t="str">
            <v>PAY</v>
          </cell>
          <cell r="G13" t="str">
            <v>MER</v>
          </cell>
          <cell r="H13" t="str">
            <v>Merit</v>
          </cell>
          <cell r="I13">
            <v>3</v>
          </cell>
          <cell r="J13" t="str">
            <v>X</v>
          </cell>
          <cell r="K13">
            <v>29467</v>
          </cell>
        </row>
        <row r="14">
          <cell r="A14" t="str">
            <v>4209608</v>
          </cell>
          <cell r="B14" t="str">
            <v>Chodak III,Paul</v>
          </cell>
          <cell r="C14">
            <v>43831</v>
          </cell>
          <cell r="D14">
            <v>2020</v>
          </cell>
          <cell r="E14" t="str">
            <v>No</v>
          </cell>
          <cell r="F14" t="str">
            <v>PAY</v>
          </cell>
          <cell r="G14" t="str">
            <v>MER</v>
          </cell>
          <cell r="H14" t="str">
            <v>Merit</v>
          </cell>
          <cell r="I14">
            <v>2.476</v>
          </cell>
          <cell r="J14" t="str">
            <v>X</v>
          </cell>
          <cell r="K14">
            <v>36948</v>
          </cell>
        </row>
        <row r="15">
          <cell r="A15" t="str">
            <v>4209810</v>
          </cell>
          <cell r="B15" t="str">
            <v>West,Brian K</v>
          </cell>
          <cell r="C15">
            <v>43922</v>
          </cell>
          <cell r="D15">
            <v>2020</v>
          </cell>
          <cell r="E15" t="str">
            <v>No</v>
          </cell>
          <cell r="F15" t="str">
            <v>PAY</v>
          </cell>
          <cell r="G15" t="str">
            <v>MER</v>
          </cell>
          <cell r="H15" t="str">
            <v>Merit</v>
          </cell>
          <cell r="I15">
            <v>3</v>
          </cell>
          <cell r="J15" t="str">
            <v>E</v>
          </cell>
          <cell r="K15">
            <v>32713</v>
          </cell>
        </row>
        <row r="16">
          <cell r="A16" t="str">
            <v>4210179</v>
          </cell>
          <cell r="B16" t="str">
            <v>Bradish,Robert W</v>
          </cell>
          <cell r="C16">
            <v>43922</v>
          </cell>
          <cell r="D16">
            <v>2020</v>
          </cell>
          <cell r="E16" t="str">
            <v>No</v>
          </cell>
          <cell r="F16" t="str">
            <v>PAY</v>
          </cell>
          <cell r="G16" t="str">
            <v>MER</v>
          </cell>
          <cell r="H16" t="str">
            <v>Merit</v>
          </cell>
          <cell r="I16">
            <v>3</v>
          </cell>
          <cell r="J16" t="str">
            <v>X</v>
          </cell>
          <cell r="K16">
            <v>31796</v>
          </cell>
        </row>
        <row r="17">
          <cell r="A17" t="str">
            <v>4211362</v>
          </cell>
          <cell r="B17" t="str">
            <v>Zebula,Charles E</v>
          </cell>
          <cell r="C17">
            <v>43831</v>
          </cell>
          <cell r="D17">
            <v>2020</v>
          </cell>
          <cell r="E17" t="str">
            <v>No</v>
          </cell>
          <cell r="F17" t="str">
            <v>PAY</v>
          </cell>
          <cell r="G17" t="str">
            <v>MER</v>
          </cell>
          <cell r="H17" t="str">
            <v>Merit</v>
          </cell>
          <cell r="I17">
            <v>3.964</v>
          </cell>
          <cell r="J17" t="str">
            <v>X</v>
          </cell>
          <cell r="K17">
            <v>35907</v>
          </cell>
        </row>
        <row r="18">
          <cell r="A18" t="str">
            <v>4214428</v>
          </cell>
          <cell r="B18" t="str">
            <v>Berkemeyer,Thomas G</v>
          </cell>
          <cell r="C18">
            <v>43922</v>
          </cell>
          <cell r="D18">
            <v>2020</v>
          </cell>
          <cell r="E18" t="str">
            <v>No</v>
          </cell>
          <cell r="F18" t="str">
            <v>PAY</v>
          </cell>
          <cell r="G18" t="str">
            <v>MER</v>
          </cell>
          <cell r="H18" t="str">
            <v>Merit</v>
          </cell>
          <cell r="I18">
            <v>3</v>
          </cell>
          <cell r="J18" t="str">
            <v>X</v>
          </cell>
          <cell r="K18">
            <v>33091</v>
          </cell>
        </row>
        <row r="19">
          <cell r="A19" t="str">
            <v>4214813</v>
          </cell>
          <cell r="B19" t="str">
            <v>Buonaiuto,Joseph M</v>
          </cell>
          <cell r="C19">
            <v>43831</v>
          </cell>
          <cell r="D19">
            <v>2020</v>
          </cell>
          <cell r="E19" t="str">
            <v>No</v>
          </cell>
          <cell r="F19" t="str">
            <v>PAY</v>
          </cell>
          <cell r="G19" t="str">
            <v>MER</v>
          </cell>
          <cell r="H19" t="str">
            <v>Merit</v>
          </cell>
          <cell r="I19">
            <v>2.5</v>
          </cell>
          <cell r="J19" t="str">
            <v>X</v>
          </cell>
          <cell r="K19">
            <v>36997</v>
          </cell>
        </row>
        <row r="20">
          <cell r="A20" t="str">
            <v>4216583</v>
          </cell>
          <cell r="B20" t="str">
            <v>Kerns,Timothy C</v>
          </cell>
          <cell r="C20">
            <v>43922</v>
          </cell>
          <cell r="D20">
            <v>2020</v>
          </cell>
          <cell r="E20" t="str">
            <v>No</v>
          </cell>
          <cell r="F20" t="str">
            <v>PAY</v>
          </cell>
          <cell r="G20" t="str">
            <v>MER</v>
          </cell>
          <cell r="H20" t="str">
            <v>Merit</v>
          </cell>
          <cell r="I20">
            <v>3.4369999999999998</v>
          </cell>
          <cell r="J20" t="str">
            <v>X</v>
          </cell>
          <cell r="K20">
            <v>32524</v>
          </cell>
        </row>
        <row r="21">
          <cell r="A21" t="str">
            <v>4216583</v>
          </cell>
          <cell r="B21" t="str">
            <v>Kerns,Timothy C</v>
          </cell>
          <cell r="C21">
            <v>44106</v>
          </cell>
          <cell r="D21">
            <v>2020</v>
          </cell>
          <cell r="E21" t="str">
            <v>No</v>
          </cell>
          <cell r="F21" t="str">
            <v>XFR</v>
          </cell>
          <cell r="G21" t="str">
            <v>COM</v>
          </cell>
          <cell r="H21" t="str">
            <v>Company Transfer</v>
          </cell>
          <cell r="I21">
            <v>0.874</v>
          </cell>
          <cell r="J21" t="str">
            <v>X</v>
          </cell>
          <cell r="K21">
            <v>32524</v>
          </cell>
          <cell r="L21" t="str">
            <v>Ignored</v>
          </cell>
        </row>
        <row r="22">
          <cell r="A22" t="str">
            <v>4311324</v>
          </cell>
          <cell r="B22" t="str">
            <v>Wohnhas,Ranie K</v>
          </cell>
          <cell r="C22">
            <v>43922</v>
          </cell>
          <cell r="D22">
            <v>2020</v>
          </cell>
          <cell r="E22" t="str">
            <v>No</v>
          </cell>
          <cell r="F22" t="str">
            <v>PAY</v>
          </cell>
          <cell r="G22" t="str">
            <v>MER</v>
          </cell>
          <cell r="H22" t="str">
            <v>Merit</v>
          </cell>
          <cell r="I22">
            <v>3</v>
          </cell>
          <cell r="J22" t="str">
            <v>X</v>
          </cell>
          <cell r="K22">
            <v>28583</v>
          </cell>
        </row>
        <row r="23">
          <cell r="A23" t="str">
            <v>4327579</v>
          </cell>
          <cell r="B23" t="str">
            <v>Smith,Scott N</v>
          </cell>
          <cell r="C23">
            <v>43922</v>
          </cell>
          <cell r="D23">
            <v>2020</v>
          </cell>
          <cell r="E23" t="str">
            <v>No</v>
          </cell>
          <cell r="F23" t="str">
            <v>PAY</v>
          </cell>
          <cell r="G23" t="str">
            <v>MER</v>
          </cell>
          <cell r="H23" t="str">
            <v>Merit</v>
          </cell>
          <cell r="I23">
            <v>3.028</v>
          </cell>
          <cell r="J23" t="str">
            <v>X</v>
          </cell>
          <cell r="K23">
            <v>37046</v>
          </cell>
        </row>
        <row r="24">
          <cell r="A24" t="str">
            <v>9000266</v>
          </cell>
          <cell r="B24" t="str">
            <v>Smyth,Antonio P</v>
          </cell>
          <cell r="C24">
            <v>43922</v>
          </cell>
          <cell r="D24">
            <v>2020</v>
          </cell>
          <cell r="E24" t="str">
            <v>No</v>
          </cell>
          <cell r="F24" t="str">
            <v>PAY</v>
          </cell>
          <cell r="G24" t="str">
            <v>MER</v>
          </cell>
          <cell r="H24" t="str">
            <v>Merit</v>
          </cell>
          <cell r="I24">
            <v>4.3209999999999997</v>
          </cell>
          <cell r="J24" t="str">
            <v>X</v>
          </cell>
          <cell r="K24">
            <v>37046</v>
          </cell>
        </row>
        <row r="25">
          <cell r="A25" t="str">
            <v>9000459</v>
          </cell>
          <cell r="B25" t="str">
            <v>Thomas,Toby L</v>
          </cell>
          <cell r="C25">
            <v>43831</v>
          </cell>
          <cell r="D25">
            <v>2020</v>
          </cell>
          <cell r="E25" t="str">
            <v>No</v>
          </cell>
          <cell r="F25" t="str">
            <v>PAY</v>
          </cell>
          <cell r="G25" t="str">
            <v>MER</v>
          </cell>
          <cell r="H25" t="str">
            <v>Merit</v>
          </cell>
          <cell r="I25">
            <v>2.9849999999999999</v>
          </cell>
          <cell r="J25" t="str">
            <v>X</v>
          </cell>
          <cell r="K25">
            <v>37067</v>
          </cell>
        </row>
        <row r="26">
          <cell r="A26" t="str">
            <v>9001420</v>
          </cell>
          <cell r="B26" t="str">
            <v>James,Eric J</v>
          </cell>
          <cell r="C26">
            <v>43922</v>
          </cell>
          <cell r="D26">
            <v>2020</v>
          </cell>
          <cell r="E26" t="str">
            <v>No</v>
          </cell>
          <cell r="F26" t="str">
            <v>PAY</v>
          </cell>
          <cell r="G26" t="str">
            <v>MER</v>
          </cell>
          <cell r="H26" t="str">
            <v>Merit</v>
          </cell>
          <cell r="I26">
            <v>3.5139999999999998</v>
          </cell>
          <cell r="J26" t="str">
            <v>X</v>
          </cell>
          <cell r="K26">
            <v>37179</v>
          </cell>
        </row>
        <row r="27">
          <cell r="A27" t="str">
            <v>9100594</v>
          </cell>
          <cell r="B27" t="str">
            <v>Leskowitz,Mark J</v>
          </cell>
          <cell r="C27">
            <v>43922</v>
          </cell>
          <cell r="D27">
            <v>2020</v>
          </cell>
          <cell r="E27" t="str">
            <v>No</v>
          </cell>
          <cell r="F27" t="str">
            <v>PAY</v>
          </cell>
          <cell r="G27" t="str">
            <v>MER</v>
          </cell>
          <cell r="H27" t="str">
            <v>Merit</v>
          </cell>
          <cell r="I27">
            <v>3.3330000000000002</v>
          </cell>
          <cell r="J27" t="str">
            <v>X</v>
          </cell>
          <cell r="K27">
            <v>37410</v>
          </cell>
        </row>
        <row r="28">
          <cell r="A28" t="str">
            <v>9102847</v>
          </cell>
          <cell r="B28" t="str">
            <v>Sherwood,Julie Ann</v>
          </cell>
          <cell r="C28">
            <v>43922</v>
          </cell>
          <cell r="D28">
            <v>2020</v>
          </cell>
          <cell r="E28" t="str">
            <v>No</v>
          </cell>
          <cell r="F28" t="str">
            <v>PAY</v>
          </cell>
          <cell r="G28" t="str">
            <v>MER</v>
          </cell>
          <cell r="H28" t="str">
            <v>Merit</v>
          </cell>
          <cell r="I28">
            <v>6.2859999999999996</v>
          </cell>
          <cell r="J28" t="str">
            <v>X</v>
          </cell>
          <cell r="K28">
            <v>38089</v>
          </cell>
        </row>
        <row r="29">
          <cell r="A29" t="str">
            <v>9104706</v>
          </cell>
          <cell r="B29" t="str">
            <v>Presthus,Thomas D</v>
          </cell>
          <cell r="C29">
            <v>43922</v>
          </cell>
          <cell r="D29">
            <v>2020</v>
          </cell>
          <cell r="E29" t="str">
            <v>No</v>
          </cell>
          <cell r="F29" t="str">
            <v>PAY</v>
          </cell>
          <cell r="G29" t="str">
            <v>MER</v>
          </cell>
          <cell r="H29" t="str">
            <v>Merit</v>
          </cell>
          <cell r="I29">
            <v>3.3109999999999999</v>
          </cell>
          <cell r="J29" t="str">
            <v>X</v>
          </cell>
          <cell r="K29">
            <v>38495</v>
          </cell>
        </row>
        <row r="30">
          <cell r="A30" t="str">
            <v>9108113</v>
          </cell>
          <cell r="B30" t="str">
            <v>Barton,Lisa M</v>
          </cell>
          <cell r="C30">
            <v>43831</v>
          </cell>
          <cell r="D30">
            <v>2020</v>
          </cell>
          <cell r="E30" t="str">
            <v>No</v>
          </cell>
          <cell r="F30" t="str">
            <v>PAY</v>
          </cell>
          <cell r="G30" t="str">
            <v>MER</v>
          </cell>
          <cell r="H30" t="str">
            <v>Merit</v>
          </cell>
          <cell r="I30">
            <v>12.628</v>
          </cell>
          <cell r="J30" t="str">
            <v>X</v>
          </cell>
          <cell r="K30">
            <v>39055</v>
          </cell>
        </row>
        <row r="31">
          <cell r="A31" t="str">
            <v>9113108</v>
          </cell>
          <cell r="B31" t="str">
            <v>Wiseman,Cynthia Gaye</v>
          </cell>
          <cell r="C31">
            <v>43922</v>
          </cell>
          <cell r="D31">
            <v>2020</v>
          </cell>
          <cell r="E31" t="str">
            <v>No</v>
          </cell>
          <cell r="F31" t="str">
            <v>PAY</v>
          </cell>
          <cell r="G31" t="str">
            <v>MER</v>
          </cell>
          <cell r="H31" t="str">
            <v>Merit</v>
          </cell>
          <cell r="I31">
            <v>4.0670000000000002</v>
          </cell>
          <cell r="J31" t="str">
            <v>E</v>
          </cell>
          <cell r="K31">
            <v>39643</v>
          </cell>
        </row>
        <row r="32">
          <cell r="A32" t="str">
            <v>9117321</v>
          </cell>
          <cell r="B32" t="str">
            <v>Feinberg,David Matthew</v>
          </cell>
          <cell r="C32">
            <v>43831</v>
          </cell>
          <cell r="D32">
            <v>2020</v>
          </cell>
          <cell r="E32" t="str">
            <v>No</v>
          </cell>
          <cell r="F32" t="str">
            <v>PAY</v>
          </cell>
          <cell r="G32" t="str">
            <v>MER</v>
          </cell>
          <cell r="H32" t="str">
            <v>Merit</v>
          </cell>
          <cell r="I32">
            <v>2.8149999999999999</v>
          </cell>
          <cell r="J32" t="str">
            <v>X</v>
          </cell>
          <cell r="K32">
            <v>40665</v>
          </cell>
        </row>
        <row r="33">
          <cell r="A33" t="str">
            <v>9127656</v>
          </cell>
          <cell r="B33" t="str">
            <v>Llende,James Xavier</v>
          </cell>
          <cell r="C33">
            <v>43922</v>
          </cell>
          <cell r="D33">
            <v>2020</v>
          </cell>
          <cell r="E33" t="str">
            <v>No</v>
          </cell>
          <cell r="F33" t="str">
            <v>PAY</v>
          </cell>
          <cell r="G33" t="str">
            <v>MER</v>
          </cell>
          <cell r="H33" t="str">
            <v>Merit</v>
          </cell>
          <cell r="I33">
            <v>4</v>
          </cell>
          <cell r="J33" t="str">
            <v>X</v>
          </cell>
          <cell r="K33">
            <v>43048</v>
          </cell>
        </row>
        <row r="34">
          <cell r="A34" t="str">
            <v>1601000</v>
          </cell>
          <cell r="B34" t="str">
            <v>Moore,Scott P</v>
          </cell>
          <cell r="C34">
            <v>44287</v>
          </cell>
          <cell r="D34">
            <v>2021</v>
          </cell>
          <cell r="E34" t="str">
            <v>No</v>
          </cell>
          <cell r="F34" t="str">
            <v>PAY</v>
          </cell>
          <cell r="G34" t="str">
            <v>MER</v>
          </cell>
          <cell r="H34" t="str">
            <v>Merit</v>
          </cell>
          <cell r="I34">
            <v>2.5049999999999999</v>
          </cell>
          <cell r="J34" t="str">
            <v>X</v>
          </cell>
          <cell r="K34">
            <v>30333</v>
          </cell>
        </row>
        <row r="35">
          <cell r="A35" t="str">
            <v>1784735</v>
          </cell>
          <cell r="B35" t="str">
            <v>Smith,Allan Wade</v>
          </cell>
          <cell r="C35">
            <v>44287</v>
          </cell>
          <cell r="D35">
            <v>2021</v>
          </cell>
          <cell r="E35" t="str">
            <v>No</v>
          </cell>
          <cell r="F35" t="str">
            <v>PAY</v>
          </cell>
          <cell r="G35" t="str">
            <v>MER</v>
          </cell>
          <cell r="H35" t="str">
            <v>Merit</v>
          </cell>
          <cell r="I35">
            <v>2.7589999999999999</v>
          </cell>
          <cell r="J35" t="str">
            <v>X</v>
          </cell>
          <cell r="K35">
            <v>32664</v>
          </cell>
        </row>
        <row r="36">
          <cell r="A36" t="str">
            <v>4012050</v>
          </cell>
          <cell r="B36" t="str">
            <v>Mattison,Deryle Brett</v>
          </cell>
          <cell r="C36">
            <v>44197</v>
          </cell>
          <cell r="D36">
            <v>2021</v>
          </cell>
          <cell r="E36" t="str">
            <v>No</v>
          </cell>
          <cell r="F36" t="str">
            <v>PAY</v>
          </cell>
          <cell r="G36" t="str">
            <v>MER</v>
          </cell>
          <cell r="H36" t="str">
            <v>Merit</v>
          </cell>
          <cell r="I36">
            <v>2.7989999999999999</v>
          </cell>
          <cell r="J36" t="str">
            <v>X</v>
          </cell>
          <cell r="K36">
            <v>32979</v>
          </cell>
        </row>
        <row r="37">
          <cell r="A37" t="str">
            <v>4200375</v>
          </cell>
          <cell r="B37" t="str">
            <v>Jansen,Joel H</v>
          </cell>
          <cell r="C37">
            <v>44287</v>
          </cell>
          <cell r="D37">
            <v>2021</v>
          </cell>
          <cell r="E37" t="str">
            <v>No</v>
          </cell>
          <cell r="F37" t="str">
            <v>PAY</v>
          </cell>
          <cell r="G37" t="str">
            <v>MER</v>
          </cell>
          <cell r="H37" t="str">
            <v>Merit</v>
          </cell>
          <cell r="I37">
            <v>2.718</v>
          </cell>
          <cell r="J37" t="str">
            <v>X</v>
          </cell>
          <cell r="K37">
            <v>42324</v>
          </cell>
        </row>
        <row r="38">
          <cell r="A38" t="str">
            <v>4200375</v>
          </cell>
          <cell r="B38" t="str">
            <v>Jansen,Joel H</v>
          </cell>
          <cell r="C38">
            <v>44380</v>
          </cell>
          <cell r="D38">
            <v>2021</v>
          </cell>
          <cell r="E38" t="str">
            <v>No</v>
          </cell>
          <cell r="F38" t="str">
            <v>PRO</v>
          </cell>
          <cell r="G38" t="str">
            <v>OPR</v>
          </cell>
          <cell r="H38" t="str">
            <v>Actual Opportunity</v>
          </cell>
          <cell r="I38">
            <v>9.641</v>
          </cell>
          <cell r="J38" t="str">
            <v>X</v>
          </cell>
          <cell r="K38">
            <v>42324</v>
          </cell>
          <cell r="L38" t="str">
            <v>Ignored</v>
          </cell>
        </row>
        <row r="39">
          <cell r="A39" t="str">
            <v>4200438</v>
          </cell>
          <cell r="B39" t="str">
            <v>Phillips,Everett G</v>
          </cell>
          <cell r="C39">
            <v>44287</v>
          </cell>
          <cell r="D39">
            <v>2021</v>
          </cell>
          <cell r="E39" t="str">
            <v>No</v>
          </cell>
          <cell r="F39" t="str">
            <v>PAY</v>
          </cell>
          <cell r="G39" t="str">
            <v>MER</v>
          </cell>
          <cell r="H39" t="str">
            <v>Merit</v>
          </cell>
          <cell r="I39">
            <v>2.8</v>
          </cell>
          <cell r="J39" t="str">
            <v>X</v>
          </cell>
          <cell r="K39">
            <v>31199</v>
          </cell>
        </row>
        <row r="40">
          <cell r="A40" t="str">
            <v>4204158</v>
          </cell>
          <cell r="B40" t="str">
            <v>Sloat,Julia A</v>
          </cell>
          <cell r="C40">
            <v>44197</v>
          </cell>
          <cell r="D40">
            <v>2021</v>
          </cell>
          <cell r="E40" t="str">
            <v>No</v>
          </cell>
          <cell r="F40" t="str">
            <v>PRO</v>
          </cell>
          <cell r="G40" t="str">
            <v>OPR</v>
          </cell>
          <cell r="H40" t="str">
            <v>Actual Opportunity</v>
          </cell>
          <cell r="I40">
            <v>44.578000000000003</v>
          </cell>
          <cell r="J40" t="str">
            <v>X</v>
          </cell>
          <cell r="K40">
            <v>40077</v>
          </cell>
          <cell r="L40" t="str">
            <v>Ignored</v>
          </cell>
        </row>
        <row r="41">
          <cell r="A41" t="str">
            <v>4209810</v>
          </cell>
          <cell r="B41" t="str">
            <v>West,Brian K</v>
          </cell>
          <cell r="C41">
            <v>44197</v>
          </cell>
          <cell r="D41">
            <v>2021</v>
          </cell>
          <cell r="E41" t="str">
            <v>No</v>
          </cell>
          <cell r="F41" t="str">
            <v>PRO</v>
          </cell>
          <cell r="G41" t="str">
            <v>OPR</v>
          </cell>
          <cell r="H41" t="str">
            <v>Actual Opportunity</v>
          </cell>
          <cell r="I41">
            <v>22.977</v>
          </cell>
          <cell r="J41" t="str">
            <v>X</v>
          </cell>
          <cell r="K41">
            <v>32713</v>
          </cell>
          <cell r="L41" t="str">
            <v>Ignored</v>
          </cell>
        </row>
        <row r="42">
          <cell r="A42" t="str">
            <v>4210179</v>
          </cell>
          <cell r="B42" t="str">
            <v>Bradish,Robert W</v>
          </cell>
          <cell r="C42">
            <v>44197</v>
          </cell>
          <cell r="D42">
            <v>2021</v>
          </cell>
          <cell r="E42" t="str">
            <v>No</v>
          </cell>
          <cell r="F42" t="str">
            <v>PRO</v>
          </cell>
          <cell r="G42" t="str">
            <v>OPR</v>
          </cell>
          <cell r="H42" t="str">
            <v>Actual Opportunity</v>
          </cell>
          <cell r="I42">
            <v>3.0179999999999998</v>
          </cell>
          <cell r="J42" t="str">
            <v>X</v>
          </cell>
          <cell r="K42">
            <v>31796</v>
          </cell>
          <cell r="L42" t="str">
            <v>Ignored</v>
          </cell>
        </row>
        <row r="43">
          <cell r="A43" t="str">
            <v>4214813</v>
          </cell>
          <cell r="B43" t="str">
            <v>Buonaiuto,Joseph M</v>
          </cell>
          <cell r="C43">
            <v>44197</v>
          </cell>
          <cell r="D43">
            <v>2021</v>
          </cell>
          <cell r="E43" t="str">
            <v>No</v>
          </cell>
          <cell r="F43" t="str">
            <v>PAY</v>
          </cell>
          <cell r="G43" t="str">
            <v>MER</v>
          </cell>
          <cell r="H43" t="str">
            <v>Merit</v>
          </cell>
          <cell r="I43">
            <v>2.6829999999999998</v>
          </cell>
          <cell r="J43" t="str">
            <v>X</v>
          </cell>
          <cell r="K43">
            <v>36997</v>
          </cell>
        </row>
        <row r="44">
          <cell r="A44" t="str">
            <v>4216583</v>
          </cell>
          <cell r="B44" t="str">
            <v>Kerns,Timothy C</v>
          </cell>
          <cell r="C44">
            <v>44287</v>
          </cell>
          <cell r="D44">
            <v>2021</v>
          </cell>
          <cell r="E44" t="str">
            <v>No</v>
          </cell>
          <cell r="F44" t="str">
            <v>PAY</v>
          </cell>
          <cell r="G44" t="str">
            <v>MER</v>
          </cell>
          <cell r="H44" t="str">
            <v>Merit</v>
          </cell>
          <cell r="I44">
            <v>3.5</v>
          </cell>
          <cell r="J44" t="str">
            <v>X</v>
          </cell>
          <cell r="K44">
            <v>32524</v>
          </cell>
        </row>
        <row r="45">
          <cell r="A45" t="str">
            <v>4327579</v>
          </cell>
          <cell r="B45" t="str">
            <v>Smith,Scott N</v>
          </cell>
          <cell r="C45">
            <v>44287</v>
          </cell>
          <cell r="D45">
            <v>2021</v>
          </cell>
          <cell r="E45" t="str">
            <v>No</v>
          </cell>
          <cell r="F45" t="str">
            <v>PAY</v>
          </cell>
          <cell r="G45" t="str">
            <v>MER</v>
          </cell>
          <cell r="H45" t="str">
            <v>Merit</v>
          </cell>
          <cell r="I45">
            <v>2.7429999999999999</v>
          </cell>
          <cell r="J45" t="str">
            <v>X</v>
          </cell>
          <cell r="K45">
            <v>37046</v>
          </cell>
        </row>
        <row r="46">
          <cell r="A46" t="str">
            <v>9000266</v>
          </cell>
          <cell r="B46" t="str">
            <v>Smyth,Antonio P</v>
          </cell>
          <cell r="C46">
            <v>44197</v>
          </cell>
          <cell r="D46">
            <v>2021</v>
          </cell>
          <cell r="E46" t="str">
            <v>No</v>
          </cell>
          <cell r="F46" t="str">
            <v>PAY</v>
          </cell>
          <cell r="G46" t="str">
            <v>ADJ</v>
          </cell>
          <cell r="H46" t="str">
            <v>Adjustment</v>
          </cell>
          <cell r="I46">
            <v>12.426</v>
          </cell>
          <cell r="J46" t="str">
            <v>X</v>
          </cell>
          <cell r="K46">
            <v>37046</v>
          </cell>
        </row>
        <row r="47">
          <cell r="A47" t="str">
            <v>9000266</v>
          </cell>
          <cell r="B47" t="str">
            <v>Smyth,Antonio P</v>
          </cell>
          <cell r="C47">
            <v>44380</v>
          </cell>
          <cell r="D47">
            <v>2021</v>
          </cell>
          <cell r="E47" t="str">
            <v>No</v>
          </cell>
          <cell r="F47" t="str">
            <v>PAY</v>
          </cell>
          <cell r="G47" t="str">
            <v>ADJ</v>
          </cell>
          <cell r="H47" t="str">
            <v>Adjustment</v>
          </cell>
          <cell r="I47">
            <v>10.526</v>
          </cell>
          <cell r="J47" t="str">
            <v>X</v>
          </cell>
          <cell r="K47">
            <v>37046</v>
          </cell>
        </row>
        <row r="48">
          <cell r="A48" t="str">
            <v>9000459</v>
          </cell>
          <cell r="B48" t="str">
            <v>Thomas,Toby L</v>
          </cell>
          <cell r="C48">
            <v>44197</v>
          </cell>
          <cell r="D48">
            <v>2021</v>
          </cell>
          <cell r="E48" t="str">
            <v>No</v>
          </cell>
          <cell r="F48" t="str">
            <v>PAY</v>
          </cell>
          <cell r="G48" t="str">
            <v>MER</v>
          </cell>
          <cell r="H48" t="str">
            <v>Merit</v>
          </cell>
          <cell r="I48">
            <v>3.1880000000000002</v>
          </cell>
          <cell r="J48" t="str">
            <v>X</v>
          </cell>
          <cell r="K48">
            <v>37067</v>
          </cell>
        </row>
        <row r="49">
          <cell r="A49" t="str">
            <v>9000459</v>
          </cell>
          <cell r="B49" t="str">
            <v>Thomas,Toby L</v>
          </cell>
          <cell r="C49">
            <v>44408</v>
          </cell>
          <cell r="D49">
            <v>2021</v>
          </cell>
          <cell r="E49" t="str">
            <v>No</v>
          </cell>
          <cell r="F49" t="str">
            <v>XFR</v>
          </cell>
          <cell r="G49" t="str">
            <v>COM</v>
          </cell>
          <cell r="H49" t="str">
            <v>Company Transfer</v>
          </cell>
          <cell r="I49">
            <v>12.36</v>
          </cell>
          <cell r="J49" t="str">
            <v>X</v>
          </cell>
          <cell r="K49">
            <v>37067</v>
          </cell>
          <cell r="L49" t="str">
            <v>Ignored</v>
          </cell>
        </row>
        <row r="50">
          <cell r="A50" t="str">
            <v>9001420</v>
          </cell>
          <cell r="B50" t="str">
            <v>James,Eric J</v>
          </cell>
          <cell r="C50">
            <v>44287</v>
          </cell>
          <cell r="D50">
            <v>2021</v>
          </cell>
          <cell r="E50" t="str">
            <v>No</v>
          </cell>
          <cell r="F50" t="str">
            <v>PAY</v>
          </cell>
          <cell r="G50" t="str">
            <v>MER</v>
          </cell>
          <cell r="H50" t="str">
            <v>Merit</v>
          </cell>
          <cell r="I50">
            <v>2.75</v>
          </cell>
          <cell r="J50" t="str">
            <v>X</v>
          </cell>
          <cell r="K50">
            <v>37179</v>
          </cell>
        </row>
        <row r="51">
          <cell r="A51" t="str">
            <v>9100594</v>
          </cell>
          <cell r="B51" t="str">
            <v>Leskowitz,Mark J</v>
          </cell>
          <cell r="C51">
            <v>44287</v>
          </cell>
          <cell r="D51">
            <v>2021</v>
          </cell>
          <cell r="E51" t="str">
            <v>No</v>
          </cell>
          <cell r="F51" t="str">
            <v>PAY</v>
          </cell>
          <cell r="G51" t="str">
            <v>MER</v>
          </cell>
          <cell r="H51" t="str">
            <v>Merit</v>
          </cell>
          <cell r="I51">
            <v>2.75</v>
          </cell>
          <cell r="J51" t="str">
            <v>X</v>
          </cell>
          <cell r="K51">
            <v>37410</v>
          </cell>
        </row>
        <row r="52">
          <cell r="A52" t="str">
            <v>9102847</v>
          </cell>
          <cell r="B52" t="str">
            <v>Sherwood,Julie Ann</v>
          </cell>
          <cell r="C52">
            <v>44197</v>
          </cell>
          <cell r="D52">
            <v>2021</v>
          </cell>
          <cell r="E52" t="str">
            <v>No</v>
          </cell>
          <cell r="F52" t="str">
            <v>PRO</v>
          </cell>
          <cell r="G52" t="str">
            <v>OPR</v>
          </cell>
          <cell r="H52" t="str">
            <v>Actual Opportunity</v>
          </cell>
          <cell r="I52">
            <v>14.42</v>
          </cell>
          <cell r="J52" t="str">
            <v>X</v>
          </cell>
          <cell r="K52">
            <v>38089</v>
          </cell>
          <cell r="L52" t="str">
            <v>Ignored</v>
          </cell>
        </row>
        <row r="53">
          <cell r="A53" t="str">
            <v>9104706</v>
          </cell>
          <cell r="B53" t="str">
            <v>Presthus,Thomas D</v>
          </cell>
          <cell r="C53">
            <v>44287</v>
          </cell>
          <cell r="D53">
            <v>2021</v>
          </cell>
          <cell r="E53" t="str">
            <v>No</v>
          </cell>
          <cell r="F53" t="str">
            <v>PAY</v>
          </cell>
          <cell r="G53" t="str">
            <v>MER</v>
          </cell>
          <cell r="H53" t="str">
            <v>Merit</v>
          </cell>
          <cell r="I53">
            <v>2.75</v>
          </cell>
          <cell r="J53" t="str">
            <v>X</v>
          </cell>
          <cell r="K53">
            <v>38495</v>
          </cell>
        </row>
        <row r="54">
          <cell r="A54" t="str">
            <v>9108113</v>
          </cell>
          <cell r="B54" t="str">
            <v>Barton,Lisa M</v>
          </cell>
          <cell r="C54">
            <v>44197</v>
          </cell>
          <cell r="D54">
            <v>2021</v>
          </cell>
          <cell r="E54" t="str">
            <v>No</v>
          </cell>
          <cell r="F54" t="str">
            <v>PRO</v>
          </cell>
          <cell r="G54" t="str">
            <v>OPR</v>
          </cell>
          <cell r="H54" t="str">
            <v>Actual Opportunity</v>
          </cell>
          <cell r="I54">
            <v>21.212</v>
          </cell>
          <cell r="J54" t="str">
            <v>X</v>
          </cell>
          <cell r="K54">
            <v>39055</v>
          </cell>
          <cell r="L54" t="str">
            <v>Ignored</v>
          </cell>
        </row>
        <row r="55">
          <cell r="A55" t="str">
            <v>9113108</v>
          </cell>
          <cell r="B55" t="str">
            <v>Wiseman,Cynthia Gaye</v>
          </cell>
          <cell r="C55">
            <v>44287</v>
          </cell>
          <cell r="D55">
            <v>2021</v>
          </cell>
          <cell r="E55" t="str">
            <v>No</v>
          </cell>
          <cell r="F55" t="str">
            <v>PAY</v>
          </cell>
          <cell r="G55" t="str">
            <v>MER</v>
          </cell>
          <cell r="H55" t="str">
            <v>Merit</v>
          </cell>
          <cell r="I55">
            <v>4.5</v>
          </cell>
          <cell r="J55" t="str">
            <v>E</v>
          </cell>
          <cell r="K55">
            <v>39643</v>
          </cell>
        </row>
        <row r="56">
          <cell r="A56" t="str">
            <v>9127656</v>
          </cell>
          <cell r="B56" t="str">
            <v>Llende,James Xavier</v>
          </cell>
          <cell r="C56">
            <v>44287</v>
          </cell>
          <cell r="D56">
            <v>2021</v>
          </cell>
          <cell r="E56" t="str">
            <v>No</v>
          </cell>
          <cell r="F56" t="str">
            <v>PAY</v>
          </cell>
          <cell r="G56" t="str">
            <v>MER</v>
          </cell>
          <cell r="H56" t="str">
            <v>Merit</v>
          </cell>
          <cell r="I56">
            <v>4</v>
          </cell>
          <cell r="J56" t="str">
            <v>X</v>
          </cell>
          <cell r="K56">
            <v>43048</v>
          </cell>
        </row>
        <row r="57">
          <cell r="A57" t="str">
            <v>9132000</v>
          </cell>
          <cell r="B57" t="str">
            <v>Deggendorf,Michael L</v>
          </cell>
          <cell r="C57">
            <v>44197</v>
          </cell>
          <cell r="D57">
            <v>2021</v>
          </cell>
          <cell r="E57" t="str">
            <v>No</v>
          </cell>
          <cell r="F57" t="str">
            <v>PRO</v>
          </cell>
          <cell r="G57" t="str">
            <v>OPR</v>
          </cell>
          <cell r="H57" t="str">
            <v>Actual Opportunity</v>
          </cell>
          <cell r="I57">
            <v>12.281000000000001</v>
          </cell>
          <cell r="J57" t="str">
            <v>X</v>
          </cell>
          <cell r="K57">
            <v>43941</v>
          </cell>
          <cell r="L57" t="str">
            <v>Ignored</v>
          </cell>
        </row>
        <row r="58">
          <cell r="A58" t="str">
            <v>9132041</v>
          </cell>
          <cell r="B58" t="str">
            <v>Risch,Therace M</v>
          </cell>
          <cell r="C58">
            <v>44197</v>
          </cell>
          <cell r="D58">
            <v>2021</v>
          </cell>
          <cell r="E58" t="str">
            <v>No</v>
          </cell>
          <cell r="F58" t="str">
            <v>PAY</v>
          </cell>
          <cell r="G58" t="str">
            <v>MER</v>
          </cell>
          <cell r="H58" t="str">
            <v>Merit</v>
          </cell>
          <cell r="I58">
            <v>2.9569999999999999</v>
          </cell>
          <cell r="J58" t="str">
            <v>X</v>
          </cell>
          <cell r="K58">
            <v>43962</v>
          </cell>
        </row>
        <row r="59">
          <cell r="A59" t="str">
            <v>9132041</v>
          </cell>
          <cell r="B59" t="str">
            <v>Risch,Therace M</v>
          </cell>
          <cell r="C59">
            <v>44380</v>
          </cell>
          <cell r="D59">
            <v>2021</v>
          </cell>
          <cell r="E59" t="str">
            <v>No</v>
          </cell>
          <cell r="F59" t="str">
            <v>PRO</v>
          </cell>
          <cell r="G59" t="str">
            <v>OPR</v>
          </cell>
          <cell r="H59" t="str">
            <v>Actual Opportunity</v>
          </cell>
          <cell r="I59">
            <v>4.7300000000000004</v>
          </cell>
          <cell r="J59" t="str">
            <v>X</v>
          </cell>
          <cell r="K59">
            <v>43962</v>
          </cell>
          <cell r="L59" t="str">
            <v>Ignored</v>
          </cell>
        </row>
        <row r="60">
          <cell r="A60" t="str">
            <v>4012050</v>
          </cell>
          <cell r="B60" t="str">
            <v>Mattison,Deryle Brett</v>
          </cell>
          <cell r="C60">
            <v>44562</v>
          </cell>
          <cell r="D60">
            <v>2022</v>
          </cell>
          <cell r="E60" t="str">
            <v>No</v>
          </cell>
          <cell r="F60" t="str">
            <v>PAY</v>
          </cell>
          <cell r="G60" t="str">
            <v>MER</v>
          </cell>
          <cell r="H60" t="str">
            <v>Merit</v>
          </cell>
          <cell r="I60">
            <v>3.448</v>
          </cell>
          <cell r="J60" t="str">
            <v>X</v>
          </cell>
          <cell r="K60">
            <v>32979</v>
          </cell>
        </row>
        <row r="61">
          <cell r="A61" t="str">
            <v>4200375</v>
          </cell>
          <cell r="B61" t="str">
            <v>Jansen,Joel H</v>
          </cell>
          <cell r="C61">
            <v>44826</v>
          </cell>
          <cell r="D61">
            <v>2022</v>
          </cell>
          <cell r="E61" t="str">
            <v>Yes</v>
          </cell>
          <cell r="F61" t="str">
            <v>PRO</v>
          </cell>
          <cell r="G61" t="str">
            <v>OPR</v>
          </cell>
          <cell r="H61" t="str">
            <v>Actual Opportunity</v>
          </cell>
          <cell r="I61">
            <v>2.649</v>
          </cell>
          <cell r="J61" t="str">
            <v>X</v>
          </cell>
          <cell r="K61">
            <v>42324</v>
          </cell>
          <cell r="L61" t="str">
            <v>Ignored</v>
          </cell>
        </row>
        <row r="62">
          <cell r="A62" t="str">
            <v>4204158</v>
          </cell>
          <cell r="B62" t="str">
            <v>Sloat,Julia A</v>
          </cell>
          <cell r="C62">
            <v>44562</v>
          </cell>
          <cell r="D62">
            <v>2022</v>
          </cell>
          <cell r="E62" t="str">
            <v>No</v>
          </cell>
          <cell r="F62" t="str">
            <v>PAY</v>
          </cell>
          <cell r="G62" t="str">
            <v>MER</v>
          </cell>
          <cell r="H62" t="str">
            <v>Merit</v>
          </cell>
          <cell r="I62">
            <v>18.332999999999998</v>
          </cell>
          <cell r="J62" t="str">
            <v>X</v>
          </cell>
          <cell r="K62">
            <v>40077</v>
          </cell>
        </row>
        <row r="63">
          <cell r="A63" t="str">
            <v>4209608</v>
          </cell>
          <cell r="B63" t="str">
            <v>Chodak III,Paul</v>
          </cell>
          <cell r="C63">
            <v>44562</v>
          </cell>
          <cell r="D63">
            <v>2022</v>
          </cell>
          <cell r="E63" t="str">
            <v>No</v>
          </cell>
          <cell r="F63" t="str">
            <v>PAY</v>
          </cell>
          <cell r="G63" t="str">
            <v>MER</v>
          </cell>
          <cell r="H63" t="str">
            <v>Merit</v>
          </cell>
          <cell r="I63">
            <v>2.5089999999999999</v>
          </cell>
          <cell r="J63" t="str">
            <v>X</v>
          </cell>
          <cell r="K63">
            <v>36948</v>
          </cell>
        </row>
        <row r="64">
          <cell r="A64" t="str">
            <v>4209810</v>
          </cell>
          <cell r="B64" t="str">
            <v>West,Brian K</v>
          </cell>
          <cell r="C64">
            <v>44652</v>
          </cell>
          <cell r="D64">
            <v>2022</v>
          </cell>
          <cell r="E64" t="str">
            <v>Yes</v>
          </cell>
          <cell r="F64" t="str">
            <v>PAY</v>
          </cell>
          <cell r="G64" t="str">
            <v>MER</v>
          </cell>
          <cell r="H64" t="str">
            <v>Merit</v>
          </cell>
          <cell r="I64">
            <v>5</v>
          </cell>
          <cell r="J64" t="str">
            <v>X</v>
          </cell>
          <cell r="K64">
            <v>32713</v>
          </cell>
        </row>
        <row r="65">
          <cell r="A65" t="str">
            <v>4211362</v>
          </cell>
          <cell r="B65" t="str">
            <v>Zebula,Charles E</v>
          </cell>
          <cell r="C65">
            <v>44562</v>
          </cell>
          <cell r="D65">
            <v>2022</v>
          </cell>
          <cell r="E65" t="str">
            <v>No</v>
          </cell>
          <cell r="F65" t="str">
            <v>PAY</v>
          </cell>
          <cell r="G65" t="str">
            <v>MER</v>
          </cell>
          <cell r="H65" t="str">
            <v>Merit</v>
          </cell>
          <cell r="I65">
            <v>2.7730000000000001</v>
          </cell>
          <cell r="J65" t="str">
            <v>X</v>
          </cell>
          <cell r="K65">
            <v>35907</v>
          </cell>
        </row>
        <row r="66">
          <cell r="A66" t="str">
            <v>4214813</v>
          </cell>
          <cell r="B66" t="str">
            <v>Buonaiuto,Joseph M</v>
          </cell>
          <cell r="C66">
            <v>44562</v>
          </cell>
          <cell r="D66">
            <v>2022</v>
          </cell>
          <cell r="E66" t="str">
            <v>No</v>
          </cell>
          <cell r="F66" t="str">
            <v>PAY</v>
          </cell>
          <cell r="G66" t="str">
            <v>MER</v>
          </cell>
          <cell r="H66" t="str">
            <v>Merit</v>
          </cell>
          <cell r="I66">
            <v>2.4940000000000002</v>
          </cell>
          <cell r="J66" t="str">
            <v>X</v>
          </cell>
          <cell r="K66">
            <v>36997</v>
          </cell>
        </row>
        <row r="67">
          <cell r="A67" t="str">
            <v>9000266</v>
          </cell>
          <cell r="B67" t="str">
            <v>Smyth,Antonio P</v>
          </cell>
          <cell r="C67">
            <v>44562</v>
          </cell>
          <cell r="D67">
            <v>2022</v>
          </cell>
          <cell r="E67" t="str">
            <v>No</v>
          </cell>
          <cell r="F67" t="str">
            <v>PAY</v>
          </cell>
          <cell r="G67" t="str">
            <v>MER</v>
          </cell>
          <cell r="H67" t="str">
            <v>Merit</v>
          </cell>
          <cell r="I67">
            <v>3.5710000000000002</v>
          </cell>
          <cell r="J67" t="str">
            <v>X</v>
          </cell>
          <cell r="K67">
            <v>37046</v>
          </cell>
        </row>
        <row r="68">
          <cell r="A68" t="str">
            <v>9000459</v>
          </cell>
          <cell r="B68" t="str">
            <v>Thomas,Toby L</v>
          </cell>
          <cell r="C68">
            <v>44562</v>
          </cell>
          <cell r="D68">
            <v>2022</v>
          </cell>
          <cell r="E68" t="str">
            <v>No</v>
          </cell>
          <cell r="F68" t="str">
            <v>PAY</v>
          </cell>
          <cell r="G68" t="str">
            <v>MER</v>
          </cell>
          <cell r="H68" t="str">
            <v>Merit</v>
          </cell>
          <cell r="I68">
            <v>2.5</v>
          </cell>
          <cell r="J68" t="str">
            <v>X</v>
          </cell>
          <cell r="K68">
            <v>37067</v>
          </cell>
        </row>
        <row r="69">
          <cell r="A69" t="str">
            <v>9102847</v>
          </cell>
          <cell r="B69" t="str">
            <v>Sherwood,Julie Ann</v>
          </cell>
          <cell r="C69">
            <v>44562</v>
          </cell>
          <cell r="D69">
            <v>2022</v>
          </cell>
          <cell r="E69" t="str">
            <v>No</v>
          </cell>
          <cell r="F69" t="str">
            <v>PAY</v>
          </cell>
          <cell r="G69" t="str">
            <v>MER</v>
          </cell>
          <cell r="H69" t="str">
            <v>Merit</v>
          </cell>
          <cell r="I69">
            <v>3</v>
          </cell>
          <cell r="J69" t="str">
            <v>X</v>
          </cell>
          <cell r="K69">
            <v>38089</v>
          </cell>
        </row>
        <row r="70">
          <cell r="A70" t="str">
            <v>9108113</v>
          </cell>
          <cell r="B70" t="str">
            <v>Barton,Lisa M</v>
          </cell>
          <cell r="C70">
            <v>44562</v>
          </cell>
          <cell r="D70">
            <v>2022</v>
          </cell>
          <cell r="E70" t="str">
            <v>No</v>
          </cell>
          <cell r="F70" t="str">
            <v>PAY</v>
          </cell>
          <cell r="G70" t="str">
            <v>MER</v>
          </cell>
          <cell r="H70" t="str">
            <v>Merit</v>
          </cell>
          <cell r="I70">
            <v>2.75</v>
          </cell>
          <cell r="J70" t="str">
            <v>X</v>
          </cell>
          <cell r="K70">
            <v>39055</v>
          </cell>
        </row>
        <row r="71">
          <cell r="A71" t="str">
            <v>9117321</v>
          </cell>
          <cell r="B71" t="str">
            <v>Feinberg,David Matthew</v>
          </cell>
          <cell r="C71">
            <v>44562</v>
          </cell>
          <cell r="D71">
            <v>2022</v>
          </cell>
          <cell r="E71" t="str">
            <v>No</v>
          </cell>
          <cell r="F71" t="str">
            <v>PAY</v>
          </cell>
          <cell r="G71" t="str">
            <v>MER</v>
          </cell>
          <cell r="H71" t="str">
            <v>Merit</v>
          </cell>
          <cell r="I71">
            <v>2.8820000000000001</v>
          </cell>
          <cell r="J71" t="str">
            <v>X</v>
          </cell>
          <cell r="K71">
            <v>40665</v>
          </cell>
        </row>
        <row r="72">
          <cell r="A72" t="str">
            <v>9127656</v>
          </cell>
          <cell r="B72" t="str">
            <v>Llende,James Xavier</v>
          </cell>
          <cell r="C72">
            <v>44562</v>
          </cell>
          <cell r="D72">
            <v>2022</v>
          </cell>
          <cell r="E72" t="str">
            <v>No</v>
          </cell>
          <cell r="F72" t="str">
            <v>PAY</v>
          </cell>
          <cell r="G72" t="str">
            <v>MER</v>
          </cell>
          <cell r="H72" t="str">
            <v>Merit</v>
          </cell>
          <cell r="I72">
            <v>6.641</v>
          </cell>
          <cell r="J72" t="str">
            <v>X</v>
          </cell>
          <cell r="K72">
            <v>43048</v>
          </cell>
        </row>
        <row r="73">
          <cell r="A73" t="str">
            <v>9132041</v>
          </cell>
          <cell r="B73" t="str">
            <v>Risch,Therace M</v>
          </cell>
          <cell r="C73">
            <v>44562</v>
          </cell>
          <cell r="D73">
            <v>2022</v>
          </cell>
          <cell r="E73" t="str">
            <v>No</v>
          </cell>
          <cell r="F73" t="str">
            <v>PAY</v>
          </cell>
          <cell r="G73" t="str">
            <v>MER</v>
          </cell>
          <cell r="H73" t="str">
            <v>Merit</v>
          </cell>
          <cell r="I73">
            <v>3.0649999999999999</v>
          </cell>
          <cell r="J73" t="str">
            <v>X</v>
          </cell>
          <cell r="K73">
            <v>43962</v>
          </cell>
        </row>
        <row r="74">
          <cell r="A74" t="str">
            <v>9133330</v>
          </cell>
          <cell r="B74" t="str">
            <v>Ulrich,Phillip R</v>
          </cell>
          <cell r="C74">
            <v>44562</v>
          </cell>
          <cell r="D74">
            <v>2022</v>
          </cell>
          <cell r="E74" t="str">
            <v>No</v>
          </cell>
          <cell r="F74" t="str">
            <v>PAY</v>
          </cell>
          <cell r="G74" t="str">
            <v>MER</v>
          </cell>
          <cell r="H74" t="str">
            <v>Merit</v>
          </cell>
          <cell r="I74">
            <v>6.0869999999999997</v>
          </cell>
          <cell r="J74" t="str">
            <v>X</v>
          </cell>
          <cell r="K74">
            <v>44410</v>
          </cell>
        </row>
        <row r="75">
          <cell r="A75" t="str">
            <v>1601000</v>
          </cell>
          <cell r="B75" t="str">
            <v>Moore,Scott P</v>
          </cell>
          <cell r="C75">
            <v>44652</v>
          </cell>
          <cell r="D75">
            <v>2022</v>
          </cell>
          <cell r="E75" t="str">
            <v>Yes</v>
          </cell>
          <cell r="F75" t="str">
            <v>PAY</v>
          </cell>
          <cell r="G75" t="str">
            <v>MER</v>
          </cell>
          <cell r="H75" t="str">
            <v>Merit</v>
          </cell>
          <cell r="I75">
            <v>3</v>
          </cell>
          <cell r="J75" t="str">
            <v>X</v>
          </cell>
          <cell r="K75">
            <v>30333</v>
          </cell>
        </row>
        <row r="76">
          <cell r="A76" t="str">
            <v>4200375</v>
          </cell>
          <cell r="B76" t="str">
            <v>Jansen,Joel H</v>
          </cell>
          <cell r="C76">
            <v>44652</v>
          </cell>
          <cell r="D76">
            <v>2022</v>
          </cell>
          <cell r="E76" t="str">
            <v>Yes</v>
          </cell>
          <cell r="F76" t="str">
            <v>PAY</v>
          </cell>
          <cell r="G76" t="str">
            <v>MER</v>
          </cell>
          <cell r="H76" t="str">
            <v>Merit</v>
          </cell>
          <cell r="I76">
            <v>4.1379999999999999</v>
          </cell>
          <cell r="J76" t="str">
            <v>X</v>
          </cell>
          <cell r="K76">
            <v>42324</v>
          </cell>
        </row>
        <row r="77">
          <cell r="A77" t="str">
            <v>4200438</v>
          </cell>
          <cell r="B77" t="str">
            <v>Phillips,Everett G</v>
          </cell>
          <cell r="C77">
            <v>44652</v>
          </cell>
          <cell r="D77">
            <v>2022</v>
          </cell>
          <cell r="E77" t="str">
            <v>Yes</v>
          </cell>
          <cell r="F77" t="str">
            <v>PAY</v>
          </cell>
          <cell r="G77" t="str">
            <v>MER</v>
          </cell>
          <cell r="H77" t="str">
            <v>Merit</v>
          </cell>
          <cell r="I77">
            <v>3.4169999999999998</v>
          </cell>
          <cell r="J77" t="str">
            <v>X</v>
          </cell>
          <cell r="K77">
            <v>31199</v>
          </cell>
        </row>
        <row r="78">
          <cell r="A78" t="str">
            <v>4204158</v>
          </cell>
          <cell r="B78" t="str">
            <v>Sloat,Julia A</v>
          </cell>
          <cell r="C78">
            <v>44652</v>
          </cell>
          <cell r="D78">
            <v>2022</v>
          </cell>
          <cell r="E78" t="str">
            <v>Yes</v>
          </cell>
          <cell r="F78" t="str">
            <v>PAY</v>
          </cell>
          <cell r="G78" t="str">
            <v>ADJ</v>
          </cell>
          <cell r="H78" t="str">
            <v>Adjustment</v>
          </cell>
          <cell r="I78">
            <v>5.6340000000000003</v>
          </cell>
          <cell r="J78" t="str">
            <v>X</v>
          </cell>
          <cell r="K78">
            <v>40077</v>
          </cell>
        </row>
        <row r="79">
          <cell r="A79" t="str">
            <v>4204158</v>
          </cell>
          <cell r="B79" t="str">
            <v>Sloat,Julia A</v>
          </cell>
          <cell r="C79">
            <v>44783</v>
          </cell>
          <cell r="D79">
            <v>2022</v>
          </cell>
          <cell r="E79" t="str">
            <v>Yes</v>
          </cell>
          <cell r="F79" t="str">
            <v>PRO</v>
          </cell>
          <cell r="G79" t="str">
            <v>OPR</v>
          </cell>
          <cell r="H79" t="str">
            <v>Actual Opportunity</v>
          </cell>
          <cell r="I79">
            <v>13.333</v>
          </cell>
          <cell r="J79" t="str">
            <v>X</v>
          </cell>
          <cell r="K79">
            <v>40077</v>
          </cell>
          <cell r="L79" t="str">
            <v>Ignored</v>
          </cell>
        </row>
        <row r="80">
          <cell r="A80" t="str">
            <v>4210179</v>
          </cell>
          <cell r="B80" t="str">
            <v>Bradish,Robert W</v>
          </cell>
          <cell r="C80">
            <v>44652</v>
          </cell>
          <cell r="D80">
            <v>2022</v>
          </cell>
          <cell r="E80" t="str">
            <v>Yes</v>
          </cell>
          <cell r="F80" t="str">
            <v>PAY</v>
          </cell>
          <cell r="G80" t="str">
            <v>MER</v>
          </cell>
          <cell r="H80" t="str">
            <v>Merit</v>
          </cell>
          <cell r="I80">
            <v>3</v>
          </cell>
          <cell r="J80" t="str">
            <v>X</v>
          </cell>
          <cell r="K80">
            <v>31796</v>
          </cell>
        </row>
        <row r="81">
          <cell r="A81" t="str">
            <v>4216583</v>
          </cell>
          <cell r="B81" t="str">
            <v>Kerns,Timothy C</v>
          </cell>
          <cell r="C81">
            <v>44652</v>
          </cell>
          <cell r="D81">
            <v>2022</v>
          </cell>
          <cell r="E81" t="str">
            <v>Yes</v>
          </cell>
          <cell r="F81" t="str">
            <v>PAY</v>
          </cell>
          <cell r="G81" t="str">
            <v>MER</v>
          </cell>
          <cell r="H81" t="str">
            <v>Merit</v>
          </cell>
          <cell r="I81">
            <v>2.6280000000000001</v>
          </cell>
          <cell r="J81" t="str">
            <v>X</v>
          </cell>
          <cell r="K81">
            <v>32524</v>
          </cell>
        </row>
        <row r="82">
          <cell r="A82" t="str">
            <v>4327579</v>
          </cell>
          <cell r="B82" t="str">
            <v>Smith,Scott N</v>
          </cell>
          <cell r="C82">
            <v>44652</v>
          </cell>
          <cell r="D82">
            <v>2022</v>
          </cell>
          <cell r="E82" t="str">
            <v>Yes</v>
          </cell>
          <cell r="F82" t="str">
            <v>PAY</v>
          </cell>
          <cell r="G82" t="str">
            <v>MER</v>
          </cell>
          <cell r="H82" t="str">
            <v>Merit</v>
          </cell>
          <cell r="I82">
            <v>3</v>
          </cell>
          <cell r="J82" t="str">
            <v>X</v>
          </cell>
          <cell r="K82">
            <v>37046</v>
          </cell>
        </row>
        <row r="83">
          <cell r="A83" t="str">
            <v>9001420</v>
          </cell>
          <cell r="B83" t="str">
            <v>James,Eric J</v>
          </cell>
          <cell r="C83">
            <v>44652</v>
          </cell>
          <cell r="D83">
            <v>2022</v>
          </cell>
          <cell r="E83" t="str">
            <v>Yes</v>
          </cell>
          <cell r="F83" t="str">
            <v>PAY</v>
          </cell>
          <cell r="G83" t="str">
            <v>MER</v>
          </cell>
          <cell r="H83" t="str">
            <v>Merit</v>
          </cell>
          <cell r="I83">
            <v>2.5</v>
          </cell>
          <cell r="J83" t="str">
            <v>X</v>
          </cell>
          <cell r="K83">
            <v>37179</v>
          </cell>
        </row>
        <row r="84">
          <cell r="A84" t="str">
            <v>9100594</v>
          </cell>
          <cell r="B84" t="str">
            <v>Leskowitz,Mark J</v>
          </cell>
          <cell r="C84">
            <v>44652</v>
          </cell>
          <cell r="D84">
            <v>2022</v>
          </cell>
          <cell r="E84" t="str">
            <v>Yes</v>
          </cell>
          <cell r="F84" t="str">
            <v>PAY</v>
          </cell>
          <cell r="G84" t="str">
            <v>MER</v>
          </cell>
          <cell r="H84" t="str">
            <v>Merit</v>
          </cell>
          <cell r="I84">
            <v>4</v>
          </cell>
          <cell r="J84" t="str">
            <v>X</v>
          </cell>
          <cell r="K84">
            <v>37410</v>
          </cell>
        </row>
        <row r="85">
          <cell r="A85" t="str">
            <v>9104706</v>
          </cell>
          <cell r="B85" t="str">
            <v>Presthus,Thomas D</v>
          </cell>
          <cell r="C85">
            <v>44652</v>
          </cell>
          <cell r="D85">
            <v>2022</v>
          </cell>
          <cell r="E85" t="str">
            <v>Yes</v>
          </cell>
          <cell r="F85" t="str">
            <v>PAY</v>
          </cell>
          <cell r="G85" t="str">
            <v>MER</v>
          </cell>
          <cell r="H85" t="str">
            <v>Merit</v>
          </cell>
          <cell r="I85">
            <v>2.5</v>
          </cell>
          <cell r="J85" t="str">
            <v>X</v>
          </cell>
          <cell r="K85">
            <v>38495</v>
          </cell>
        </row>
        <row r="86">
          <cell r="A86" t="str">
            <v>9113108</v>
          </cell>
          <cell r="B86" t="str">
            <v>Wiseman,Cynthia Gaye</v>
          </cell>
          <cell r="C86">
            <v>44652</v>
          </cell>
          <cell r="D86">
            <v>2022</v>
          </cell>
          <cell r="E86" t="str">
            <v>Yes</v>
          </cell>
          <cell r="F86" t="str">
            <v>PAY</v>
          </cell>
          <cell r="G86" t="str">
            <v>MER</v>
          </cell>
          <cell r="H86" t="str">
            <v>Merit</v>
          </cell>
          <cell r="I86">
            <v>5</v>
          </cell>
          <cell r="J86" t="str">
            <v>E</v>
          </cell>
          <cell r="K86">
            <v>39643</v>
          </cell>
        </row>
        <row r="87">
          <cell r="A87" t="str">
            <v>9132000</v>
          </cell>
          <cell r="B87" t="str">
            <v>Deggendorf,Michael L</v>
          </cell>
          <cell r="C87">
            <v>44652</v>
          </cell>
          <cell r="D87">
            <v>2022</v>
          </cell>
          <cell r="E87" t="str">
            <v>Yes</v>
          </cell>
          <cell r="F87" t="str">
            <v>PAY</v>
          </cell>
          <cell r="G87" t="str">
            <v>MER</v>
          </cell>
          <cell r="H87" t="str">
            <v>Merit</v>
          </cell>
          <cell r="I87">
            <v>3.9380000000000002</v>
          </cell>
          <cell r="J87" t="str">
            <v>X</v>
          </cell>
          <cell r="K87">
            <v>43941</v>
          </cell>
        </row>
        <row r="88">
          <cell r="A88" t="str">
            <v>1005191</v>
          </cell>
          <cell r="B88" t="str">
            <v>Akins,Nicholas K</v>
          </cell>
          <cell r="C88">
            <v>44927</v>
          </cell>
          <cell r="D88">
            <v>2023</v>
          </cell>
          <cell r="E88" t="str">
            <v>Yes</v>
          </cell>
          <cell r="F88" t="str">
            <v>PAY</v>
          </cell>
          <cell r="G88" t="str">
            <v>JBC</v>
          </cell>
          <cell r="H88" t="str">
            <v>Job Change</v>
          </cell>
          <cell r="I88">
            <v>-23.841000000000001</v>
          </cell>
          <cell r="J88" t="str">
            <v>X</v>
          </cell>
          <cell r="K88">
            <v>30103</v>
          </cell>
          <cell r="L88" t="str">
            <v>Ignored</v>
          </cell>
        </row>
        <row r="89">
          <cell r="A89" t="str">
            <v>4012050</v>
          </cell>
          <cell r="B89" t="str">
            <v>Mattison,Deryle Brett</v>
          </cell>
          <cell r="C89">
            <v>44927</v>
          </cell>
          <cell r="D89">
            <v>2023</v>
          </cell>
          <cell r="E89" t="str">
            <v>Yes</v>
          </cell>
          <cell r="F89" t="str">
            <v>PRO</v>
          </cell>
          <cell r="G89" t="str">
            <v>OPR</v>
          </cell>
          <cell r="H89" t="str">
            <v>Actual Opportunity</v>
          </cell>
          <cell r="I89">
            <v>22.806999999999999</v>
          </cell>
          <cell r="J89" t="str">
            <v>X</v>
          </cell>
          <cell r="K89">
            <v>32979</v>
          </cell>
          <cell r="L89" t="str">
            <v>Ignored</v>
          </cell>
        </row>
        <row r="90">
          <cell r="A90" t="str">
            <v>4204158</v>
          </cell>
          <cell r="B90" t="str">
            <v>Sloat,Julia A</v>
          </cell>
          <cell r="C90">
            <v>44927</v>
          </cell>
          <cell r="D90">
            <v>2023</v>
          </cell>
          <cell r="E90" t="str">
            <v>Yes</v>
          </cell>
          <cell r="F90" t="str">
            <v>PRO</v>
          </cell>
          <cell r="G90" t="str">
            <v>OPR</v>
          </cell>
          <cell r="H90" t="str">
            <v>Actual Opportunity</v>
          </cell>
          <cell r="I90">
            <v>41.176000000000002</v>
          </cell>
          <cell r="J90" t="str">
            <v>X</v>
          </cell>
          <cell r="K90">
            <v>40077</v>
          </cell>
          <cell r="L90" t="str">
            <v>Ignored</v>
          </cell>
        </row>
        <row r="91">
          <cell r="A91" t="str">
            <v>4211362</v>
          </cell>
          <cell r="B91" t="str">
            <v>Zebula,Charles E</v>
          </cell>
          <cell r="C91">
            <v>44927</v>
          </cell>
          <cell r="D91">
            <v>2023</v>
          </cell>
          <cell r="E91" t="str">
            <v>Yes</v>
          </cell>
          <cell r="F91" t="str">
            <v>PAY</v>
          </cell>
          <cell r="G91" t="str">
            <v>MER</v>
          </cell>
          <cell r="H91" t="str">
            <v>Merit</v>
          </cell>
          <cell r="I91">
            <v>4.4690000000000003</v>
          </cell>
          <cell r="J91" t="str">
            <v>X</v>
          </cell>
          <cell r="K91">
            <v>35907</v>
          </cell>
        </row>
        <row r="92">
          <cell r="A92" t="str">
            <v>4214813</v>
          </cell>
          <cell r="B92" t="str">
            <v>Buonaiuto,Joseph M</v>
          </cell>
          <cell r="C92">
            <v>44927</v>
          </cell>
          <cell r="D92">
            <v>2023</v>
          </cell>
          <cell r="E92" t="str">
            <v>Yes</v>
          </cell>
          <cell r="F92" t="str">
            <v>PAY</v>
          </cell>
          <cell r="G92" t="str">
            <v>MER</v>
          </cell>
          <cell r="H92" t="str">
            <v>Merit</v>
          </cell>
          <cell r="I92">
            <v>3.0129999999999999</v>
          </cell>
          <cell r="J92" t="str">
            <v>X</v>
          </cell>
          <cell r="K92">
            <v>36997</v>
          </cell>
        </row>
        <row r="93">
          <cell r="A93" t="str">
            <v>9117321</v>
          </cell>
          <cell r="B93" t="str">
            <v>Feinberg,David Matthew</v>
          </cell>
          <cell r="C93">
            <v>44927</v>
          </cell>
          <cell r="D93">
            <v>2023</v>
          </cell>
          <cell r="E93" t="str">
            <v>Yes</v>
          </cell>
          <cell r="F93" t="str">
            <v>PAY</v>
          </cell>
          <cell r="G93" t="str">
            <v>MER</v>
          </cell>
          <cell r="H93" t="str">
            <v>Merit</v>
          </cell>
          <cell r="I93">
            <v>4.4820000000000002</v>
          </cell>
          <cell r="J93" t="str">
            <v>X</v>
          </cell>
          <cell r="K93">
            <v>40665</v>
          </cell>
        </row>
        <row r="94">
          <cell r="A94" t="str">
            <v>9132041</v>
          </cell>
          <cell r="B94" t="str">
            <v>Risch,Therace M</v>
          </cell>
          <cell r="C94">
            <v>44927</v>
          </cell>
          <cell r="D94">
            <v>2023</v>
          </cell>
          <cell r="E94" t="str">
            <v>Yes</v>
          </cell>
          <cell r="F94" t="str">
            <v>PAY</v>
          </cell>
          <cell r="G94" t="str">
            <v>MER</v>
          </cell>
          <cell r="H94" t="str">
            <v>Merit</v>
          </cell>
          <cell r="I94">
            <v>3.13</v>
          </cell>
          <cell r="J94" t="str">
            <v>X</v>
          </cell>
          <cell r="K94">
            <v>43962</v>
          </cell>
        </row>
        <row r="95">
          <cell r="A95" t="str">
            <v>9133330</v>
          </cell>
          <cell r="B95" t="str">
            <v>Ulrich,Phillip R</v>
          </cell>
          <cell r="C95">
            <v>44927</v>
          </cell>
          <cell r="D95">
            <v>2023</v>
          </cell>
          <cell r="E95" t="str">
            <v>Yes</v>
          </cell>
          <cell r="F95" t="str">
            <v>PAY</v>
          </cell>
          <cell r="G95" t="str">
            <v>MER</v>
          </cell>
          <cell r="H95" t="str">
            <v>Merit</v>
          </cell>
          <cell r="I95">
            <v>9.6310000000000002</v>
          </cell>
          <cell r="J95" t="str">
            <v>X</v>
          </cell>
          <cell r="K95">
            <v>44410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21"/>
  <sheetViews>
    <sheetView zoomScale="115" zoomScaleNormal="115" workbookViewId="0">
      <pane ySplit="2" topLeftCell="A3" activePane="bottomLeft" state="frozen"/>
      <selection pane="bottomLeft" activeCell="D13" sqref="D13"/>
    </sheetView>
  </sheetViews>
  <sheetFormatPr defaultColWidth="9.109375" defaultRowHeight="12.5" x14ac:dyDescent="0.25"/>
  <cols>
    <col min="1" max="1" width="9.109375" style="1"/>
    <col min="2" max="2" width="24.77734375" style="1" customWidth="1"/>
    <col min="3" max="3" width="16.33203125" style="4" bestFit="1" customWidth="1"/>
    <col min="4" max="4" width="17.6640625" style="1" bestFit="1" customWidth="1"/>
    <col min="5" max="5" width="16.33203125" style="1" bestFit="1" customWidth="1"/>
    <col min="6" max="6" width="17.6640625" style="1" bestFit="1" customWidth="1"/>
    <col min="7" max="7" width="16.33203125" style="1" bestFit="1" customWidth="1"/>
    <col min="8" max="8" width="17.6640625" style="1" bestFit="1" customWidth="1"/>
    <col min="9" max="10" width="16.33203125" style="1" bestFit="1" customWidth="1"/>
    <col min="11" max="11" width="13" style="1" bestFit="1" customWidth="1"/>
    <col min="12" max="12" width="14.109375" style="1" bestFit="1" customWidth="1"/>
    <col min="13" max="16384" width="9.109375" style="1"/>
  </cols>
  <sheetData>
    <row r="1" spans="1:13" ht="31.5" customHeight="1" x14ac:dyDescent="0.3">
      <c r="C1" s="32" t="s">
        <v>22</v>
      </c>
      <c r="D1" s="32"/>
      <c r="E1" s="33">
        <v>2022</v>
      </c>
      <c r="F1" s="34"/>
      <c r="G1" s="33">
        <v>2021</v>
      </c>
      <c r="H1" s="34"/>
      <c r="I1" s="33">
        <v>2020</v>
      </c>
      <c r="J1" s="34"/>
    </row>
    <row r="2" spans="1:13" ht="26" x14ac:dyDescent="0.3">
      <c r="B2" s="2" t="s">
        <v>0</v>
      </c>
      <c r="C2" s="2" t="s">
        <v>8</v>
      </c>
      <c r="D2" s="3" t="s">
        <v>9</v>
      </c>
      <c r="E2" s="2" t="s">
        <v>8</v>
      </c>
      <c r="F2" s="3" t="s">
        <v>9</v>
      </c>
      <c r="G2" s="2" t="s">
        <v>8</v>
      </c>
      <c r="H2" s="3" t="s">
        <v>9</v>
      </c>
      <c r="I2" s="2" t="s">
        <v>8</v>
      </c>
      <c r="J2" s="3" t="s">
        <v>9</v>
      </c>
    </row>
    <row r="3" spans="1:13" x14ac:dyDescent="0.25">
      <c r="A3" s="15" t="s">
        <v>24</v>
      </c>
      <c r="B3" t="s">
        <v>1</v>
      </c>
      <c r="C3" s="44"/>
      <c r="D3" s="44"/>
      <c r="E3" s="44"/>
      <c r="F3" s="44"/>
      <c r="G3" s="44"/>
      <c r="H3" s="44"/>
      <c r="I3" s="44"/>
      <c r="J3" s="44"/>
    </row>
    <row r="4" spans="1:13" x14ac:dyDescent="0.25">
      <c r="A4" s="15" t="s">
        <v>28</v>
      </c>
      <c r="B4" t="s">
        <v>29</v>
      </c>
      <c r="C4" s="44"/>
      <c r="D4" s="44"/>
      <c r="E4" s="44"/>
      <c r="F4" s="44"/>
      <c r="G4" s="44"/>
      <c r="H4" s="44"/>
      <c r="I4" s="44"/>
      <c r="J4" s="44"/>
    </row>
    <row r="5" spans="1:13" x14ac:dyDescent="0.25">
      <c r="A5" s="15" t="s">
        <v>41</v>
      </c>
      <c r="B5" t="s">
        <v>6</v>
      </c>
      <c r="C5" s="44"/>
      <c r="D5" s="44"/>
      <c r="E5" s="44"/>
      <c r="F5" s="44"/>
      <c r="G5" s="44"/>
      <c r="H5" s="44"/>
      <c r="I5" s="44"/>
      <c r="J5" s="44"/>
    </row>
    <row r="6" spans="1:13" x14ac:dyDescent="0.25">
      <c r="A6" s="15" t="s">
        <v>42</v>
      </c>
      <c r="B6" t="s">
        <v>43</v>
      </c>
      <c r="C6" s="44"/>
      <c r="D6" s="44"/>
      <c r="E6" s="44"/>
      <c r="F6" s="44"/>
      <c r="G6" s="44"/>
      <c r="H6" s="44"/>
      <c r="I6" s="44"/>
      <c r="J6" s="44"/>
    </row>
    <row r="7" spans="1:13" x14ac:dyDescent="0.25">
      <c r="A7" s="16" t="s">
        <v>44</v>
      </c>
      <c r="B7" s="17" t="s">
        <v>45</v>
      </c>
      <c r="C7" s="44"/>
      <c r="D7" s="44"/>
      <c r="E7" s="44"/>
      <c r="F7" s="44"/>
      <c r="G7" s="44"/>
      <c r="H7" s="44"/>
      <c r="I7" s="44"/>
      <c r="J7" s="44"/>
    </row>
    <row r="8" spans="1:13" x14ac:dyDescent="0.25">
      <c r="A8" s="16">
        <v>9136180</v>
      </c>
      <c r="B8" s="17" t="s">
        <v>108</v>
      </c>
      <c r="C8" s="45"/>
      <c r="D8" s="45"/>
      <c r="E8" s="45"/>
      <c r="F8" s="45"/>
      <c r="G8" s="45"/>
      <c r="H8" s="45"/>
      <c r="I8" s="45"/>
      <c r="J8" s="45"/>
      <c r="M8"/>
    </row>
    <row r="9" spans="1:13" x14ac:dyDescent="0.25">
      <c r="A9" s="16">
        <v>4210259</v>
      </c>
      <c r="B9" s="17" t="s">
        <v>70</v>
      </c>
      <c r="C9" s="45"/>
      <c r="D9" s="45"/>
      <c r="E9" s="45"/>
      <c r="F9" s="45"/>
      <c r="G9" s="45"/>
      <c r="H9" s="45"/>
      <c r="I9" s="45"/>
      <c r="J9" s="45"/>
      <c r="M9"/>
    </row>
    <row r="10" spans="1:13" x14ac:dyDescent="0.25">
      <c r="A10" s="16">
        <v>4208449</v>
      </c>
      <c r="B10" s="17" t="s">
        <v>73</v>
      </c>
      <c r="C10" s="46"/>
      <c r="D10" s="46"/>
      <c r="E10" s="46"/>
      <c r="F10" s="46"/>
      <c r="G10" s="46"/>
      <c r="H10" s="46"/>
      <c r="I10" s="46"/>
      <c r="J10" s="46"/>
    </row>
    <row r="11" spans="1:13" x14ac:dyDescent="0.25">
      <c r="A11" s="16">
        <v>7000064</v>
      </c>
      <c r="B11" s="17" t="s">
        <v>130</v>
      </c>
      <c r="C11" s="46"/>
      <c r="D11" s="46"/>
      <c r="E11" s="46"/>
      <c r="F11" s="46"/>
      <c r="G11" s="46"/>
      <c r="H11" s="46"/>
      <c r="I11" s="46"/>
      <c r="J11" s="46"/>
    </row>
    <row r="12" spans="1:13" x14ac:dyDescent="0.25">
      <c r="A12" s="15" t="s">
        <v>34</v>
      </c>
      <c r="B12" t="s">
        <v>35</v>
      </c>
      <c r="C12" s="44"/>
      <c r="D12" s="44"/>
      <c r="E12" s="44"/>
      <c r="F12" s="44"/>
      <c r="G12" s="44"/>
      <c r="H12" s="44"/>
      <c r="I12" s="44"/>
      <c r="J12" s="44"/>
    </row>
    <row r="13" spans="1:13" x14ac:dyDescent="0.25">
      <c r="A13" s="15" t="s">
        <v>36</v>
      </c>
      <c r="B13" t="s">
        <v>37</v>
      </c>
      <c r="C13" s="44"/>
      <c r="D13" s="44"/>
      <c r="E13" s="44"/>
      <c r="F13" s="44"/>
      <c r="G13" s="44"/>
      <c r="H13" s="44"/>
      <c r="I13" s="44"/>
      <c r="J13" s="44"/>
    </row>
    <row r="14" spans="1:13" x14ac:dyDescent="0.25">
      <c r="A14" s="15" t="s">
        <v>32</v>
      </c>
      <c r="B14" t="s">
        <v>33</v>
      </c>
      <c r="C14" s="44"/>
      <c r="D14" s="44"/>
      <c r="E14" s="44"/>
      <c r="F14" s="44"/>
      <c r="G14" s="44"/>
      <c r="H14" s="44"/>
      <c r="I14" s="44"/>
      <c r="J14" s="44"/>
    </row>
    <row r="15" spans="1:13" x14ac:dyDescent="0.25">
      <c r="A15" s="15" t="s">
        <v>39</v>
      </c>
      <c r="B15" t="s">
        <v>40</v>
      </c>
      <c r="C15" s="44"/>
      <c r="D15" s="44"/>
      <c r="E15" s="44"/>
      <c r="F15" s="44"/>
      <c r="G15" s="44"/>
      <c r="H15" s="44"/>
      <c r="I15" s="44"/>
      <c r="J15" s="44"/>
    </row>
    <row r="16" spans="1:13" x14ac:dyDescent="0.25">
      <c r="A16" s="15" t="s">
        <v>26</v>
      </c>
      <c r="B16" t="s">
        <v>19</v>
      </c>
      <c r="C16" s="44"/>
      <c r="D16" s="44"/>
      <c r="E16" s="44"/>
      <c r="F16" s="44"/>
      <c r="G16" s="44"/>
      <c r="H16" s="44"/>
      <c r="I16" s="44"/>
      <c r="J16" s="44"/>
      <c r="M16"/>
    </row>
    <row r="17" spans="1:13" x14ac:dyDescent="0.25">
      <c r="A17" s="15" t="s">
        <v>31</v>
      </c>
      <c r="B17" t="s">
        <v>20</v>
      </c>
      <c r="C17" s="44"/>
      <c r="D17" s="44"/>
      <c r="E17" s="44"/>
      <c r="F17" s="44"/>
      <c r="G17" s="44"/>
      <c r="H17" s="44"/>
      <c r="I17" s="44"/>
      <c r="J17" s="44"/>
    </row>
    <row r="18" spans="1:13" x14ac:dyDescent="0.25">
      <c r="A18" s="15" t="s">
        <v>38</v>
      </c>
      <c r="B18" t="s">
        <v>5</v>
      </c>
      <c r="C18" s="44"/>
      <c r="D18" s="44"/>
      <c r="E18" s="44"/>
      <c r="F18" s="44"/>
      <c r="G18" s="44"/>
      <c r="H18" s="44"/>
      <c r="I18" s="44"/>
      <c r="J18" s="44"/>
    </row>
    <row r="19" spans="1:13" x14ac:dyDescent="0.25">
      <c r="A19" s="15" t="s">
        <v>27</v>
      </c>
      <c r="B19" t="s">
        <v>3</v>
      </c>
      <c r="C19" s="44"/>
      <c r="D19" s="44"/>
      <c r="E19" s="44"/>
      <c r="F19" s="44"/>
      <c r="G19" s="44"/>
      <c r="H19" s="44"/>
      <c r="I19" s="44"/>
      <c r="J19" s="44"/>
      <c r="M19"/>
    </row>
    <row r="20" spans="1:13" x14ac:dyDescent="0.25">
      <c r="A20" s="15" t="s">
        <v>30</v>
      </c>
      <c r="B20" t="s">
        <v>4</v>
      </c>
      <c r="C20" s="44"/>
      <c r="D20" s="44"/>
      <c r="E20" s="44"/>
      <c r="F20" s="44"/>
      <c r="G20" s="44"/>
      <c r="H20" s="44"/>
      <c r="I20" s="44"/>
      <c r="J20" s="44"/>
    </row>
    <row r="21" spans="1:13" x14ac:dyDescent="0.25">
      <c r="A21" s="15" t="s">
        <v>25</v>
      </c>
      <c r="B21" t="s">
        <v>2</v>
      </c>
      <c r="C21" s="44"/>
      <c r="D21" s="44"/>
      <c r="E21" s="44"/>
      <c r="F21" s="44"/>
      <c r="G21" s="44"/>
      <c r="H21" s="44"/>
      <c r="I21" s="44"/>
      <c r="J21" s="44"/>
    </row>
  </sheetData>
  <mergeCells count="4">
    <mergeCell ref="C1:D1"/>
    <mergeCell ref="E1:F1"/>
    <mergeCell ref="G1:H1"/>
    <mergeCell ref="I1:J1"/>
  </mergeCells>
  <pageMargins left="0.25" right="0.25" top="0.75" bottom="0.75" header="0.3" footer="0.3"/>
  <pageSetup fitToHeight="0" orientation="landscape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N26"/>
  <sheetViews>
    <sheetView topLeftCell="C1" zoomScale="115" zoomScaleNormal="115" workbookViewId="0">
      <selection activeCell="N16" sqref="N16"/>
    </sheetView>
  </sheetViews>
  <sheetFormatPr defaultColWidth="9.6640625" defaultRowHeight="12.5" x14ac:dyDescent="0.25"/>
  <cols>
    <col min="1" max="1" width="9.6640625" style="1"/>
    <col min="2" max="2" width="24.6640625" style="1" customWidth="1"/>
    <col min="3" max="3" width="16.77734375" style="1" customWidth="1"/>
    <col min="4" max="4" width="16.33203125" style="1" bestFit="1" customWidth="1"/>
    <col min="5" max="5" width="15.109375" style="1" customWidth="1"/>
    <col min="6" max="7" width="16.77734375" style="1" customWidth="1"/>
    <col min="8" max="8" width="17" style="1" customWidth="1"/>
    <col min="9" max="9" width="16.77734375" style="1" customWidth="1"/>
    <col min="10" max="10" width="15.109375" style="1" bestFit="1" customWidth="1"/>
    <col min="11" max="11" width="11.109375" style="1" customWidth="1"/>
    <col min="12" max="12" width="16.77734375" style="1" customWidth="1"/>
    <col min="13" max="13" width="14.77734375" style="1" customWidth="1"/>
    <col min="14" max="14" width="11.109375" style="1" bestFit="1" customWidth="1"/>
    <col min="15" max="16384" width="9.6640625" style="1"/>
  </cols>
  <sheetData>
    <row r="1" spans="1:14" ht="13" x14ac:dyDescent="0.3">
      <c r="C1" s="32" t="s">
        <v>22</v>
      </c>
      <c r="D1" s="32"/>
      <c r="E1" s="32"/>
      <c r="F1" s="35" t="s">
        <v>96</v>
      </c>
      <c r="G1" s="35"/>
      <c r="H1" s="36"/>
      <c r="I1" s="37" t="s">
        <v>97</v>
      </c>
      <c r="J1" s="38"/>
      <c r="K1" s="39"/>
      <c r="L1" s="40" t="s">
        <v>98</v>
      </c>
      <c r="M1" s="40"/>
      <c r="N1" s="32"/>
    </row>
    <row r="2" spans="1:14" ht="39" x14ac:dyDescent="0.3">
      <c r="B2" s="2" t="s">
        <v>0</v>
      </c>
      <c r="C2" s="2" t="s">
        <v>10</v>
      </c>
      <c r="D2" s="2" t="s">
        <v>99</v>
      </c>
      <c r="E2" s="3" t="s">
        <v>11</v>
      </c>
      <c r="F2" s="2" t="s">
        <v>10</v>
      </c>
      <c r="G2" s="2" t="s">
        <v>99</v>
      </c>
      <c r="H2" s="3" t="s">
        <v>11</v>
      </c>
      <c r="I2" s="2" t="s">
        <v>10</v>
      </c>
      <c r="J2" s="2" t="s">
        <v>99</v>
      </c>
      <c r="K2" s="3" t="s">
        <v>12</v>
      </c>
      <c r="L2" s="2" t="s">
        <v>10</v>
      </c>
      <c r="M2" s="2" t="s">
        <v>99</v>
      </c>
      <c r="N2" s="3" t="s">
        <v>11</v>
      </c>
    </row>
    <row r="3" spans="1:14" x14ac:dyDescent="0.25">
      <c r="A3" s="15" t="s">
        <v>24</v>
      </c>
      <c r="B3" t="s">
        <v>1</v>
      </c>
      <c r="C3" s="20">
        <f>VLOOKUP($A3,'[1]PS Data'!$A$75:$L$95,3,FALSE)</f>
        <v>44927</v>
      </c>
      <c r="D3" s="20" t="str">
        <f>VLOOKUP($A3,'[1]PS Data'!$A$75:$L$95,8,FALSE)</f>
        <v>Job Change</v>
      </c>
      <c r="E3" s="44"/>
      <c r="F3" s="20" t="s">
        <v>51</v>
      </c>
      <c r="G3" s="20" t="s">
        <v>51</v>
      </c>
      <c r="H3" s="48"/>
      <c r="I3" s="20" t="s">
        <v>51</v>
      </c>
      <c r="J3" s="20" t="s">
        <v>51</v>
      </c>
      <c r="K3" s="48"/>
      <c r="L3" s="20">
        <f>VLOOKUP($A3,'[1]PS Data'!$A$2:$L$33,3,FALSE)</f>
        <v>43831</v>
      </c>
      <c r="M3" s="20" t="str">
        <f>VLOOKUP($A3,'[1]PS Data'!$A$2:$L$33,8,FALSE)</f>
        <v>Merit</v>
      </c>
      <c r="N3" s="44"/>
    </row>
    <row r="4" spans="1:14" x14ac:dyDescent="0.25">
      <c r="A4" s="15" t="s">
        <v>28</v>
      </c>
      <c r="B4" t="s">
        <v>29</v>
      </c>
      <c r="C4" s="20">
        <f>VLOOKUP($A4,'[1]PS Data'!$A$75:$L$95,3,FALSE)</f>
        <v>44652</v>
      </c>
      <c r="D4" s="20" t="str">
        <f>VLOOKUP($A4,'[1]PS Data'!$A$75:$L$95,8,FALSE)</f>
        <v>Adjustment</v>
      </c>
      <c r="E4" s="44"/>
      <c r="F4" s="20">
        <f>VLOOKUP($A4,'[1]PS Data'!$A$60:$L$87,3,FALSE)</f>
        <v>44562</v>
      </c>
      <c r="G4" s="20" t="str">
        <f>VLOOKUP($A4,'[1]PS Data'!$A$60:$L$87,8,FALSE)</f>
        <v>Merit</v>
      </c>
      <c r="H4" s="44"/>
      <c r="I4" s="20">
        <f>VLOOKUP($A4,'[1]PS Data'!$A$34:$L$59,3,FALSE)</f>
        <v>44197</v>
      </c>
      <c r="J4" s="20" t="s">
        <v>105</v>
      </c>
      <c r="K4" s="44"/>
      <c r="L4" s="20">
        <f>VLOOKUP($A4,'[1]PS Data'!$A$2:$L$33,3,FALSE)</f>
        <v>43831</v>
      </c>
      <c r="M4" s="20" t="str">
        <f>VLOOKUP($A4,'[1]PS Data'!$A$2:$L$33,8,FALSE)</f>
        <v>Merit</v>
      </c>
      <c r="N4" s="44"/>
    </row>
    <row r="5" spans="1:14" x14ac:dyDescent="0.25">
      <c r="A5" s="15"/>
      <c r="B5"/>
      <c r="C5" s="20">
        <f>'[1]PS Data'!$C$79</f>
        <v>44783</v>
      </c>
      <c r="D5" s="20" t="s">
        <v>103</v>
      </c>
      <c r="E5" s="44"/>
      <c r="F5" s="20" t="e">
        <f>VLOOKUP($A5,'[1]PS Data'!$A$75:$L$95,3,FALSE)</f>
        <v>#N/A</v>
      </c>
      <c r="G5" s="20" t="s">
        <v>118</v>
      </c>
      <c r="H5" s="6" t="e">
        <f>VLOOKUP($A5,'[1]PS Data'!$A$75:$L$95,9,FALSE)</f>
        <v>#N/A</v>
      </c>
      <c r="I5" s="20" t="s">
        <v>51</v>
      </c>
      <c r="J5" s="20" t="s">
        <v>51</v>
      </c>
      <c r="K5" s="48"/>
      <c r="L5" s="20" t="s">
        <v>51</v>
      </c>
      <c r="M5" s="20" t="s">
        <v>51</v>
      </c>
      <c r="N5" s="48"/>
    </row>
    <row r="6" spans="1:14" x14ac:dyDescent="0.25">
      <c r="A6" s="15"/>
      <c r="B6"/>
      <c r="C6" s="20" t="s">
        <v>51</v>
      </c>
      <c r="D6" s="20" t="s">
        <v>51</v>
      </c>
      <c r="E6" s="48"/>
      <c r="F6" s="20">
        <f>'[1]PS Data'!$C$79</f>
        <v>44783</v>
      </c>
      <c r="G6" s="20" t="s">
        <v>103</v>
      </c>
      <c r="H6" s="44"/>
      <c r="I6" s="20" t="s">
        <v>51</v>
      </c>
      <c r="J6" s="20" t="s">
        <v>51</v>
      </c>
      <c r="K6" s="48"/>
      <c r="L6" s="20" t="s">
        <v>51</v>
      </c>
      <c r="M6" s="20" t="s">
        <v>51</v>
      </c>
      <c r="N6" s="48"/>
    </row>
    <row r="7" spans="1:14" x14ac:dyDescent="0.25">
      <c r="A7" s="15" t="s">
        <v>41</v>
      </c>
      <c r="B7" t="s">
        <v>6</v>
      </c>
      <c r="C7" s="20">
        <f>VLOOKUP($A7,'[1]PS Data'!$A$75:$L$95,3,FALSE)</f>
        <v>44927</v>
      </c>
      <c r="D7" s="20" t="str">
        <f>VLOOKUP($A7,'[1]PS Data'!$A$75:$L$95,8,FALSE)</f>
        <v>Merit</v>
      </c>
      <c r="E7" s="44"/>
      <c r="F7" s="20">
        <f>VLOOKUP($A7,'[1]PS Data'!$A$60:$L$95,3,FALSE)</f>
        <v>44562</v>
      </c>
      <c r="G7" s="20" t="str">
        <f>VLOOKUP($A7,'[1]PS Data'!$A$60:$L$95,8,FALSE)</f>
        <v>Merit</v>
      </c>
      <c r="H7" s="44"/>
      <c r="I7" s="20" t="s">
        <v>51</v>
      </c>
      <c r="J7" s="20" t="s">
        <v>51</v>
      </c>
      <c r="K7" s="48"/>
      <c r="L7" s="20">
        <f>VLOOKUP($A7,'[1]PS Data'!$A$2:$L$33,3,FALSE)</f>
        <v>43831</v>
      </c>
      <c r="M7" s="20" t="str">
        <f>VLOOKUP($A7,'[1]PS Data'!$A$2:$L$33,8,FALSE)</f>
        <v>Merit</v>
      </c>
      <c r="N7" s="44"/>
    </row>
    <row r="8" spans="1:14" x14ac:dyDescent="0.25">
      <c r="A8" s="15" t="s">
        <v>42</v>
      </c>
      <c r="B8" t="s">
        <v>43</v>
      </c>
      <c r="C8" s="20">
        <f>VLOOKUP($A8,'[1]PS Data'!$A$75:$L$95,3,FALSE)</f>
        <v>44927</v>
      </c>
      <c r="D8" s="20" t="str">
        <f>VLOOKUP($A8,'[1]PS Data'!$A$75:$L$95,8,FALSE)</f>
        <v>Merit</v>
      </c>
      <c r="E8" s="44"/>
      <c r="F8" s="20">
        <f>VLOOKUP($A8,'[1]PS Data'!$A$60:$L$95,3,FALSE)</f>
        <v>44562</v>
      </c>
      <c r="G8" s="20" t="str">
        <f>VLOOKUP($A8,'[1]PS Data'!$A$60:$L$95,8,FALSE)</f>
        <v>Merit</v>
      </c>
      <c r="H8" s="44"/>
      <c r="I8" s="20">
        <f>VLOOKUP($A8,'[1]PS Data'!$A$34:$L$59,3,FALSE)</f>
        <v>44197</v>
      </c>
      <c r="J8" s="20" t="str">
        <f>VLOOKUP($A8,'[1]PS Data'!$A$34:$L$59,8,FALSE)</f>
        <v>Merit</v>
      </c>
      <c r="K8" s="44"/>
      <c r="L8" s="41" t="s">
        <v>106</v>
      </c>
      <c r="M8" s="41"/>
      <c r="N8" s="41"/>
    </row>
    <row r="9" spans="1:14" x14ac:dyDescent="0.25">
      <c r="A9" s="16" t="s">
        <v>44</v>
      </c>
      <c r="B9" s="17" t="s">
        <v>45</v>
      </c>
      <c r="C9" s="20">
        <f>VLOOKUP($A9,'[1]PS Data'!$A$75:$L$95,3,FALSE)</f>
        <v>44927</v>
      </c>
      <c r="D9" s="20" t="str">
        <f>VLOOKUP($A9,'[1]PS Data'!$A$75:$L$95,8,FALSE)</f>
        <v>Merit</v>
      </c>
      <c r="E9" s="44"/>
      <c r="F9" s="20">
        <f>VLOOKUP($A9,'[1]PS Data'!$A$60:$L$95,3,FALSE)</f>
        <v>44562</v>
      </c>
      <c r="G9" s="20" t="str">
        <f>VLOOKUP($A9,'[1]PS Data'!$A$60:$L$95,8,FALSE)</f>
        <v>Merit</v>
      </c>
      <c r="H9" s="44"/>
      <c r="I9" s="41" t="s">
        <v>107</v>
      </c>
      <c r="J9" s="41"/>
      <c r="K9" s="41"/>
      <c r="L9" s="41" t="s">
        <v>107</v>
      </c>
      <c r="M9" s="41"/>
      <c r="N9" s="41"/>
    </row>
    <row r="10" spans="1:14" x14ac:dyDescent="0.25">
      <c r="A10" s="16">
        <v>9136180</v>
      </c>
      <c r="B10" s="17" t="s">
        <v>108</v>
      </c>
      <c r="C10" s="41" t="s">
        <v>109</v>
      </c>
      <c r="D10" s="41"/>
      <c r="E10" s="41"/>
      <c r="F10" s="41" t="s">
        <v>109</v>
      </c>
      <c r="G10" s="41"/>
      <c r="H10" s="41"/>
      <c r="I10" s="41" t="s">
        <v>109</v>
      </c>
      <c r="J10" s="41"/>
      <c r="K10" s="41"/>
      <c r="L10" s="41" t="s">
        <v>109</v>
      </c>
      <c r="M10" s="41"/>
      <c r="N10" s="41"/>
    </row>
    <row r="11" spans="1:14" x14ac:dyDescent="0.25">
      <c r="A11" s="16">
        <v>4210259</v>
      </c>
      <c r="B11" s="17" t="s">
        <v>70</v>
      </c>
      <c r="C11" s="20">
        <v>44927</v>
      </c>
      <c r="D11" s="20" t="s">
        <v>133</v>
      </c>
      <c r="E11" s="47"/>
      <c r="F11" s="20">
        <v>44562</v>
      </c>
      <c r="G11" s="7" t="s">
        <v>133</v>
      </c>
      <c r="H11" s="44"/>
      <c r="I11" s="20">
        <v>44197</v>
      </c>
      <c r="J11" s="7" t="s">
        <v>133</v>
      </c>
      <c r="K11" s="44"/>
      <c r="L11" s="20">
        <v>43831</v>
      </c>
      <c r="M11" s="7" t="s">
        <v>133</v>
      </c>
      <c r="N11" s="44"/>
    </row>
    <row r="12" spans="1:14" x14ac:dyDescent="0.25">
      <c r="A12" s="16"/>
      <c r="B12" s="17"/>
      <c r="C12" s="20" t="s">
        <v>135</v>
      </c>
      <c r="D12" s="20" t="s">
        <v>103</v>
      </c>
      <c r="E12" s="47"/>
      <c r="F12" s="20" t="s">
        <v>51</v>
      </c>
      <c r="G12" s="20" t="s">
        <v>51</v>
      </c>
      <c r="H12" s="48"/>
      <c r="I12" s="20" t="s">
        <v>51</v>
      </c>
      <c r="J12" s="20" t="s">
        <v>51</v>
      </c>
      <c r="K12" s="48"/>
      <c r="L12" s="20" t="s">
        <v>51</v>
      </c>
      <c r="M12" s="20" t="s">
        <v>51</v>
      </c>
      <c r="N12" s="48"/>
    </row>
    <row r="13" spans="1:14" x14ac:dyDescent="0.25">
      <c r="A13" s="16">
        <v>4208449</v>
      </c>
      <c r="B13" s="17" t="s">
        <v>73</v>
      </c>
      <c r="C13" s="20">
        <v>44927</v>
      </c>
      <c r="D13" s="20" t="s">
        <v>133</v>
      </c>
      <c r="E13" s="47"/>
      <c r="F13" s="20">
        <v>44562</v>
      </c>
      <c r="G13" s="7" t="s">
        <v>133</v>
      </c>
      <c r="H13" s="44"/>
      <c r="I13" s="20">
        <v>44197</v>
      </c>
      <c r="J13" s="7" t="s">
        <v>133</v>
      </c>
      <c r="K13" s="44"/>
      <c r="L13" s="20">
        <v>43831</v>
      </c>
      <c r="M13" s="7" t="s">
        <v>133</v>
      </c>
      <c r="N13" s="44"/>
    </row>
    <row r="14" spans="1:14" x14ac:dyDescent="0.25">
      <c r="A14" s="16"/>
      <c r="B14" s="17"/>
      <c r="C14" s="20">
        <v>44826</v>
      </c>
      <c r="D14" s="20" t="s">
        <v>103</v>
      </c>
      <c r="E14" s="47"/>
      <c r="F14" s="20" t="s">
        <v>51</v>
      </c>
      <c r="G14" s="20" t="s">
        <v>51</v>
      </c>
      <c r="H14" s="48"/>
      <c r="I14" s="20" t="s">
        <v>51</v>
      </c>
      <c r="J14" s="20" t="s">
        <v>51</v>
      </c>
      <c r="K14" s="48"/>
      <c r="L14" s="20" t="s">
        <v>51</v>
      </c>
      <c r="M14" s="20" t="s">
        <v>51</v>
      </c>
      <c r="N14" s="48"/>
    </row>
    <row r="15" spans="1:14" x14ac:dyDescent="0.25">
      <c r="A15" s="16">
        <v>7000064</v>
      </c>
      <c r="B15" s="17" t="s">
        <v>21</v>
      </c>
      <c r="C15" s="41" t="s">
        <v>134</v>
      </c>
      <c r="D15" s="41"/>
      <c r="E15" s="41"/>
      <c r="F15" s="20">
        <v>44562</v>
      </c>
      <c r="G15" s="20" t="s">
        <v>133</v>
      </c>
      <c r="H15" s="44"/>
      <c r="I15" s="20" t="s">
        <v>51</v>
      </c>
      <c r="J15" s="20" t="s">
        <v>51</v>
      </c>
      <c r="K15" s="48"/>
      <c r="L15" s="20">
        <v>43831</v>
      </c>
      <c r="M15" s="20" t="s">
        <v>133</v>
      </c>
      <c r="N15" s="44"/>
    </row>
    <row r="16" spans="1:14" x14ac:dyDescent="0.25">
      <c r="A16" s="15" t="s">
        <v>34</v>
      </c>
      <c r="B16" t="s">
        <v>35</v>
      </c>
      <c r="C16" s="20" t="s">
        <v>51</v>
      </c>
      <c r="D16" s="20" t="s">
        <v>51</v>
      </c>
      <c r="E16" s="48"/>
      <c r="F16" s="20">
        <f>VLOOKUP($A16,'[1]PS Data'!$A$60:$L$95,3,FALSE)</f>
        <v>44562</v>
      </c>
      <c r="G16" s="20" t="str">
        <f>VLOOKUP($A16,'[1]PS Data'!$A$60:$L$95,8,FALSE)</f>
        <v>Merit</v>
      </c>
      <c r="H16" s="44"/>
      <c r="I16" s="20">
        <f>VLOOKUP($A16,'[1]PS Data'!$A$34:$L$59,3,FALSE)</f>
        <v>44197</v>
      </c>
      <c r="J16" s="20" t="s">
        <v>103</v>
      </c>
      <c r="K16" s="44"/>
      <c r="L16" s="20">
        <f>VLOOKUP($A16,'[1]PS Data'!$A$2:$L$33,3,FALSE)</f>
        <v>43922</v>
      </c>
      <c r="M16" s="20" t="str">
        <f>VLOOKUP($A16,'[1]PS Data'!$A$2:$L$33,8,FALSE)</f>
        <v>Merit</v>
      </c>
      <c r="N16" s="44"/>
    </row>
    <row r="17" spans="1:14" x14ac:dyDescent="0.25">
      <c r="A17" s="15" t="s">
        <v>36</v>
      </c>
      <c r="B17" t="s">
        <v>37</v>
      </c>
      <c r="C17" s="20" t="s">
        <v>51</v>
      </c>
      <c r="D17" s="20" t="s">
        <v>51</v>
      </c>
      <c r="E17" s="48"/>
      <c r="F17" s="20">
        <f>VLOOKUP($A17,'[1]PS Data'!$A$60:$L$95,3,FALSE)</f>
        <v>44562</v>
      </c>
      <c r="G17" s="20" t="str">
        <f>VLOOKUP($A17,'[1]PS Data'!$A$60:$L$95,8,FALSE)</f>
        <v>Merit</v>
      </c>
      <c r="H17" s="44"/>
      <c r="I17" s="20">
        <f>VLOOKUP($A17,'[1]PS Data'!$A$34:$L$59,3,FALSE)</f>
        <v>44197</v>
      </c>
      <c r="J17" s="20" t="str">
        <f>VLOOKUP($A17,'[1]PS Data'!$A$34:$L$59,8,FALSE)</f>
        <v>Merit</v>
      </c>
      <c r="K17" s="44"/>
      <c r="L17" s="20">
        <f>VLOOKUP($A17,'[1]PS Data'!$A$2:$L$33,3,FALSE)</f>
        <v>43831</v>
      </c>
      <c r="M17" s="20" t="str">
        <f>VLOOKUP($A17,'[1]PS Data'!$A$2:$L$33,8,FALSE)</f>
        <v>Merit</v>
      </c>
      <c r="N17" s="44"/>
    </row>
    <row r="18" spans="1:14" x14ac:dyDescent="0.25">
      <c r="A18" s="15"/>
      <c r="B18"/>
      <c r="C18" s="20" t="s">
        <v>51</v>
      </c>
      <c r="D18" s="20" t="s">
        <v>51</v>
      </c>
      <c r="E18" s="48"/>
      <c r="F18" s="20" t="s">
        <v>51</v>
      </c>
      <c r="G18" s="20" t="s">
        <v>51</v>
      </c>
      <c r="H18" s="48"/>
      <c r="I18" s="20">
        <v>44408</v>
      </c>
      <c r="J18" s="20" t="s">
        <v>103</v>
      </c>
      <c r="K18" s="44"/>
      <c r="L18" s="20" t="s">
        <v>51</v>
      </c>
      <c r="M18" s="20" t="s">
        <v>51</v>
      </c>
      <c r="N18" s="48"/>
    </row>
    <row r="19" spans="1:14" x14ac:dyDescent="0.25">
      <c r="A19" s="15" t="s">
        <v>32</v>
      </c>
      <c r="B19" t="s">
        <v>33</v>
      </c>
      <c r="C19" s="20">
        <f>VLOOKUP($A19,'[1]PS Data'!$A$75:$L$95,3,FALSE)</f>
        <v>44927</v>
      </c>
      <c r="D19" s="20" t="str">
        <f>VLOOKUP($A19,'[1]PS Data'!$A$75:$L$95,8,FALSE)</f>
        <v>Merit</v>
      </c>
      <c r="E19" s="44"/>
      <c r="F19" s="20">
        <f>VLOOKUP($A19,'[1]PS Data'!$A$60:$L$95,3,FALSE)</f>
        <v>44562</v>
      </c>
      <c r="G19" s="20" t="str">
        <f>VLOOKUP($A19,'[1]PS Data'!$A$60:$L$95,8,FALSE)</f>
        <v>Merit</v>
      </c>
      <c r="H19" s="44"/>
      <c r="I19" s="20" t="s">
        <v>51</v>
      </c>
      <c r="J19" s="20" t="s">
        <v>51</v>
      </c>
      <c r="K19" s="48"/>
      <c r="L19" s="20">
        <f>VLOOKUP($A19,'[1]PS Data'!$A$2:$L$33,3,FALSE)</f>
        <v>43831</v>
      </c>
      <c r="M19" s="20" t="str">
        <f>VLOOKUP($A19,'[1]PS Data'!$A$2:$L$33,8,FALSE)</f>
        <v>Merit</v>
      </c>
      <c r="N19" s="44"/>
    </row>
    <row r="20" spans="1:14" x14ac:dyDescent="0.25">
      <c r="A20" s="15" t="s">
        <v>39</v>
      </c>
      <c r="B20" t="s">
        <v>40</v>
      </c>
      <c r="C20" s="20">
        <f>VLOOKUP($A20,'[1]PS Data'!$A$75:$L$95,3,FALSE)</f>
        <v>44652</v>
      </c>
      <c r="D20" s="20" t="str">
        <f>VLOOKUP($A20,'[1]PS Data'!$A$75:$L$95,8,FALSE)</f>
        <v>Merit</v>
      </c>
      <c r="E20" s="44"/>
      <c r="F20" s="20">
        <f>VLOOKUP($A20,'[1]PS Data'!$A$60:$L$95,3,FALSE)</f>
        <v>44652</v>
      </c>
      <c r="G20" s="20" t="str">
        <f>VLOOKUP($A20,'[1]PS Data'!$A$60:$L$95,8,FALSE)</f>
        <v>Merit</v>
      </c>
      <c r="H20" s="44"/>
      <c r="I20" s="20">
        <f>VLOOKUP($A20,'[1]PS Data'!$A$34:$L$59,3,FALSE)</f>
        <v>44287</v>
      </c>
      <c r="J20" s="20" t="str">
        <f>VLOOKUP($A20,'[1]PS Data'!$A$34:$L$59,8,FALSE)</f>
        <v>Merit</v>
      </c>
      <c r="K20" s="44"/>
      <c r="L20" s="20">
        <f>VLOOKUP($A20,'[1]PS Data'!$A$2:$L$33,3,FALSE)</f>
        <v>43922</v>
      </c>
      <c r="M20" s="20" t="str">
        <f>VLOOKUP($A20,'[1]PS Data'!$A$2:$L$33,8,FALSE)</f>
        <v>Merit</v>
      </c>
      <c r="N20" s="44"/>
    </row>
    <row r="21" spans="1:14" x14ac:dyDescent="0.25">
      <c r="A21" s="15" t="s">
        <v>26</v>
      </c>
      <c r="B21" t="s">
        <v>19</v>
      </c>
      <c r="C21" s="20">
        <f>VLOOKUP($A21,'[1]PS Data'!$A$75:$L$95,3,FALSE)</f>
        <v>44927</v>
      </c>
      <c r="D21" s="20" t="s">
        <v>103</v>
      </c>
      <c r="E21" s="44"/>
      <c r="F21" s="20">
        <f>VLOOKUP($A21,'[1]PS Data'!$A$60:$L$95,3,FALSE)</f>
        <v>44562</v>
      </c>
      <c r="G21" s="20" t="str">
        <f>VLOOKUP($A21,'[1]PS Data'!$A$60:$L$95,8,FALSE)</f>
        <v>Merit</v>
      </c>
      <c r="H21" s="44"/>
      <c r="I21" s="20">
        <f>VLOOKUP($A21,'[1]PS Data'!$A$34:$L$59,3,FALSE)</f>
        <v>44197</v>
      </c>
      <c r="J21" s="20" t="str">
        <f>VLOOKUP($A21,'[1]PS Data'!$A$34:$L$59,8,FALSE)</f>
        <v>Merit</v>
      </c>
      <c r="K21" s="44"/>
      <c r="L21" s="20">
        <f>VLOOKUP($A21,'[1]PS Data'!$A$2:$L$33,3,FALSE)</f>
        <v>43831</v>
      </c>
      <c r="M21" s="20" t="str">
        <f>VLOOKUP($A21,'[1]PS Data'!$A$2:$L$33,8,FALSE)</f>
        <v>Merit</v>
      </c>
      <c r="N21" s="44"/>
    </row>
    <row r="22" spans="1:14" x14ac:dyDescent="0.25">
      <c r="A22" s="15" t="s">
        <v>31</v>
      </c>
      <c r="B22" t="s">
        <v>20</v>
      </c>
      <c r="C22" s="20" t="s">
        <v>51</v>
      </c>
      <c r="D22" s="20" t="s">
        <v>51</v>
      </c>
      <c r="E22" s="48"/>
      <c r="F22" s="20">
        <f>VLOOKUP($A22,'[1]PS Data'!$A$60:$L$95,3,FALSE)</f>
        <v>44562</v>
      </c>
      <c r="G22" s="20" t="str">
        <f>VLOOKUP($A22,'[1]PS Data'!$A$60:$L$95,8,FALSE)</f>
        <v>Merit</v>
      </c>
      <c r="H22" s="44"/>
      <c r="I22" s="20" t="s">
        <v>51</v>
      </c>
      <c r="J22" s="20" t="s">
        <v>51</v>
      </c>
      <c r="K22" s="48"/>
      <c r="L22" s="20">
        <f>VLOOKUP($A22,'[1]PS Data'!$A$2:$L$33,3,FALSE)</f>
        <v>43831</v>
      </c>
      <c r="M22" s="20" t="str">
        <f>VLOOKUP($A22,'[1]PS Data'!$A$2:$L$33,8,FALSE)</f>
        <v>Merit</v>
      </c>
      <c r="N22" s="44"/>
    </row>
    <row r="23" spans="1:14" x14ac:dyDescent="0.25">
      <c r="A23" s="15" t="s">
        <v>38</v>
      </c>
      <c r="B23" t="s">
        <v>5</v>
      </c>
      <c r="C23" s="41" t="s">
        <v>102</v>
      </c>
      <c r="D23" s="41"/>
      <c r="E23" s="41"/>
      <c r="F23" s="20">
        <f>VLOOKUP($A23,'[1]PS Data'!$A$60:$L$95,3,FALSE)</f>
        <v>44562</v>
      </c>
      <c r="G23" s="20" t="str">
        <f>VLOOKUP($A23,'[1]PS Data'!$A$60:$L$95,8,FALSE)</f>
        <v>Merit</v>
      </c>
      <c r="H23" s="44"/>
      <c r="I23" s="20">
        <f>VLOOKUP($A23,'[1]PS Data'!$A$34:$L$59,3,FALSE)</f>
        <v>44197</v>
      </c>
      <c r="J23" s="20" t="s">
        <v>105</v>
      </c>
      <c r="K23" s="44"/>
      <c r="L23" s="20">
        <f>VLOOKUP($A23,'[1]PS Data'!$A$2:$L$33,3,FALSE)</f>
        <v>43831</v>
      </c>
      <c r="M23" s="20" t="str">
        <f>VLOOKUP($A23,'[1]PS Data'!$A$2:$L$33,8,FALSE)</f>
        <v>Merit</v>
      </c>
      <c r="N23" s="44"/>
    </row>
    <row r="24" spans="1:14" x14ac:dyDescent="0.25">
      <c r="A24" s="15" t="s">
        <v>27</v>
      </c>
      <c r="B24" t="s">
        <v>3</v>
      </c>
      <c r="C24" s="41" t="s">
        <v>104</v>
      </c>
      <c r="D24" s="41"/>
      <c r="E24" s="41"/>
      <c r="F24" s="41" t="s">
        <v>104</v>
      </c>
      <c r="G24" s="41"/>
      <c r="H24" s="41"/>
      <c r="I24" s="20" t="s">
        <v>51</v>
      </c>
      <c r="J24" s="20" t="s">
        <v>51</v>
      </c>
      <c r="K24" s="48"/>
      <c r="L24" s="20">
        <f>VLOOKUP($A24,'[1]PS Data'!$A$2:$L$33,3,FALSE)</f>
        <v>43831</v>
      </c>
      <c r="M24" s="20" t="str">
        <f>VLOOKUP($A24,'[1]PS Data'!$A$2:$L$33,8,FALSE)</f>
        <v>Merit</v>
      </c>
      <c r="N24" s="44"/>
    </row>
    <row r="25" spans="1:14" x14ac:dyDescent="0.25">
      <c r="A25" s="15" t="s">
        <v>30</v>
      </c>
      <c r="B25" t="s">
        <v>4</v>
      </c>
      <c r="C25" s="41" t="s">
        <v>100</v>
      </c>
      <c r="D25" s="41"/>
      <c r="E25" s="41"/>
      <c r="F25" s="41" t="s">
        <v>100</v>
      </c>
      <c r="G25" s="41"/>
      <c r="H25" s="41"/>
      <c r="I25" s="20" t="s">
        <v>51</v>
      </c>
      <c r="J25" s="20" t="s">
        <v>51</v>
      </c>
      <c r="K25" s="48"/>
      <c r="L25" s="20">
        <f>VLOOKUP($A25,'[1]PS Data'!$A$2:$L$33,3,FALSE)</f>
        <v>43831</v>
      </c>
      <c r="M25" s="20" t="str">
        <f>VLOOKUP($A25,'[1]PS Data'!$A$2:$L$33,8,FALSE)</f>
        <v>Merit</v>
      </c>
      <c r="N25" s="44"/>
    </row>
    <row r="26" spans="1:14" x14ac:dyDescent="0.25">
      <c r="A26" s="15" t="s">
        <v>25</v>
      </c>
      <c r="B26" t="s">
        <v>2</v>
      </c>
      <c r="C26" s="41" t="s">
        <v>101</v>
      </c>
      <c r="D26" s="41"/>
      <c r="E26" s="41"/>
      <c r="F26" s="41" t="s">
        <v>101</v>
      </c>
      <c r="G26" s="41"/>
      <c r="H26" s="41"/>
      <c r="I26" s="41" t="s">
        <v>101</v>
      </c>
      <c r="J26" s="41"/>
      <c r="K26" s="41"/>
      <c r="L26" s="20">
        <f>VLOOKUP($A26,'[1]PS Data'!$A$2:$L$33,3,FALSE)</f>
        <v>43831</v>
      </c>
      <c r="M26" s="20" t="str">
        <f>VLOOKUP($A26,'[1]PS Data'!$A$2:$L$33,8,FALSE)</f>
        <v>Merit</v>
      </c>
      <c r="N26" s="44"/>
    </row>
  </sheetData>
  <mergeCells count="20">
    <mergeCell ref="I26:K26"/>
    <mergeCell ref="L8:N8"/>
    <mergeCell ref="I9:K9"/>
    <mergeCell ref="L9:N9"/>
    <mergeCell ref="C10:E10"/>
    <mergeCell ref="F10:H10"/>
    <mergeCell ref="I10:K10"/>
    <mergeCell ref="L10:N10"/>
    <mergeCell ref="C15:E15"/>
    <mergeCell ref="F24:H24"/>
    <mergeCell ref="F25:H25"/>
    <mergeCell ref="F26:H26"/>
    <mergeCell ref="C24:E24"/>
    <mergeCell ref="C25:E25"/>
    <mergeCell ref="C26:E26"/>
    <mergeCell ref="C1:E1"/>
    <mergeCell ref="F1:H1"/>
    <mergeCell ref="I1:K1"/>
    <mergeCell ref="L1:N1"/>
    <mergeCell ref="C23:E23"/>
  </mergeCells>
  <printOptions horizontalCentered="1"/>
  <pageMargins left="0.25" right="0.25" top="0.75" bottom="0.75" header="0.3" footer="0.3"/>
  <pageSetup orientation="landscape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19"/>
  <sheetViews>
    <sheetView zoomScaleNormal="100" workbookViewId="0">
      <selection activeCell="A15" sqref="A15"/>
    </sheetView>
  </sheetViews>
  <sheetFormatPr defaultRowHeight="14" x14ac:dyDescent="0.3"/>
  <cols>
    <col min="1" max="1" width="28.5546875" style="9" customWidth="1"/>
    <col min="2" max="3" width="31.44140625" style="9" customWidth="1"/>
    <col min="4" max="4" width="23.33203125" style="9" bestFit="1" customWidth="1"/>
    <col min="5" max="5" width="25.6640625" style="9" customWidth="1"/>
    <col min="6" max="6" width="41" style="9" bestFit="1" customWidth="1"/>
    <col min="7" max="7" width="80" style="9" customWidth="1"/>
    <col min="8" max="16384" width="8.88671875" style="9"/>
  </cols>
  <sheetData>
    <row r="1" spans="1:7" ht="28" x14ac:dyDescent="0.3">
      <c r="A1" s="8" t="s">
        <v>46</v>
      </c>
      <c r="B1" s="8" t="s">
        <v>52</v>
      </c>
      <c r="C1" s="8" t="s">
        <v>55</v>
      </c>
      <c r="D1" s="8" t="s">
        <v>58</v>
      </c>
      <c r="E1" s="8" t="s">
        <v>68</v>
      </c>
      <c r="F1" s="8" t="s">
        <v>7</v>
      </c>
      <c r="G1" s="8" t="s">
        <v>13</v>
      </c>
    </row>
    <row r="2" spans="1:7" x14ac:dyDescent="0.3">
      <c r="A2" s="9" t="s">
        <v>1</v>
      </c>
      <c r="B2" s="12" t="s">
        <v>51</v>
      </c>
      <c r="C2" s="12" t="s">
        <v>53</v>
      </c>
      <c r="D2" s="13" t="s">
        <v>59</v>
      </c>
      <c r="E2" s="14">
        <v>17218</v>
      </c>
      <c r="F2" s="19" t="s">
        <v>15</v>
      </c>
      <c r="G2" s="12" t="s">
        <v>84</v>
      </c>
    </row>
    <row r="3" spans="1:7" x14ac:dyDescent="0.3">
      <c r="A3" s="9" t="s">
        <v>29</v>
      </c>
      <c r="B3" s="12" t="s">
        <v>47</v>
      </c>
      <c r="C3" s="12" t="s">
        <v>54</v>
      </c>
      <c r="D3" s="13" t="s">
        <v>59</v>
      </c>
      <c r="E3" s="14">
        <v>17217</v>
      </c>
      <c r="F3" s="19" t="s">
        <v>1</v>
      </c>
      <c r="G3" s="10" t="s">
        <v>14</v>
      </c>
    </row>
    <row r="4" spans="1:7" ht="42" x14ac:dyDescent="0.3">
      <c r="A4" s="9" t="s">
        <v>6</v>
      </c>
      <c r="B4" s="12" t="s">
        <v>49</v>
      </c>
      <c r="C4" s="12" t="s">
        <v>65</v>
      </c>
      <c r="D4" s="13" t="s">
        <v>59</v>
      </c>
      <c r="E4" s="14">
        <v>209</v>
      </c>
      <c r="F4" s="19" t="s">
        <v>80</v>
      </c>
      <c r="G4" s="10" t="s">
        <v>16</v>
      </c>
    </row>
    <row r="5" spans="1:7" ht="42" x14ac:dyDescent="0.3">
      <c r="A5" s="9" t="s">
        <v>43</v>
      </c>
      <c r="B5" s="12" t="s">
        <v>48</v>
      </c>
      <c r="C5" s="12" t="s">
        <v>66</v>
      </c>
      <c r="D5" s="13" t="s">
        <v>59</v>
      </c>
      <c r="E5" s="14">
        <v>1001</v>
      </c>
      <c r="F5" s="19" t="s">
        <v>80</v>
      </c>
      <c r="G5" s="12" t="s">
        <v>92</v>
      </c>
    </row>
    <row r="6" spans="1:7" ht="42" x14ac:dyDescent="0.3">
      <c r="A6" s="9" t="s">
        <v>45</v>
      </c>
      <c r="B6" s="12" t="s">
        <v>48</v>
      </c>
      <c r="C6" s="12" t="s">
        <v>67</v>
      </c>
      <c r="D6" s="13" t="s">
        <v>59</v>
      </c>
      <c r="E6" s="14">
        <v>262</v>
      </c>
      <c r="F6" s="19" t="s">
        <v>80</v>
      </c>
      <c r="G6" s="10" t="s">
        <v>93</v>
      </c>
    </row>
    <row r="7" spans="1:7" ht="42" x14ac:dyDescent="0.3">
      <c r="A7" s="9" t="s">
        <v>108</v>
      </c>
      <c r="B7" s="12" t="s">
        <v>110</v>
      </c>
      <c r="C7" s="12" t="s">
        <v>111</v>
      </c>
      <c r="D7" s="13" t="s">
        <v>59</v>
      </c>
      <c r="E7" s="14">
        <v>293</v>
      </c>
      <c r="F7" s="19" t="s">
        <v>80</v>
      </c>
      <c r="G7" s="11" t="s">
        <v>112</v>
      </c>
    </row>
    <row r="8" spans="1:7" ht="42" x14ac:dyDescent="0.3">
      <c r="A8" s="9" t="s">
        <v>70</v>
      </c>
      <c r="B8" s="12" t="s">
        <v>72</v>
      </c>
      <c r="C8" s="12" t="s">
        <v>71</v>
      </c>
      <c r="D8" s="13" t="s">
        <v>59</v>
      </c>
      <c r="E8" s="14">
        <v>8219</v>
      </c>
      <c r="F8" s="19" t="s">
        <v>80</v>
      </c>
      <c r="G8" s="12" t="s">
        <v>95</v>
      </c>
    </row>
    <row r="9" spans="1:7" ht="42" x14ac:dyDescent="0.3">
      <c r="A9" s="9" t="s">
        <v>73</v>
      </c>
      <c r="B9" s="9" t="s">
        <v>72</v>
      </c>
      <c r="C9" s="12" t="s">
        <v>74</v>
      </c>
      <c r="D9" s="13" t="s">
        <v>59</v>
      </c>
      <c r="E9" s="14">
        <v>6389</v>
      </c>
      <c r="F9" s="19" t="s">
        <v>80</v>
      </c>
      <c r="G9" s="10" t="s">
        <v>87</v>
      </c>
    </row>
    <row r="10" spans="1:7" ht="56" x14ac:dyDescent="0.3">
      <c r="A10" s="9" t="s">
        <v>35</v>
      </c>
      <c r="B10" s="12" t="s">
        <v>48</v>
      </c>
      <c r="C10" s="12" t="s">
        <v>63</v>
      </c>
      <c r="D10" s="13" t="s">
        <v>59</v>
      </c>
      <c r="E10" s="18">
        <v>301</v>
      </c>
      <c r="F10" s="19" t="s">
        <v>80</v>
      </c>
      <c r="G10" s="10" t="s">
        <v>89</v>
      </c>
    </row>
    <row r="11" spans="1:7" ht="56" x14ac:dyDescent="0.3">
      <c r="A11" s="9" t="s">
        <v>37</v>
      </c>
      <c r="B11" s="12" t="s">
        <v>48</v>
      </c>
      <c r="C11" s="12" t="s">
        <v>64</v>
      </c>
      <c r="D11" s="13" t="s">
        <v>59</v>
      </c>
      <c r="E11" s="18">
        <v>3719</v>
      </c>
      <c r="F11" s="19" t="s">
        <v>79</v>
      </c>
      <c r="G11" s="10" t="s">
        <v>88</v>
      </c>
    </row>
    <row r="12" spans="1:7" ht="42" x14ac:dyDescent="0.3">
      <c r="A12" s="9" t="s">
        <v>33</v>
      </c>
      <c r="B12" s="12" t="s">
        <v>50</v>
      </c>
      <c r="C12" s="12" t="s">
        <v>62</v>
      </c>
      <c r="D12" s="13" t="s">
        <v>59</v>
      </c>
      <c r="E12" s="18" t="s">
        <v>51</v>
      </c>
      <c r="F12" s="19" t="s">
        <v>80</v>
      </c>
      <c r="G12" s="12" t="s">
        <v>91</v>
      </c>
    </row>
    <row r="13" spans="1:7" ht="42" x14ac:dyDescent="0.3">
      <c r="A13" s="9" t="s">
        <v>40</v>
      </c>
      <c r="B13" s="12" t="s">
        <v>57</v>
      </c>
      <c r="C13" s="12" t="s">
        <v>51</v>
      </c>
      <c r="D13" s="13" t="s">
        <v>61</v>
      </c>
      <c r="E13" s="14">
        <v>226</v>
      </c>
      <c r="F13" s="19" t="s">
        <v>78</v>
      </c>
      <c r="G13" s="11" t="s">
        <v>17</v>
      </c>
    </row>
    <row r="14" spans="1:7" ht="28" x14ac:dyDescent="0.3">
      <c r="A14" s="9" t="s">
        <v>19</v>
      </c>
      <c r="B14" s="12" t="s">
        <v>51</v>
      </c>
      <c r="C14" s="12" t="s">
        <v>51</v>
      </c>
      <c r="D14" s="13" t="s">
        <v>60</v>
      </c>
      <c r="E14" s="18" t="s">
        <v>69</v>
      </c>
      <c r="F14" s="19" t="s">
        <v>78</v>
      </c>
      <c r="G14" s="12" t="s">
        <v>83</v>
      </c>
    </row>
    <row r="15" spans="1:7" ht="98" x14ac:dyDescent="0.3">
      <c r="A15" s="9" t="s">
        <v>20</v>
      </c>
      <c r="B15" s="12" t="s">
        <v>48</v>
      </c>
      <c r="C15" s="12" t="s">
        <v>56</v>
      </c>
      <c r="D15" s="13" t="s">
        <v>60</v>
      </c>
      <c r="E15" s="18">
        <v>2290</v>
      </c>
      <c r="F15" s="19" t="s">
        <v>79</v>
      </c>
      <c r="G15" s="10" t="s">
        <v>86</v>
      </c>
    </row>
    <row r="16" spans="1:7" ht="42" x14ac:dyDescent="0.3">
      <c r="A16" s="9" t="s">
        <v>5</v>
      </c>
      <c r="B16" s="12" t="s">
        <v>51</v>
      </c>
      <c r="C16" s="12" t="s">
        <v>51</v>
      </c>
      <c r="D16" s="13" t="s">
        <v>60</v>
      </c>
      <c r="E16" s="18" t="s">
        <v>51</v>
      </c>
      <c r="F16" s="19" t="s">
        <v>81</v>
      </c>
      <c r="G16" s="10" t="s">
        <v>94</v>
      </c>
    </row>
    <row r="17" spans="1:7" ht="42" x14ac:dyDescent="0.3">
      <c r="A17" s="9" t="s">
        <v>3</v>
      </c>
      <c r="B17" s="12" t="s">
        <v>51</v>
      </c>
      <c r="C17" s="12" t="s">
        <v>51</v>
      </c>
      <c r="D17" s="13" t="s">
        <v>60</v>
      </c>
      <c r="E17" s="18" t="s">
        <v>51</v>
      </c>
      <c r="F17" s="19" t="s">
        <v>76</v>
      </c>
      <c r="G17" s="11" t="s">
        <v>90</v>
      </c>
    </row>
    <row r="18" spans="1:7" ht="98" x14ac:dyDescent="0.3">
      <c r="A18" s="9" t="s">
        <v>4</v>
      </c>
      <c r="B18" s="12" t="s">
        <v>51</v>
      </c>
      <c r="C18" s="12" t="s">
        <v>51</v>
      </c>
      <c r="D18" s="13" t="s">
        <v>60</v>
      </c>
      <c r="E18" s="18" t="s">
        <v>51</v>
      </c>
      <c r="F18" s="19" t="s">
        <v>77</v>
      </c>
      <c r="G18" s="10" t="s">
        <v>85</v>
      </c>
    </row>
    <row r="19" spans="1:7" ht="42" x14ac:dyDescent="0.3">
      <c r="A19" s="9" t="s">
        <v>2</v>
      </c>
      <c r="B19" s="12" t="s">
        <v>51</v>
      </c>
      <c r="C19" s="12" t="s">
        <v>51</v>
      </c>
      <c r="D19" s="13" t="s">
        <v>60</v>
      </c>
      <c r="E19" s="18" t="s">
        <v>51</v>
      </c>
      <c r="F19" s="19" t="s">
        <v>75</v>
      </c>
      <c r="G19" s="10" t="s">
        <v>82</v>
      </c>
    </row>
  </sheetData>
  <printOptions horizontalCentered="1"/>
  <pageMargins left="0.25" right="0.25" top="0.75" bottom="0.75" header="0.3" footer="0.3"/>
  <pageSetup orientation="landscape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F21A2-5779-49DF-BDCC-3809A49DDBC0}">
  <sheetPr>
    <pageSetUpPr autoPageBreaks="0"/>
  </sheetPr>
  <dimension ref="A1:F23"/>
  <sheetViews>
    <sheetView tabSelected="1" zoomScale="130" zoomScaleNormal="130" workbookViewId="0">
      <selection activeCell="F3" sqref="F3:F13"/>
    </sheetView>
  </sheetViews>
  <sheetFormatPr defaultRowHeight="10" x14ac:dyDescent="0.2"/>
  <cols>
    <col min="1" max="1" width="24.109375" customWidth="1"/>
    <col min="2" max="2" width="18.109375" bestFit="1" customWidth="1"/>
    <col min="3" max="4" width="21" bestFit="1" customWidth="1"/>
    <col min="5" max="5" width="20.109375" bestFit="1" customWidth="1"/>
    <col min="6" max="6" width="14.109375" customWidth="1"/>
  </cols>
  <sheetData>
    <row r="1" spans="1:6" x14ac:dyDescent="0.2">
      <c r="A1" s="24"/>
      <c r="B1" s="24"/>
      <c r="C1" s="42" t="s">
        <v>122</v>
      </c>
      <c r="D1" s="42"/>
      <c r="E1" s="42" t="s">
        <v>116</v>
      </c>
      <c r="F1" s="42"/>
    </row>
    <row r="2" spans="1:6" x14ac:dyDescent="0.2">
      <c r="A2" s="22" t="s">
        <v>119</v>
      </c>
      <c r="B2" s="22" t="s">
        <v>114</v>
      </c>
      <c r="C2" s="21" t="s">
        <v>23</v>
      </c>
      <c r="D2" s="23" t="s">
        <v>8</v>
      </c>
      <c r="E2" s="21" t="s">
        <v>23</v>
      </c>
      <c r="F2" s="23" t="s">
        <v>8</v>
      </c>
    </row>
    <row r="3" spans="1:6" ht="24" customHeight="1" x14ac:dyDescent="0.2">
      <c r="A3" s="24" t="s">
        <v>113</v>
      </c>
      <c r="B3" s="25">
        <v>44927</v>
      </c>
      <c r="C3" s="24" t="s">
        <v>1</v>
      </c>
      <c r="D3" s="49"/>
      <c r="E3" s="24" t="s">
        <v>29</v>
      </c>
      <c r="F3" s="49"/>
    </row>
    <row r="4" spans="1:6" ht="24" customHeight="1" x14ac:dyDescent="0.2">
      <c r="A4" s="24" t="s">
        <v>115</v>
      </c>
      <c r="B4" s="25">
        <v>44783</v>
      </c>
      <c r="C4" s="24" t="s">
        <v>128</v>
      </c>
      <c r="D4" s="49"/>
      <c r="E4" s="24" t="s">
        <v>29</v>
      </c>
      <c r="F4" s="49"/>
    </row>
    <row r="5" spans="1:6" ht="24" customHeight="1" x14ac:dyDescent="0.2">
      <c r="A5" s="26" t="s">
        <v>117</v>
      </c>
      <c r="B5" s="5">
        <v>44895</v>
      </c>
      <c r="C5" s="24" t="s">
        <v>29</v>
      </c>
      <c r="D5" s="49"/>
      <c r="E5" s="24" t="s">
        <v>108</v>
      </c>
      <c r="F5" s="49"/>
    </row>
    <row r="6" spans="1:6" ht="24" customHeight="1" x14ac:dyDescent="0.2">
      <c r="A6" s="24" t="s">
        <v>117</v>
      </c>
      <c r="B6" s="25">
        <v>44197</v>
      </c>
      <c r="C6" s="24" t="s">
        <v>3</v>
      </c>
      <c r="D6" s="49"/>
      <c r="E6" s="24" t="s">
        <v>29</v>
      </c>
      <c r="F6" s="49"/>
    </row>
    <row r="7" spans="1:6" ht="24" customHeight="1" x14ac:dyDescent="0.2">
      <c r="A7" s="26" t="s">
        <v>120</v>
      </c>
      <c r="B7" s="5">
        <v>43962</v>
      </c>
      <c r="C7" s="30" t="s">
        <v>127</v>
      </c>
      <c r="D7" s="49"/>
      <c r="E7" t="s">
        <v>43</v>
      </c>
      <c r="F7" s="49"/>
    </row>
    <row r="8" spans="1:6" ht="24" customHeight="1" x14ac:dyDescent="0.2">
      <c r="A8" s="26" t="s">
        <v>121</v>
      </c>
      <c r="B8" s="5">
        <v>44410</v>
      </c>
      <c r="C8" s="30" t="s">
        <v>129</v>
      </c>
      <c r="D8" s="50"/>
      <c r="E8" s="17" t="s">
        <v>45</v>
      </c>
      <c r="F8" s="49"/>
    </row>
    <row r="9" spans="1:6" ht="24" customHeight="1" x14ac:dyDescent="0.2">
      <c r="A9" s="26" t="s">
        <v>125</v>
      </c>
      <c r="B9" s="5">
        <v>44826</v>
      </c>
      <c r="C9" s="30" t="s">
        <v>138</v>
      </c>
      <c r="D9" s="50"/>
      <c r="E9" t="s">
        <v>70</v>
      </c>
      <c r="F9" s="49"/>
    </row>
    <row r="10" spans="1:6" ht="24" customHeight="1" x14ac:dyDescent="0.2">
      <c r="A10" s="26" t="s">
        <v>18</v>
      </c>
      <c r="B10" s="5">
        <v>44826</v>
      </c>
      <c r="C10" s="30" t="s">
        <v>126</v>
      </c>
      <c r="D10" s="50"/>
      <c r="E10" s="17" t="s">
        <v>73</v>
      </c>
      <c r="F10" s="49"/>
    </row>
    <row r="11" spans="1:6" ht="24" customHeight="1" x14ac:dyDescent="0.2">
      <c r="A11" s="31" t="s">
        <v>132</v>
      </c>
      <c r="B11" s="5">
        <v>45022</v>
      </c>
      <c r="C11" s="30" t="s">
        <v>131</v>
      </c>
      <c r="D11" s="50"/>
      <c r="E11" s="17" t="s">
        <v>35</v>
      </c>
      <c r="F11" s="49"/>
    </row>
    <row r="12" spans="1:6" ht="24" customHeight="1" x14ac:dyDescent="0.2">
      <c r="A12" s="31" t="s">
        <v>137</v>
      </c>
      <c r="B12" s="5">
        <v>44408</v>
      </c>
      <c r="C12" s="30" t="s">
        <v>126</v>
      </c>
      <c r="D12" s="50"/>
      <c r="E12" s="17" t="s">
        <v>37</v>
      </c>
      <c r="F12" s="49"/>
    </row>
    <row r="13" spans="1:6" ht="12" x14ac:dyDescent="0.2">
      <c r="A13" s="26" t="s">
        <v>139</v>
      </c>
      <c r="B13" s="5" t="s">
        <v>141</v>
      </c>
      <c r="C13" s="30" t="s">
        <v>19</v>
      </c>
      <c r="D13" s="50"/>
      <c r="E13" t="s">
        <v>140</v>
      </c>
      <c r="F13" s="49"/>
    </row>
    <row r="14" spans="1:6" x14ac:dyDescent="0.2">
      <c r="A14" s="26"/>
      <c r="B14" s="5"/>
      <c r="C14" s="30"/>
      <c r="D14" s="28"/>
      <c r="E14" s="17"/>
      <c r="F14" s="27"/>
    </row>
    <row r="15" spans="1:6" ht="14.5" customHeight="1" x14ac:dyDescent="0.2">
      <c r="A15" s="26"/>
      <c r="B15" s="5"/>
      <c r="D15" s="28"/>
      <c r="E15" s="17"/>
      <c r="F15" s="27"/>
    </row>
    <row r="18" spans="1:6" ht="10.5" x14ac:dyDescent="0.25">
      <c r="A18" s="29" t="s">
        <v>123</v>
      </c>
    </row>
    <row r="19" spans="1:6" ht="23" customHeight="1" x14ac:dyDescent="0.2">
      <c r="A19" s="43" t="s">
        <v>136</v>
      </c>
      <c r="B19" s="43"/>
      <c r="C19" s="43"/>
      <c r="D19" s="43"/>
      <c r="E19" s="43"/>
      <c r="F19" s="43"/>
    </row>
    <row r="20" spans="1:6" ht="14.5" customHeight="1" x14ac:dyDescent="0.2">
      <c r="A20" s="43" t="s">
        <v>124</v>
      </c>
      <c r="B20" s="43"/>
      <c r="C20" s="43"/>
      <c r="D20" s="43"/>
      <c r="E20" s="43"/>
      <c r="F20" s="43"/>
    </row>
    <row r="21" spans="1:6" x14ac:dyDescent="0.2">
      <c r="A21" s="43" t="s">
        <v>142</v>
      </c>
      <c r="B21" s="43"/>
      <c r="C21" s="43"/>
      <c r="D21" s="43"/>
      <c r="E21" s="43"/>
      <c r="F21" s="43"/>
    </row>
    <row r="23" spans="1:6" ht="14" x14ac:dyDescent="0.3">
      <c r="C23" s="12"/>
    </row>
  </sheetData>
  <mergeCells count="5">
    <mergeCell ref="C1:D1"/>
    <mergeCell ref="E1:F1"/>
    <mergeCell ref="A19:F19"/>
    <mergeCell ref="A20:F20"/>
    <mergeCell ref="A21:F21"/>
  </mergeCells>
  <pageMargins left="0.7" right="0.7" top="0.75" bottom="0.75" header="0.3" footer="0.3"/>
  <pageSetup orientation="portrait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7466B-DAB5-4C87-B7DA-57F61C684C18}">
  <sheetPr>
    <pageSetUpPr autoPageBreaks="0"/>
  </sheetPr>
  <dimension ref="A1"/>
  <sheetViews>
    <sheetView topLeftCell="A73" workbookViewId="0"/>
  </sheetViews>
  <sheetFormatPr defaultRowHeight="10" x14ac:dyDescent="0.2"/>
  <sheetData/>
  <pageMargins left="0.7" right="0.7" top="0.75" bottom="0.75" header="0.3" footer="0.3"/>
  <pageSetup orientation="portrait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kFwcHJvdmVkU3VnZ2VzdGlvbiI+PGVsZW1lbnQgdWlkPSIxZjZhOThkNS00ZTZhLTQwNmYtODI1OC0zZjA3YjYxYTFiOTgiIHZhbHVlPSIiIHhtbG5zPSJodHRwOi8vd3d3LmJvbGRvbmphbWVzLmNvbS8yMDA4LzAxL3NpZS9pbnRlcm5hbC9sYWJlbCIgLz48ZWxlbWVudCB1aWQ9ImI3NjBhZGE1LTEyYmUtNGE5OS05YzU4LWUzODY1NTc4N2UzMyIgdmFsdWU9IiIgeG1sbnM9Imh0dHA6Ly93d3cuYm9sZG9uamFtZXMuY29tLzIwMDgvMDEvc2llL2ludGVybmFsL2xhYmVsIiAvPjwvc2lzbD48VXNlck5hbWU+Q09SUFxzOTk4NTEwPC9Vc2VyTmFtZT48RGF0ZVRpbWU+Ny84LzIwMjMgNToyNzo0MiBQTTwvRGF0ZVRpbWU+PExhYmVsU3RyaW5nPkFFUCBDb25maWRlbnRp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ApprovedSuggestion">
  <element uid="1f6a98d5-4e6a-406f-8258-3f07b61a1b98" value=""/>
  <element uid="b760ada5-12be-4a99-9c58-e38655787e33" value=""/>
</sisl>
</file>

<file path=customXml/itemProps1.xml><?xml version="1.0" encoding="utf-8"?>
<ds:datastoreItem xmlns:ds="http://schemas.openxmlformats.org/officeDocument/2006/customXml" ds:itemID="{AD6B7FE5-9419-40AF-9CAA-8E4239F60E3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8A84997-9DE7-48A0-860D-87EEB40C1BC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Salary &amp; Other Comp</vt:lpstr>
      <vt:lpstr>Salary  Increases</vt:lpstr>
      <vt:lpstr>Job Information</vt:lpstr>
      <vt:lpstr>Job Changes</vt:lpstr>
      <vt:lpstr>Org Charts</vt:lpstr>
      <vt:lpstr>'Job Information'!Print_Area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J Hendrickson</dc:creator>
  <cp:keywords/>
  <cp:lastModifiedBy>s279416</cp:lastModifiedBy>
  <cp:lastPrinted>2017-07-08T22:09:41Z</cp:lastPrinted>
  <dcterms:created xsi:type="dcterms:W3CDTF">2017-06-29T21:08:56Z</dcterms:created>
  <dcterms:modified xsi:type="dcterms:W3CDTF">2023-07-10T14:14:03Z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f45bec50-4d5b-47e0-aab2-092b92c40335</vt:lpwstr>
  </property>
  <property fmtid="{D5CDD505-2E9C-101B-9397-08002B2CF9AE}" pid="3" name="bjSaver">
    <vt:lpwstr>ycoN9hBAZ1VT1mBWyWka5NIGsVkFplKt</vt:lpwstr>
  </property>
  <property fmtid="{D5CDD505-2E9C-101B-9397-08002B2CF9AE}" pid="4" name="bjDocumentSecurityLabel">
    <vt:lpwstr>AEP Confidential</vt:lpwstr>
  </property>
  <property fmtid="{D5CDD505-2E9C-101B-9397-08002B2CF9AE}" pid="5" name="Visual Markings Removed">
    <vt:lpwstr>No</vt:lpwstr>
  </property>
  <property fmtid="{D5CDD505-2E9C-101B-9397-08002B2CF9AE}" pid="6" name="bjCentreFooterLabel-first">
    <vt:lpwstr>&amp;"Calibri,Regular"&amp;11&amp;B&amp;K000000AEP CONFIDENTIAL</vt:lpwstr>
  </property>
  <property fmtid="{D5CDD505-2E9C-101B-9397-08002B2CF9AE}" pid="7" name="bjCentreFooterLabel-even">
    <vt:lpwstr>&amp;"Calibri,Regular"&amp;11&amp;B&amp;K000000AEP CONFIDENTIAL</vt:lpwstr>
  </property>
  <property fmtid="{D5CDD505-2E9C-101B-9397-08002B2CF9AE}" pid="8" name="bjCentreFooterLabel">
    <vt:lpwstr>&amp;"Calibri,Regular"&amp;11&amp;B&amp;K000000AEP CONFIDENTIAL</vt:lpwstr>
  </property>
  <property fmtid="{D5CDD505-2E9C-101B-9397-08002B2CF9AE}" pid="9" name="{A44787D4-0540-4523-9961-78E4036D8C6D}">
    <vt:lpwstr>{2BE6471E-313C-40EB-96B3-C05A42BDD0F5}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origin="userApprovedSuggestion" xmlns="http://w</vt:lpwstr>
  </property>
  <property fmtid="{D5CDD505-2E9C-101B-9397-08002B2CF9AE}" pid="11" name="bjDocumentLabelXML-0">
    <vt:lpwstr>ww.boldonjames.com/2008/01/sie/internal/label"&gt;&lt;element uid="1f6a98d5-4e6a-406f-8258-3f07b61a1b98" value="" /&gt;&lt;element uid="b760ada5-12be-4a99-9c58-e38655787e33" value="" /&gt;&lt;/sisl&gt;</vt:lpwstr>
  </property>
  <property fmtid="{D5CDD505-2E9C-101B-9397-08002B2CF9AE}" pid="12" name="MSIP_Label_ca1b0da0-8f50-4f04-9edf-df46c2e35df5_SiteId">
    <vt:lpwstr>15f3c881-6b03-4ff6-8559-77bf5177818f</vt:lpwstr>
  </property>
  <property fmtid="{D5CDD505-2E9C-101B-9397-08002B2CF9AE}" pid="13" name="MSIP_Label_ca1b0da0-8f50-4f04-9edf-df46c2e35df5_Name">
    <vt:lpwstr>AEP Confidential</vt:lpwstr>
  </property>
  <property fmtid="{D5CDD505-2E9C-101B-9397-08002B2CF9AE}" pid="14" name="MSIP_Label_ca1b0da0-8f50-4f04-9edf-df46c2e35df5_Enabled">
    <vt:lpwstr>true</vt:lpwstr>
  </property>
  <property fmtid="{D5CDD505-2E9C-101B-9397-08002B2CF9AE}" pid="15" name="bjClsUserRVM">
    <vt:lpwstr>[]</vt:lpwstr>
  </property>
  <property fmtid="{D5CDD505-2E9C-101B-9397-08002B2CF9AE}" pid="16" name="bjLabelHistoryID">
    <vt:lpwstr>{AD6B7FE5-9419-40AF-9CAA-8E4239F60E37}</vt:lpwstr>
  </property>
</Properties>
</file>