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R:\Regulatory Support\Distribution Support\_Kentucky\2023 KY Base Case\Everett Phillips supported by Tony Sutor\03-Discovery\Staff set 1\KPSC 1-8\"/>
    </mc:Choice>
  </mc:AlternateContent>
  <xr:revisionPtr revIDLastSave="0" documentId="13_ncr:1_{FD68DE32-AAEC-4354-8C62-C5866C1FF08C}" xr6:coauthVersionLast="47" xr6:coauthVersionMax="47" xr10:uidLastSave="{00000000-0000-0000-0000-000000000000}"/>
  <bookViews>
    <workbookView xWindow="20370" yWindow="-2475" windowWidth="29040" windowHeight="15720" xr2:uid="{00000000-000D-0000-FFFF-FFFF00000000}"/>
  </bookViews>
  <sheets>
    <sheet name="Test Year" sheetId="5" r:id="rId1"/>
    <sheet name="12 Mos. Preceding Test Year" sheetId="6" r:id="rId2"/>
  </sheets>
  <definedNames>
    <definedName name="_xlnm._FilterDatabase" localSheetId="1" hidden="1">'12 Mos. Preceding Test Year'!$A$7:$I$612</definedName>
    <definedName name="_xlnm._FilterDatabase" localSheetId="0" hidden="1">'Test Year'!$A$7:$I$578</definedName>
    <definedName name="_xlnm.Print_Area" localSheetId="1">'12 Mos. Preceding Test Year'!$A$1:$I$612</definedName>
    <definedName name="_xlnm.Print_Area" localSheetId="0">'Test Year'!$A$1:$J$578</definedName>
    <definedName name="_xlnm.Print_Titles" localSheetId="1">'12 Mos. Preceding Test Year'!$1:$8</definedName>
    <definedName name="_xlnm.Print_Titles" localSheetId="0">'Test Year'!$1:$8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6" i="6" l="1"/>
  <c r="E426" i="6"/>
  <c r="E427" i="6"/>
  <c r="E428" i="6"/>
  <c r="E429" i="6"/>
  <c r="E430" i="6"/>
  <c r="E431" i="6"/>
  <c r="E432" i="6"/>
  <c r="E313" i="6"/>
  <c r="E22" i="5" l="1"/>
  <c r="E183" i="5"/>
  <c r="E182" i="5"/>
  <c r="E171" i="5"/>
  <c r="E170" i="5"/>
  <c r="E159" i="5"/>
  <c r="E158" i="5"/>
  <c r="E147" i="5"/>
  <c r="E146" i="5"/>
  <c r="E101" i="5"/>
  <c r="E100" i="5"/>
  <c r="E89" i="5"/>
  <c r="E88" i="5"/>
  <c r="E77" i="5"/>
  <c r="E76" i="5"/>
  <c r="E73" i="5"/>
  <c r="E72" i="5"/>
  <c r="E53" i="5"/>
  <c r="E54" i="5"/>
  <c r="E24" i="5"/>
  <c r="E26" i="5"/>
  <c r="E30" i="5"/>
  <c r="E32" i="5"/>
  <c r="E34" i="5"/>
  <c r="E36" i="5"/>
  <c r="F559" i="5"/>
  <c r="F560" i="5" s="1"/>
  <c r="G559" i="5"/>
  <c r="G560" i="5" s="1"/>
  <c r="E587" i="6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4" i="5"/>
  <c r="E383" i="5"/>
  <c r="E382" i="5"/>
  <c r="E381" i="5"/>
  <c r="E380" i="5"/>
  <c r="E379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34" i="5"/>
  <c r="E333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5" i="5"/>
  <c r="E281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8" i="5"/>
  <c r="E227" i="5"/>
  <c r="E225" i="5"/>
  <c r="E219" i="5"/>
  <c r="E207" i="5"/>
  <c r="E206" i="5"/>
  <c r="E204" i="5"/>
  <c r="E203" i="5"/>
  <c r="E202" i="5"/>
  <c r="E201" i="5"/>
  <c r="E200" i="5"/>
  <c r="E23" i="5"/>
  <c r="E25" i="5"/>
  <c r="E27" i="5"/>
  <c r="E28" i="5"/>
  <c r="E29" i="5"/>
  <c r="E31" i="5"/>
  <c r="E33" i="5"/>
  <c r="E35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4" i="5"/>
  <c r="E75" i="5"/>
  <c r="E78" i="5"/>
  <c r="E79" i="5"/>
  <c r="E80" i="5"/>
  <c r="E81" i="5"/>
  <c r="E82" i="5"/>
  <c r="E83" i="5"/>
  <c r="E84" i="5"/>
  <c r="E85" i="5"/>
  <c r="E86" i="5"/>
  <c r="E87" i="5"/>
  <c r="E90" i="5"/>
  <c r="E91" i="5"/>
  <c r="E92" i="5"/>
  <c r="E93" i="5"/>
  <c r="E94" i="5"/>
  <c r="E95" i="5"/>
  <c r="E96" i="5"/>
  <c r="E97" i="5"/>
  <c r="E98" i="5"/>
  <c r="E99" i="5"/>
  <c r="E102" i="5"/>
  <c r="E103" i="5"/>
  <c r="E104" i="5"/>
  <c r="E105" i="5"/>
  <c r="E106" i="5"/>
  <c r="E107" i="5"/>
  <c r="E108" i="5"/>
  <c r="E109" i="5"/>
  <c r="E110" i="5"/>
  <c r="E111" i="5"/>
  <c r="E136" i="5"/>
  <c r="E137" i="5"/>
  <c r="E138" i="5"/>
  <c r="E139" i="5"/>
  <c r="E142" i="5"/>
  <c r="E143" i="5"/>
  <c r="E144" i="5"/>
  <c r="E145" i="5"/>
  <c r="E148" i="5"/>
  <c r="E149" i="5"/>
  <c r="E150" i="5"/>
  <c r="E151" i="5"/>
  <c r="E152" i="5"/>
  <c r="E153" i="5"/>
  <c r="E154" i="5"/>
  <c r="E155" i="5"/>
  <c r="E156" i="5"/>
  <c r="E157" i="5"/>
  <c r="E160" i="5"/>
  <c r="E161" i="5"/>
  <c r="E162" i="5"/>
  <c r="E163" i="5"/>
  <c r="E164" i="5"/>
  <c r="E165" i="5"/>
  <c r="E166" i="5"/>
  <c r="E167" i="5"/>
  <c r="E168" i="5"/>
  <c r="E169" i="5"/>
  <c r="E172" i="5"/>
  <c r="E173" i="5"/>
  <c r="E174" i="5"/>
  <c r="E175" i="5"/>
  <c r="E176" i="5"/>
  <c r="E177" i="5"/>
  <c r="E178" i="5"/>
  <c r="E179" i="5"/>
  <c r="E180" i="5"/>
  <c r="E181" i="5"/>
  <c r="E184" i="5"/>
  <c r="E185" i="5"/>
  <c r="E186" i="5"/>
  <c r="E187" i="5"/>
  <c r="E188" i="5"/>
  <c r="E189" i="5"/>
  <c r="E190" i="5"/>
  <c r="E191" i="5"/>
  <c r="E192" i="5"/>
  <c r="E193" i="5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0" i="6"/>
  <c r="I511" i="6"/>
  <c r="I51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E589" i="6"/>
  <c r="E588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25" i="6"/>
  <c r="E424" i="6"/>
  <c r="E423" i="6"/>
  <c r="E419" i="6"/>
  <c r="E418" i="6"/>
  <c r="E417" i="6"/>
  <c r="E416" i="6"/>
  <c r="E415" i="6"/>
  <c r="E414" i="6"/>
  <c r="E413" i="6"/>
  <c r="E412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76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09" i="6"/>
  <c r="E270" i="6"/>
  <c r="E268" i="6"/>
  <c r="E267" i="6"/>
  <c r="E266" i="6"/>
  <c r="E265" i="6"/>
  <c r="E255" i="6"/>
  <c r="E251" i="6"/>
  <c r="E250" i="6"/>
  <c r="E249" i="6"/>
  <c r="E248" i="6"/>
  <c r="E245" i="6"/>
  <c r="E244" i="6"/>
  <c r="E243" i="6"/>
  <c r="E239" i="6"/>
  <c r="E232" i="6"/>
  <c r="E220" i="6"/>
  <c r="E219" i="6"/>
  <c r="E218" i="6"/>
  <c r="E217" i="6"/>
  <c r="E216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3" i="6"/>
  <c r="E152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H559" i="5" l="1"/>
  <c r="I167" i="5"/>
  <c r="I168" i="5"/>
  <c r="I169" i="5"/>
  <c r="I170" i="5"/>
  <c r="I171" i="5"/>
  <c r="I179" i="5"/>
  <c r="I178" i="5"/>
  <c r="I177" i="5"/>
  <c r="I176" i="5"/>
  <c r="I175" i="5"/>
  <c r="I174" i="5"/>
  <c r="I173" i="5"/>
  <c r="I172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10" i="6"/>
  <c r="H565" i="5" l="1"/>
  <c r="G594" i="6"/>
  <c r="F594" i="6"/>
  <c r="H197" i="5" l="1"/>
  <c r="G311" i="6" l="1"/>
  <c r="F311" i="6"/>
  <c r="I211" i="5"/>
  <c r="G283" i="5"/>
  <c r="H283" i="5"/>
  <c r="F283" i="5"/>
  <c r="F213" i="6" l="1"/>
  <c r="G213" i="6"/>
  <c r="G197" i="5"/>
  <c r="F197" i="5"/>
  <c r="I199" i="5" l="1"/>
  <c r="I200" i="5"/>
  <c r="I201" i="5"/>
  <c r="I202" i="5"/>
  <c r="I203" i="5"/>
  <c r="I204" i="5"/>
  <c r="I205" i="5"/>
  <c r="I206" i="5"/>
  <c r="I207" i="5"/>
  <c r="I208" i="5"/>
  <c r="I209" i="5"/>
  <c r="I210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F567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G567" i="5" l="1"/>
  <c r="F595" i="6" l="1"/>
  <c r="I226" i="6"/>
  <c r="I238" i="6"/>
  <c r="I246" i="6"/>
  <c r="I258" i="6"/>
  <c r="I278" i="6"/>
  <c r="I289" i="6"/>
  <c r="I301" i="6"/>
  <c r="I309" i="6"/>
  <c r="H311" i="6" l="1"/>
  <c r="H213" i="6"/>
  <c r="I213" i="6" s="1"/>
  <c r="I298" i="6"/>
  <c r="I235" i="6"/>
  <c r="I290" i="6"/>
  <c r="I267" i="6"/>
  <c r="I259" i="6"/>
  <c r="I254" i="6"/>
  <c r="I230" i="6"/>
  <c r="I300" i="6"/>
  <c r="I269" i="6"/>
  <c r="I245" i="6"/>
  <c r="I268" i="6"/>
  <c r="I306" i="6"/>
  <c r="I282" i="6"/>
  <c r="I275" i="6"/>
  <c r="I251" i="6"/>
  <c r="I243" i="6"/>
  <c r="I219" i="6"/>
  <c r="I227" i="6"/>
  <c r="I293" i="6"/>
  <c r="I284" i="6"/>
  <c r="I253" i="6"/>
  <c r="I229" i="6"/>
  <c r="I307" i="6"/>
  <c r="I276" i="6"/>
  <c r="I252" i="6"/>
  <c r="I220" i="6"/>
  <c r="I305" i="6"/>
  <c r="I297" i="6"/>
  <c r="I274" i="6"/>
  <c r="I266" i="6"/>
  <c r="I234" i="6"/>
  <c r="I285" i="6"/>
  <c r="I262" i="6"/>
  <c r="I222" i="6"/>
  <c r="I270" i="6"/>
  <c r="I292" i="6"/>
  <c r="I261" i="6"/>
  <c r="I221" i="6"/>
  <c r="I283" i="6"/>
  <c r="I244" i="6"/>
  <c r="I296" i="6"/>
  <c r="I288" i="6"/>
  <c r="I281" i="6"/>
  <c r="I273" i="6"/>
  <c r="I265" i="6"/>
  <c r="I257" i="6"/>
  <c r="I249" i="6"/>
  <c r="I241" i="6"/>
  <c r="I233" i="6"/>
  <c r="I225" i="6"/>
  <c r="I217" i="6"/>
  <c r="I279" i="6"/>
  <c r="I250" i="6"/>
  <c r="I299" i="6"/>
  <c r="I236" i="6"/>
  <c r="I303" i="6"/>
  <c r="I295" i="6"/>
  <c r="I287" i="6"/>
  <c r="I280" i="6"/>
  <c r="I272" i="6"/>
  <c r="I264" i="6"/>
  <c r="I256" i="6"/>
  <c r="I248" i="6"/>
  <c r="I240" i="6"/>
  <c r="I232" i="6"/>
  <c r="I224" i="6"/>
  <c r="I216" i="6"/>
  <c r="I247" i="6"/>
  <c r="I218" i="6"/>
  <c r="I308" i="6"/>
  <c r="I277" i="6"/>
  <c r="I237" i="6"/>
  <c r="I291" i="6"/>
  <c r="I260" i="6"/>
  <c r="I228" i="6"/>
  <c r="I302" i="6"/>
  <c r="I294" i="6"/>
  <c r="I286" i="6"/>
  <c r="I271" i="6"/>
  <c r="I263" i="6"/>
  <c r="I255" i="6"/>
  <c r="I239" i="6"/>
  <c r="I231" i="6"/>
  <c r="I223" i="6"/>
  <c r="I313" i="6"/>
  <c r="I215" i="6"/>
  <c r="F602" i="6"/>
  <c r="G595" i="6"/>
  <c r="G602" i="6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H600" i="6" l="1"/>
  <c r="I311" i="6" l="1"/>
  <c r="I197" i="5"/>
  <c r="H560" i="5"/>
  <c r="H567" i="5" s="1"/>
  <c r="I559" i="5"/>
  <c r="I283" i="5"/>
  <c r="I560" i="5" l="1"/>
  <c r="I315" i="6" l="1"/>
  <c r="I323" i="6"/>
  <c r="I331" i="6"/>
  <c r="I339" i="6"/>
  <c r="I347" i="6"/>
  <c r="I355" i="6"/>
  <c r="I363" i="6"/>
  <c r="I371" i="6"/>
  <c r="I379" i="6"/>
  <c r="I387" i="6"/>
  <c r="I395" i="6"/>
  <c r="I403" i="6"/>
  <c r="I411" i="6"/>
  <c r="I419" i="6"/>
  <c r="I426" i="6"/>
  <c r="I434" i="6"/>
  <c r="I442" i="6"/>
  <c r="I450" i="6"/>
  <c r="I458" i="6"/>
  <c r="I466" i="6"/>
  <c r="I474" i="6"/>
  <c r="I482" i="6"/>
  <c r="I490" i="6"/>
  <c r="I498" i="6"/>
  <c r="I506" i="6"/>
  <c r="I514" i="6"/>
  <c r="I522" i="6"/>
  <c r="I530" i="6"/>
  <c r="I316" i="6"/>
  <c r="I324" i="6"/>
  <c r="I332" i="6"/>
  <c r="I340" i="6"/>
  <c r="I348" i="6"/>
  <c r="I356" i="6"/>
  <c r="I364" i="6"/>
  <c r="I372" i="6"/>
  <c r="I380" i="6"/>
  <c r="I388" i="6"/>
  <c r="I396" i="6"/>
  <c r="I404" i="6"/>
  <c r="I412" i="6"/>
  <c r="I427" i="6"/>
  <c r="I435" i="6"/>
  <c r="I443" i="6"/>
  <c r="I451" i="6"/>
  <c r="I459" i="6"/>
  <c r="I467" i="6"/>
  <c r="I475" i="6"/>
  <c r="I483" i="6"/>
  <c r="I491" i="6"/>
  <c r="I499" i="6"/>
  <c r="I507" i="6"/>
  <c r="I515" i="6"/>
  <c r="I523" i="6"/>
  <c r="I531" i="6"/>
  <c r="I317" i="6"/>
  <c r="I325" i="6"/>
  <c r="I333" i="6"/>
  <c r="I341" i="6"/>
  <c r="I349" i="6"/>
  <c r="I357" i="6"/>
  <c r="I365" i="6"/>
  <c r="I373" i="6"/>
  <c r="I381" i="6"/>
  <c r="I389" i="6"/>
  <c r="I397" i="6"/>
  <c r="I405" i="6"/>
  <c r="I413" i="6"/>
  <c r="I420" i="6"/>
  <c r="I436" i="6"/>
  <c r="I444" i="6"/>
  <c r="I452" i="6"/>
  <c r="I460" i="6"/>
  <c r="I468" i="6"/>
  <c r="I476" i="6"/>
  <c r="I484" i="6"/>
  <c r="I492" i="6"/>
  <c r="I500" i="6"/>
  <c r="I508" i="6"/>
  <c r="I516" i="6"/>
  <c r="I524" i="6"/>
  <c r="I532" i="6"/>
  <c r="I318" i="6"/>
  <c r="I326" i="6"/>
  <c r="I334" i="6"/>
  <c r="I342" i="6"/>
  <c r="I350" i="6"/>
  <c r="I358" i="6"/>
  <c r="I366" i="6"/>
  <c r="I374" i="6"/>
  <c r="I382" i="6"/>
  <c r="I390" i="6"/>
  <c r="I398" i="6"/>
  <c r="I406" i="6"/>
  <c r="I414" i="6"/>
  <c r="I421" i="6"/>
  <c r="I429" i="6"/>
  <c r="I437" i="6"/>
  <c r="I445" i="6"/>
  <c r="I453" i="6"/>
  <c r="I461" i="6"/>
  <c r="I469" i="6"/>
  <c r="I477" i="6"/>
  <c r="I485" i="6"/>
  <c r="I493" i="6"/>
  <c r="I501" i="6"/>
  <c r="I509" i="6"/>
  <c r="I517" i="6"/>
  <c r="I525" i="6"/>
  <c r="I319" i="6"/>
  <c r="I327" i="6"/>
  <c r="I335" i="6"/>
  <c r="I343" i="6"/>
  <c r="I351" i="6"/>
  <c r="I359" i="6"/>
  <c r="I367" i="6"/>
  <c r="I375" i="6"/>
  <c r="I383" i="6"/>
  <c r="I391" i="6"/>
  <c r="I399" i="6"/>
  <c r="I407" i="6"/>
  <c r="I415" i="6"/>
  <c r="I422" i="6"/>
  <c r="I430" i="6"/>
  <c r="I438" i="6"/>
  <c r="I446" i="6"/>
  <c r="I454" i="6"/>
  <c r="I462" i="6"/>
  <c r="I470" i="6"/>
  <c r="I478" i="6"/>
  <c r="I486" i="6"/>
  <c r="I494" i="6"/>
  <c r="I502" i="6"/>
  <c r="I518" i="6"/>
  <c r="I526" i="6"/>
  <c r="I320" i="6"/>
  <c r="I328" i="6"/>
  <c r="I336" i="6"/>
  <c r="I344" i="6"/>
  <c r="I352" i="6"/>
  <c r="I360" i="6"/>
  <c r="I368" i="6"/>
  <c r="I376" i="6"/>
  <c r="I384" i="6"/>
  <c r="I392" i="6"/>
  <c r="I400" i="6"/>
  <c r="I408" i="6"/>
  <c r="I416" i="6"/>
  <c r="I423" i="6"/>
  <c r="I431" i="6"/>
  <c r="I439" i="6"/>
  <c r="I447" i="6"/>
  <c r="I455" i="6"/>
  <c r="I463" i="6"/>
  <c r="I471" i="6"/>
  <c r="I479" i="6"/>
  <c r="I487" i="6"/>
  <c r="I495" i="6"/>
  <c r="I503" i="6"/>
  <c r="I519" i="6"/>
  <c r="I527" i="6"/>
  <c r="I321" i="6"/>
  <c r="I329" i="6"/>
  <c r="I337" i="6"/>
  <c r="I345" i="6"/>
  <c r="I353" i="6"/>
  <c r="I361" i="6"/>
  <c r="I369" i="6"/>
  <c r="I377" i="6"/>
  <c r="I385" i="6"/>
  <c r="I393" i="6"/>
  <c r="I401" i="6"/>
  <c r="I409" i="6"/>
  <c r="I417" i="6"/>
  <c r="I424" i="6"/>
  <c r="I432" i="6"/>
  <c r="I440" i="6"/>
  <c r="I448" i="6"/>
  <c r="I456" i="6"/>
  <c r="I464" i="6"/>
  <c r="I472" i="6"/>
  <c r="I480" i="6"/>
  <c r="I488" i="6"/>
  <c r="I496" i="6"/>
  <c r="I504" i="6"/>
  <c r="I520" i="6"/>
  <c r="I528" i="6"/>
  <c r="I322" i="6"/>
  <c r="I330" i="6"/>
  <c r="I338" i="6"/>
  <c r="I346" i="6"/>
  <c r="I354" i="6"/>
  <c r="I362" i="6"/>
  <c r="I370" i="6"/>
  <c r="I378" i="6"/>
  <c r="I386" i="6"/>
  <c r="I394" i="6"/>
  <c r="I402" i="6"/>
  <c r="I410" i="6"/>
  <c r="I418" i="6"/>
  <c r="I425" i="6"/>
  <c r="I433" i="6"/>
  <c r="I441" i="6"/>
  <c r="I449" i="6"/>
  <c r="I457" i="6"/>
  <c r="I465" i="6"/>
  <c r="I473" i="6"/>
  <c r="I481" i="6"/>
  <c r="I489" i="6"/>
  <c r="I497" i="6"/>
  <c r="I505" i="6"/>
  <c r="I513" i="6"/>
  <c r="I521" i="6"/>
  <c r="I529" i="6"/>
  <c r="I314" i="6"/>
  <c r="H594" i="6" l="1"/>
  <c r="I594" i="6" s="1"/>
  <c r="H595" i="6" l="1"/>
  <c r="H602" i="6" s="1"/>
  <c r="I595" i="6" l="1"/>
</calcChain>
</file>

<file path=xl/sharedStrings.xml><?xml version="1.0" encoding="utf-8"?>
<sst xmlns="http://schemas.openxmlformats.org/spreadsheetml/2006/main" count="2331" uniqueCount="775">
  <si>
    <t>000002241</t>
  </si>
  <si>
    <t>EDN014651</t>
  </si>
  <si>
    <t>KYCR012DL</t>
  </si>
  <si>
    <t>EDN014658</t>
  </si>
  <si>
    <t>000001818</t>
  </si>
  <si>
    <t>000007599</t>
  </si>
  <si>
    <t>B180KYLRC</t>
  </si>
  <si>
    <t>EDN103175</t>
  </si>
  <si>
    <t>ITCB11000</t>
  </si>
  <si>
    <t>EDN100033</t>
  </si>
  <si>
    <t>000007615</t>
  </si>
  <si>
    <t>000007818</t>
  </si>
  <si>
    <t>000016528</t>
  </si>
  <si>
    <t>EDN014680</t>
  </si>
  <si>
    <t>EDN014687</t>
  </si>
  <si>
    <t>EDN014694</t>
  </si>
  <si>
    <t>EDN014720</t>
  </si>
  <si>
    <t>EDN100044</t>
  </si>
  <si>
    <t>EDN100577</t>
  </si>
  <si>
    <t>X00000288</t>
  </si>
  <si>
    <t>ML018EP01</t>
  </si>
  <si>
    <t>ML1VC1601</t>
  </si>
  <si>
    <t>BSPPB0002</t>
  </si>
  <si>
    <t>BSPPB0013</t>
  </si>
  <si>
    <t>BSPPBOUT1</t>
  </si>
  <si>
    <t>A15702007</t>
  </si>
  <si>
    <t>A15702053</t>
  </si>
  <si>
    <t>A18730013</t>
  </si>
  <si>
    <t>B180KYSRC</t>
  </si>
  <si>
    <t>P10115014</t>
  </si>
  <si>
    <t>P11161010</t>
  </si>
  <si>
    <t>P11161023</t>
  </si>
  <si>
    <t>P13064002</t>
  </si>
  <si>
    <t>P13064003</t>
  </si>
  <si>
    <t>P13064030</t>
  </si>
  <si>
    <t>P16116005</t>
  </si>
  <si>
    <t>DX16K02A0</t>
  </si>
  <si>
    <t>EDN012370</t>
  </si>
  <si>
    <t>P16113007</t>
  </si>
  <si>
    <t>EON011326</t>
  </si>
  <si>
    <t>000022392</t>
  </si>
  <si>
    <t>NRCCPKPCO</t>
  </si>
  <si>
    <t>DR15K02A0</t>
  </si>
  <si>
    <t>EDN015042</t>
  </si>
  <si>
    <t>000004737</t>
  </si>
  <si>
    <t>B180KYSRR</t>
  </si>
  <si>
    <t>P13064025</t>
  </si>
  <si>
    <t>P16113003</t>
  </si>
  <si>
    <t>A15710057</t>
  </si>
  <si>
    <t>DR15K02B0</t>
  </si>
  <si>
    <t>000021737</t>
  </si>
  <si>
    <t>X00000306</t>
  </si>
  <si>
    <t>ETN000110</t>
  </si>
  <si>
    <t>000025231</t>
  </si>
  <si>
    <t>ML019VP01</t>
  </si>
  <si>
    <t>A15702041</t>
  </si>
  <si>
    <t>A15702029</t>
  </si>
  <si>
    <t>X00000317</t>
  </si>
  <si>
    <t>DCTSUVLKY</t>
  </si>
  <si>
    <t>P14030009</t>
  </si>
  <si>
    <t>P11063002</t>
  </si>
  <si>
    <t>P18025001</t>
  </si>
  <si>
    <t>DP14K02B0</t>
  </si>
  <si>
    <t>P17084005</t>
  </si>
  <si>
    <t>A14068001</t>
  </si>
  <si>
    <t>A15702027</t>
  </si>
  <si>
    <t>A15702034</t>
  </si>
  <si>
    <t>A15702047</t>
  </si>
  <si>
    <t>B180KYTRE</t>
  </si>
  <si>
    <t>DP14K02C0</t>
  </si>
  <si>
    <t>DP14K02C1</t>
  </si>
  <si>
    <t>B110KYSRR</t>
  </si>
  <si>
    <t>DX17K01B0</t>
  </si>
  <si>
    <t>BSPPBS339</t>
  </si>
  <si>
    <t>BSPPBS340</t>
  </si>
  <si>
    <t>P17110006</t>
  </si>
  <si>
    <t>P17110007</t>
  </si>
  <si>
    <t>P18025005</t>
  </si>
  <si>
    <t>DR19K02A0</t>
  </si>
  <si>
    <t>DP16K03B0</t>
  </si>
  <si>
    <t>A19750002</t>
  </si>
  <si>
    <t>A15702030</t>
  </si>
  <si>
    <t>P10115013</t>
  </si>
  <si>
    <t>A15702033</t>
  </si>
  <si>
    <t>DX17K02B0</t>
  </si>
  <si>
    <t>ITCW11004</t>
  </si>
  <si>
    <t>DR19K05A0</t>
  </si>
  <si>
    <t>000025229</t>
  </si>
  <si>
    <t>P19091002</t>
  </si>
  <si>
    <t>ML020SP01</t>
  </si>
  <si>
    <t>ML020VP01</t>
  </si>
  <si>
    <t>ML119EP07</t>
  </si>
  <si>
    <t>ML219EP03</t>
  </si>
  <si>
    <t>MLP18SP01</t>
  </si>
  <si>
    <t>MLP19EP02</t>
  </si>
  <si>
    <t>MLP19EP03</t>
  </si>
  <si>
    <t>000020310</t>
  </si>
  <si>
    <t>000025026</t>
  </si>
  <si>
    <t>BSPPBS363</t>
  </si>
  <si>
    <t>ML018NP03</t>
  </si>
  <si>
    <t>ML019EP02</t>
  </si>
  <si>
    <t>ML019NP01</t>
  </si>
  <si>
    <t>000007558</t>
  </si>
  <si>
    <t>P13064021</t>
  </si>
  <si>
    <t>A15702032</t>
  </si>
  <si>
    <t>A15702035</t>
  </si>
  <si>
    <t>P13064029</t>
  </si>
  <si>
    <t>P17110003</t>
  </si>
  <si>
    <t>P18025006</t>
  </si>
  <si>
    <t>P18025008</t>
  </si>
  <si>
    <t>P13064028</t>
  </si>
  <si>
    <t>TREEREL20</t>
  </si>
  <si>
    <t>KY5YCYCLE</t>
  </si>
  <si>
    <t>DR18K02A0</t>
  </si>
  <si>
    <t>DR19K05B1</t>
  </si>
  <si>
    <t>P19092008</t>
  </si>
  <si>
    <t>P19092017</t>
  </si>
  <si>
    <t>P19092019</t>
  </si>
  <si>
    <t>P10115001</t>
  </si>
  <si>
    <t>DR19K05D0</t>
  </si>
  <si>
    <t>A15710035</t>
  </si>
  <si>
    <t>P17225003</t>
  </si>
  <si>
    <t>A19442001</t>
  </si>
  <si>
    <t>MLP20MP06</t>
  </si>
  <si>
    <t>DR19K05B2</t>
  </si>
  <si>
    <t>A15710062</t>
  </si>
  <si>
    <t>EDN011333</t>
  </si>
  <si>
    <t>P10115002</t>
  </si>
  <si>
    <t>A15710061</t>
  </si>
  <si>
    <t>000014717</t>
  </si>
  <si>
    <t>EDN101114</t>
  </si>
  <si>
    <t>EDN014701</t>
  </si>
  <si>
    <t>DP18K03L0</t>
  </si>
  <si>
    <t>A15710054</t>
  </si>
  <si>
    <t>A19511002</t>
  </si>
  <si>
    <t>A15710058</t>
  </si>
  <si>
    <t>A15710056</t>
  </si>
  <si>
    <t>A17212002</t>
  </si>
  <si>
    <t>ITCB11701</t>
  </si>
  <si>
    <t>P17083025</t>
  </si>
  <si>
    <t>KYCAPTOOL</t>
  </si>
  <si>
    <t>DR19K05B0</t>
  </si>
  <si>
    <t>000005237</t>
  </si>
  <si>
    <t>000005234</t>
  </si>
  <si>
    <t>MLP20VP01</t>
  </si>
  <si>
    <t>P17083016</t>
  </si>
  <si>
    <t>P19092007</t>
  </si>
  <si>
    <t>P19092013</t>
  </si>
  <si>
    <t>000012898</t>
  </si>
  <si>
    <t>P16113009</t>
  </si>
  <si>
    <t>P17084007</t>
  </si>
  <si>
    <t>P19104010</t>
  </si>
  <si>
    <t>P19215003</t>
  </si>
  <si>
    <t>P19215005</t>
  </si>
  <si>
    <t>MLP20EP02</t>
  </si>
  <si>
    <t>MLP20NP01</t>
  </si>
  <si>
    <t>MLP20VP02</t>
  </si>
  <si>
    <t>BSPPB0009</t>
  </si>
  <si>
    <t>P17225004</t>
  </si>
  <si>
    <t>P14030008</t>
  </si>
  <si>
    <t>P17110001</t>
  </si>
  <si>
    <t>P17225001</t>
  </si>
  <si>
    <t>A15702036</t>
  </si>
  <si>
    <t>A15710055</t>
  </si>
  <si>
    <t>A15710059</t>
  </si>
  <si>
    <t>A18730015</t>
  </si>
  <si>
    <t>P19092018</t>
  </si>
  <si>
    <t>P17083005</t>
  </si>
  <si>
    <t>DR19K06D0</t>
  </si>
  <si>
    <t>MLP20EP03</t>
  </si>
  <si>
    <t>P17083001</t>
  </si>
  <si>
    <t>P17083030</t>
  </si>
  <si>
    <t>A15710034</t>
  </si>
  <si>
    <t>A15042007</t>
  </si>
  <si>
    <t>A18730003</t>
  </si>
  <si>
    <t>A20705077</t>
  </si>
  <si>
    <t>000010377</t>
  </si>
  <si>
    <t>P17083034</t>
  </si>
  <si>
    <t>A17750007</t>
  </si>
  <si>
    <t>P17083002</t>
  </si>
  <si>
    <t>P17083003</t>
  </si>
  <si>
    <t>P17083007</t>
  </si>
  <si>
    <t>P17083009</t>
  </si>
  <si>
    <t>P14030102</t>
  </si>
  <si>
    <t>P14030103</t>
  </si>
  <si>
    <t>P19305001</t>
  </si>
  <si>
    <t>P19215004</t>
  </si>
  <si>
    <t>P19091011</t>
  </si>
  <si>
    <t>DR20K02B1</t>
  </si>
  <si>
    <t>A15710053</t>
  </si>
  <si>
    <t>P17076001</t>
  </si>
  <si>
    <t>P19305010</t>
  </si>
  <si>
    <t>P19305009</t>
  </si>
  <si>
    <t>P19104012</t>
  </si>
  <si>
    <t>P19092011</t>
  </si>
  <si>
    <t>P18216001</t>
  </si>
  <si>
    <t>MLP20EP09</t>
  </si>
  <si>
    <t>MLP20EP10</t>
  </si>
  <si>
    <t>P14030002</t>
  </si>
  <si>
    <t>P16113004</t>
  </si>
  <si>
    <t>P17076005</t>
  </si>
  <si>
    <t>P17084017</t>
  </si>
  <si>
    <t>P17084019</t>
  </si>
  <si>
    <t>P17110002</t>
  </si>
  <si>
    <t>P17110005</t>
  </si>
  <si>
    <t>P19092020</t>
  </si>
  <si>
    <t>P19091004</t>
  </si>
  <si>
    <t>MLP20EP06</t>
  </si>
  <si>
    <t>A15702054</t>
  </si>
  <si>
    <t>000005273</t>
  </si>
  <si>
    <t>DR20K02B2</t>
  </si>
  <si>
    <t>A19750104</t>
  </si>
  <si>
    <t>P17084037</t>
  </si>
  <si>
    <t>A15702062</t>
  </si>
  <si>
    <t>A17750109</t>
  </si>
  <si>
    <t>A20705035</t>
  </si>
  <si>
    <t>A20705036</t>
  </si>
  <si>
    <t>P17076011</t>
  </si>
  <si>
    <t>P14030013</t>
  </si>
  <si>
    <t>P14030101</t>
  </si>
  <si>
    <t>P14030104</t>
  </si>
  <si>
    <t>P17076006</t>
  </si>
  <si>
    <t>P17083006</t>
  </si>
  <si>
    <t>P17084038</t>
  </si>
  <si>
    <t>P18221002</t>
  </si>
  <si>
    <t>P18221003</t>
  </si>
  <si>
    <t>P18221004</t>
  </si>
  <si>
    <t>P18221005</t>
  </si>
  <si>
    <t>P19091003</t>
  </si>
  <si>
    <t>P19215001</t>
  </si>
  <si>
    <t>P17076002</t>
  </si>
  <si>
    <t>P17076003</t>
  </si>
  <si>
    <t>P17084025</t>
  </si>
  <si>
    <t>TA1807312</t>
  </si>
  <si>
    <t>P18025003</t>
  </si>
  <si>
    <t>A15710086</t>
  </si>
  <si>
    <t>P18025002</t>
  </si>
  <si>
    <t>A20705001</t>
  </si>
  <si>
    <t>DP16K03C0</t>
  </si>
  <si>
    <t>DP16K03C1</t>
  </si>
  <si>
    <t>P17083031</t>
  </si>
  <si>
    <t>P18025010</t>
  </si>
  <si>
    <t>P17225018</t>
  </si>
  <si>
    <t>P17225016</t>
  </si>
  <si>
    <t>P17225013</t>
  </si>
  <si>
    <t>P17225015</t>
  </si>
  <si>
    <t>P17225006</t>
  </si>
  <si>
    <t>000024645</t>
  </si>
  <si>
    <t>P19305016</t>
  </si>
  <si>
    <t>P17084014</t>
  </si>
  <si>
    <t>P19092002</t>
  </si>
  <si>
    <t>P16116003</t>
  </si>
  <si>
    <t>P14030016</t>
  </si>
  <si>
    <t>P17225014</t>
  </si>
  <si>
    <t>P17225017</t>
  </si>
  <si>
    <t>IT180BILL</t>
  </si>
  <si>
    <t>P19215006</t>
  </si>
  <si>
    <t>KYCR31167</t>
  </si>
  <si>
    <t>P14030015</t>
  </si>
  <si>
    <t>P16116002</t>
  </si>
  <si>
    <t>P17084022</t>
  </si>
  <si>
    <t>P17084023</t>
  </si>
  <si>
    <t>P13064031</t>
  </si>
  <si>
    <t>A15702006</t>
  </si>
  <si>
    <t>A14068005</t>
  </si>
  <si>
    <t>P17084029</t>
  </si>
  <si>
    <t>DR20K02B0</t>
  </si>
  <si>
    <t>DR20K02B3</t>
  </si>
  <si>
    <t>P18025007</t>
  </si>
  <si>
    <t>P19092012</t>
  </si>
  <si>
    <t>P19305018</t>
  </si>
  <si>
    <t>A20705078</t>
  </si>
  <si>
    <t>BSPPB0007</t>
  </si>
  <si>
    <t>BSPPB0011</t>
  </si>
  <si>
    <t>000025230</t>
  </si>
  <si>
    <t>P19091012</t>
  </si>
  <si>
    <t>ITCB11700</t>
  </si>
  <si>
    <t>P18025009</t>
  </si>
  <si>
    <t>P18025012</t>
  </si>
  <si>
    <t>P18025013</t>
  </si>
  <si>
    <t>P18221010</t>
  </si>
  <si>
    <t>P18221013</t>
  </si>
  <si>
    <t>A18730001</t>
  </si>
  <si>
    <t>A18730004</t>
  </si>
  <si>
    <t>A18730005</t>
  </si>
  <si>
    <t>B180KYRMB</t>
  </si>
  <si>
    <t>ITCB18000</t>
  </si>
  <si>
    <t>P17076010</t>
  </si>
  <si>
    <t>P17083008</t>
  </si>
  <si>
    <t>P17083026</t>
  </si>
  <si>
    <t>A20705085</t>
  </si>
  <si>
    <t>P17084013</t>
  </si>
  <si>
    <t>P17084018</t>
  </si>
  <si>
    <t>P17084020</t>
  </si>
  <si>
    <t>A20705067</t>
  </si>
  <si>
    <t>B180KYCSV</t>
  </si>
  <si>
    <t>P17225007</t>
  </si>
  <si>
    <t>P18025004</t>
  </si>
  <si>
    <t>SI180KYUN</t>
  </si>
  <si>
    <t>A15710071</t>
  </si>
  <si>
    <t>A15710080</t>
  </si>
  <si>
    <t>P18221011</t>
  </si>
  <si>
    <t>P19092014</t>
  </si>
  <si>
    <t>P19092016</t>
  </si>
  <si>
    <t>A15710075</t>
  </si>
  <si>
    <t>A15710076</t>
  </si>
  <si>
    <t>A15710079</t>
  </si>
  <si>
    <t>A15710085</t>
  </si>
  <si>
    <t>A20705033</t>
  </si>
  <si>
    <t>A20705052</t>
  </si>
  <si>
    <t>BSPPB0003</t>
  </si>
  <si>
    <t>DP15K05L0</t>
  </si>
  <si>
    <t>DP14K02T0</t>
  </si>
  <si>
    <t>A15710072</t>
  </si>
  <si>
    <t>A20705068</t>
  </si>
  <si>
    <t>P18221016</t>
  </si>
  <si>
    <t>A20705028</t>
  </si>
  <si>
    <t>A20705029</t>
  </si>
  <si>
    <t>A20705037</t>
  </si>
  <si>
    <t>A20705057</t>
  </si>
  <si>
    <t>A20705079</t>
  </si>
  <si>
    <t>A20705080</t>
  </si>
  <si>
    <t>A20705081</t>
  </si>
  <si>
    <t>A20705082</t>
  </si>
  <si>
    <t>A20705083</t>
  </si>
  <si>
    <t>P18221014</t>
  </si>
  <si>
    <t>DP18K01L0</t>
  </si>
  <si>
    <t>P17083033</t>
  </si>
  <si>
    <t>P18221017</t>
  </si>
  <si>
    <t>P19305002</t>
  </si>
  <si>
    <t>P19305017</t>
  </si>
  <si>
    <t>(B)</t>
  </si>
  <si>
    <t>(A)</t>
  </si>
  <si>
    <t>Project No.</t>
  </si>
  <si>
    <t>Line No.</t>
  </si>
  <si>
    <t>Total GLBU 110 (Distribution)</t>
  </si>
  <si>
    <t>Total GLBU 117 (Generation)</t>
  </si>
  <si>
    <t>Total GLBU 180 (Transmission)</t>
  </si>
  <si>
    <t>Total Kentucky Power CWIP Additions</t>
  </si>
  <si>
    <t>Total Kentucky Power Transfers to 101/106</t>
  </si>
  <si>
    <t>GLBU 110 (Distribution)</t>
  </si>
  <si>
    <t>GLBU 117 (Generation)</t>
  </si>
  <si>
    <t>GLBU 180 (Transmission)</t>
  </si>
  <si>
    <t xml:space="preserve">Kentucky Power Company
</t>
  </si>
  <si>
    <t xml:space="preserve">Construction Projects for the 12 Months Preceding the Historical Test Year
</t>
  </si>
  <si>
    <t xml:space="preserve">Construction Projects for the Historical Test Year
</t>
  </si>
  <si>
    <t>Date Construction Work Began</t>
  </si>
  <si>
    <t>Estimated Project Completion Date</t>
  </si>
  <si>
    <t>Original Budget Estimate</t>
  </si>
  <si>
    <t>Most Recent Budget Estimate</t>
  </si>
  <si>
    <t>(G)</t>
  </si>
  <si>
    <t>Blanket</t>
  </si>
  <si>
    <t>(F)</t>
  </si>
  <si>
    <t>(J)*</t>
  </si>
  <si>
    <t>Definitions:</t>
  </si>
  <si>
    <t>Repetitive and predictable work charged and closed continuously throughout the calendar year.</t>
  </si>
  <si>
    <t>Property Acctg</t>
  </si>
  <si>
    <t>Property Accounting perpetual administrative projects used to transfer plant in service or hold temporary charges later cleared to other work orders, e.g., construction overheads, suspense, labor accrual, etc.</t>
  </si>
  <si>
    <t>Repetitive and predictable project charged and closed continuously throughout the calendar year.</t>
  </si>
  <si>
    <t>Represents the month project expenditures were initially recorded to CWIP (Account 107).</t>
  </si>
  <si>
    <t>Other Budgeted Projects</t>
  </si>
  <si>
    <t>n.m.</t>
  </si>
  <si>
    <t>Other</t>
  </si>
  <si>
    <t>Other amounts reflected in budget; do not directly relate to a project with actual spend during the period.</t>
  </si>
  <si>
    <t>Not meaningful</t>
  </si>
  <si>
    <t>Preliminary</t>
  </si>
  <si>
    <t>(C)*</t>
  </si>
  <si>
    <t xml:space="preserve">(D) </t>
  </si>
  <si>
    <t>Total Project Expenditures</t>
  </si>
  <si>
    <t>(H)*</t>
  </si>
  <si>
    <t>Represents Total Cost (G) per Schedule D.</t>
  </si>
  <si>
    <t>(I) = (G)/(H)</t>
  </si>
  <si>
    <t>(E) = ((J)- (C)) / ((D) -(C))</t>
  </si>
  <si>
    <t>Requires assessments and pre-engineering activities for developing detail scopes and estimates. Costs are transferred to new a project once enough data is available for project creation.</t>
  </si>
  <si>
    <t>Not meaningful.</t>
  </si>
  <si>
    <t>Schedule E (12 Months Preceding the Historical Test Year)</t>
  </si>
  <si>
    <t>Schedule E (Historical Test Year)</t>
  </si>
  <si>
    <t>April 2022 - March 2023</t>
  </si>
  <si>
    <t>Percent of Total Expenditures 
April 2022 through March 2023</t>
  </si>
  <si>
    <t>Percent of Elapsed Time through March 31, 2023 (J)*</t>
  </si>
  <si>
    <t>110KYLSBO</t>
  </si>
  <si>
    <t>A16928017</t>
  </si>
  <si>
    <t>A19750112</t>
  </si>
  <si>
    <t>A19750115</t>
  </si>
  <si>
    <t>A20045031</t>
  </si>
  <si>
    <t>A20045075</t>
  </si>
  <si>
    <t>A20045086</t>
  </si>
  <si>
    <t>A20045087</t>
  </si>
  <si>
    <t>A20077007</t>
  </si>
  <si>
    <t>A20077008</t>
  </si>
  <si>
    <t>A20077010</t>
  </si>
  <si>
    <t>A20077011</t>
  </si>
  <si>
    <t>A20077013</t>
  </si>
  <si>
    <t>A20077017</t>
  </si>
  <si>
    <t>A20077018</t>
  </si>
  <si>
    <t>A20077019</t>
  </si>
  <si>
    <t>A20077022</t>
  </si>
  <si>
    <t>A20077023</t>
  </si>
  <si>
    <t>A20934001</t>
  </si>
  <si>
    <t>A21050053</t>
  </si>
  <si>
    <t>A21050054</t>
  </si>
  <si>
    <t>A21222009</t>
  </si>
  <si>
    <t>A21222010</t>
  </si>
  <si>
    <t>A21222011</t>
  </si>
  <si>
    <t>A21222015</t>
  </si>
  <si>
    <t>A21222016</t>
  </si>
  <si>
    <t>A21505006</t>
  </si>
  <si>
    <t>A21505009</t>
  </si>
  <si>
    <t>A21505010</t>
  </si>
  <si>
    <t>A21750003</t>
  </si>
  <si>
    <t>A24112002</t>
  </si>
  <si>
    <t>A24112010</t>
  </si>
  <si>
    <t>A24112012</t>
  </si>
  <si>
    <t>A25101001</t>
  </si>
  <si>
    <t>A25101002</t>
  </si>
  <si>
    <t>A25101003</t>
  </si>
  <si>
    <t>A25101005</t>
  </si>
  <si>
    <t>A25101006</t>
  </si>
  <si>
    <t>DMS21KK01</t>
  </si>
  <si>
    <t>DMS21KK09</t>
  </si>
  <si>
    <t>DMS22KK01</t>
  </si>
  <si>
    <t>DMS22KK02</t>
  </si>
  <si>
    <t>DMS22KK03</t>
  </si>
  <si>
    <t>DMS22KK04</t>
  </si>
  <si>
    <t>DMS22KK05</t>
  </si>
  <si>
    <t>DMS22KK06</t>
  </si>
  <si>
    <t>DMS22KK07</t>
  </si>
  <si>
    <t>DMS22KK08</t>
  </si>
  <si>
    <t>DMS22KK09</t>
  </si>
  <si>
    <t>DMS22KK10</t>
  </si>
  <si>
    <t>DMS22KK11</t>
  </si>
  <si>
    <t>DMS22KK12</t>
  </si>
  <si>
    <t>DMS22KK13</t>
  </si>
  <si>
    <t>DMS22KK14</t>
  </si>
  <si>
    <t>DMS22KK15</t>
  </si>
  <si>
    <t>DMS23KK01</t>
  </si>
  <si>
    <t>DMS23KK02</t>
  </si>
  <si>
    <t>DMS23KK03</t>
  </si>
  <si>
    <t>DP14K02A0</t>
  </si>
  <si>
    <t>DP16K03A0</t>
  </si>
  <si>
    <t>DX16K01A0</t>
  </si>
  <si>
    <t>DX20K01A0</t>
  </si>
  <si>
    <t>DX21K0002</t>
  </si>
  <si>
    <t>DX21K0003</t>
  </si>
  <si>
    <t>EDNANDA</t>
  </si>
  <si>
    <t>EVCHRG110</t>
  </si>
  <si>
    <t>IT1101722</t>
  </si>
  <si>
    <t>IT1101724</t>
  </si>
  <si>
    <t>IT1101725</t>
  </si>
  <si>
    <t>IT110CCIC</t>
  </si>
  <si>
    <t>ITCT11004</t>
  </si>
  <si>
    <t>ITCW11006</t>
  </si>
  <si>
    <t>KEPDS2201</t>
  </si>
  <si>
    <t>KEPDS2202</t>
  </si>
  <si>
    <t>P17083040</t>
  </si>
  <si>
    <t>P17084006</t>
  </si>
  <si>
    <t>P17084055</t>
  </si>
  <si>
    <t>P18025018</t>
  </si>
  <si>
    <t>P19036002</t>
  </si>
  <si>
    <t>P19036005</t>
  </si>
  <si>
    <t>P19036011</t>
  </si>
  <si>
    <t>P19036012</t>
  </si>
  <si>
    <t>P19037003</t>
  </si>
  <si>
    <t>P19037016</t>
  </si>
  <si>
    <t>P19037017</t>
  </si>
  <si>
    <t>P19092022</t>
  </si>
  <si>
    <t>P19092023</t>
  </si>
  <si>
    <t>P19215015</t>
  </si>
  <si>
    <t>P19215016</t>
  </si>
  <si>
    <t>P19305013</t>
  </si>
  <si>
    <t>P19305020</t>
  </si>
  <si>
    <t>P19305022</t>
  </si>
  <si>
    <t>P20035005</t>
  </si>
  <si>
    <t>P20035008</t>
  </si>
  <si>
    <t>P21043005</t>
  </si>
  <si>
    <t>P21043006</t>
  </si>
  <si>
    <t>P21720003</t>
  </si>
  <si>
    <t>P21720007</t>
  </si>
  <si>
    <t>P21753003</t>
  </si>
  <si>
    <t>P22005001</t>
  </si>
  <si>
    <t>P22012001</t>
  </si>
  <si>
    <t>P22012002</t>
  </si>
  <si>
    <t>TP1403006</t>
  </si>
  <si>
    <t>TP1708310</t>
  </si>
  <si>
    <t>TP1802510</t>
  </si>
  <si>
    <t>TP1822105</t>
  </si>
  <si>
    <t>TP1903604</t>
  </si>
  <si>
    <t>TP1909210</t>
  </si>
  <si>
    <t>TP1910410</t>
  </si>
  <si>
    <t>TREEREL21</t>
  </si>
  <si>
    <t>TREEREL23</t>
  </si>
  <si>
    <t>000022309</t>
  </si>
  <si>
    <t>000027036</t>
  </si>
  <si>
    <t>117KYLSBO</t>
  </si>
  <si>
    <t>BS0000040</t>
  </si>
  <si>
    <t>BSPPBS358</t>
  </si>
  <si>
    <t>BSPPBS367</t>
  </si>
  <si>
    <t>IT117CCIC</t>
  </si>
  <si>
    <t>ITCBLBRTY</t>
  </si>
  <si>
    <t>ML119VP04</t>
  </si>
  <si>
    <t>ML1GSUF1C</t>
  </si>
  <si>
    <t>ML1VC1801</t>
  </si>
  <si>
    <t>ML220SC01</t>
  </si>
  <si>
    <t>ML2E24C04</t>
  </si>
  <si>
    <t>ML2VC1801</t>
  </si>
  <si>
    <t>MLKP26265</t>
  </si>
  <si>
    <t>MLLEP2LAI</t>
  </si>
  <si>
    <t>MLLEP2LBI</t>
  </si>
  <si>
    <t>MLLPC0ELG</t>
  </si>
  <si>
    <t>MLLPC0LIM</t>
  </si>
  <si>
    <t>MLLPC1CL4</t>
  </si>
  <si>
    <t>MLLPC2CTC</t>
  </si>
  <si>
    <t>MLLPC2ESP</t>
  </si>
  <si>
    <t>MLLPPBSHD</t>
  </si>
  <si>
    <t>MLLSC1AHB</t>
  </si>
  <si>
    <t>MLLSC2AHB</t>
  </si>
  <si>
    <t>MLLSHSVB</t>
  </si>
  <si>
    <t>MLLSP2LSO</t>
  </si>
  <si>
    <t>MLLSTORB</t>
  </si>
  <si>
    <t>MLLVC2CL4</t>
  </si>
  <si>
    <t>MLP20EP01</t>
  </si>
  <si>
    <t>MLP20EP12</t>
  </si>
  <si>
    <t>MLP222PPI</t>
  </si>
  <si>
    <t>MLPEPCABL</t>
  </si>
  <si>
    <t>MLPEPCTRL</t>
  </si>
  <si>
    <t>MLPEPMOTR</t>
  </si>
  <si>
    <t>MLPEPPUMP</t>
  </si>
  <si>
    <t>MLPEPSERV</t>
  </si>
  <si>
    <t>MLPEPSWGR</t>
  </si>
  <si>
    <t>MLPEPTRMT</t>
  </si>
  <si>
    <t>MLPEPVALV</t>
  </si>
  <si>
    <t>MLPMPBELT</t>
  </si>
  <si>
    <t>MLPMPECRN</t>
  </si>
  <si>
    <t>MLPMPHEAT</t>
  </si>
  <si>
    <t>MLPMPPUMP</t>
  </si>
  <si>
    <t>MLPNPBLDG</t>
  </si>
  <si>
    <t>MLPNPSECU</t>
  </si>
  <si>
    <t>MLPNPTOOL</t>
  </si>
  <si>
    <t>MLPSPASHL</t>
  </si>
  <si>
    <t>MLPSPBRNN</t>
  </si>
  <si>
    <t>MLPSPDFAF</t>
  </si>
  <si>
    <t>MLPSPEJNT</t>
  </si>
  <si>
    <t>MLPSPFANS</t>
  </si>
  <si>
    <t>MLPSPPULV</t>
  </si>
  <si>
    <t>MLPSPVALV</t>
  </si>
  <si>
    <t>MLPVPAIRC</t>
  </si>
  <si>
    <t>MLPVPEJNT</t>
  </si>
  <si>
    <t>MLPVPOTHR</t>
  </si>
  <si>
    <t>MLPVPPUMP</t>
  </si>
  <si>
    <t>MLPVPTRMT</t>
  </si>
  <si>
    <t>MLPVPVALV</t>
  </si>
  <si>
    <t>180KYLSBO</t>
  </si>
  <si>
    <t>A14068006</t>
  </si>
  <si>
    <t>A19750108</t>
  </si>
  <si>
    <t>A19750110</t>
  </si>
  <si>
    <t>A19750111</t>
  </si>
  <si>
    <t>A19750113</t>
  </si>
  <si>
    <t>A19750114</t>
  </si>
  <si>
    <t>A19750116</t>
  </si>
  <si>
    <t>A19750118</t>
  </si>
  <si>
    <t>A20020001</t>
  </si>
  <si>
    <t>A20020002</t>
  </si>
  <si>
    <t>A20045015</t>
  </si>
  <si>
    <t>A20045023</t>
  </si>
  <si>
    <t>A20045046</t>
  </si>
  <si>
    <t>A20045063</t>
  </si>
  <si>
    <t>A20045085</t>
  </si>
  <si>
    <t>A20077006</t>
  </si>
  <si>
    <t>A20077009</t>
  </si>
  <si>
    <t>A20077012</t>
  </si>
  <si>
    <t>A20085001</t>
  </si>
  <si>
    <t>A21071001</t>
  </si>
  <si>
    <t>A21071002</t>
  </si>
  <si>
    <t>A21071003</t>
  </si>
  <si>
    <t>A21071004</t>
  </si>
  <si>
    <t>A21222008</t>
  </si>
  <si>
    <t>A21222017</t>
  </si>
  <si>
    <t>A21505001</t>
  </si>
  <si>
    <t>A21505003</t>
  </si>
  <si>
    <t>A21505004</t>
  </si>
  <si>
    <t>A21505005</t>
  </si>
  <si>
    <t>A21505007</t>
  </si>
  <si>
    <t>A21505008</t>
  </si>
  <si>
    <t>A21505011</t>
  </si>
  <si>
    <t>A21750001</t>
  </si>
  <si>
    <t>A21750002</t>
  </si>
  <si>
    <t>A21750004</t>
  </si>
  <si>
    <t>A21750006</t>
  </si>
  <si>
    <t>A21750007</t>
  </si>
  <si>
    <t>A21750008</t>
  </si>
  <si>
    <t>A21750010</t>
  </si>
  <si>
    <t>A21750012</t>
  </si>
  <si>
    <t>A21750013</t>
  </si>
  <si>
    <t>A24112005</t>
  </si>
  <si>
    <t>A24112009</t>
  </si>
  <si>
    <t>A25101004</t>
  </si>
  <si>
    <t>A25101007</t>
  </si>
  <si>
    <t>A25101008</t>
  </si>
  <si>
    <t>B180KYLRR</t>
  </si>
  <si>
    <t>DP16K03T0</t>
  </si>
  <si>
    <t>DR19K05C0</t>
  </si>
  <si>
    <t>IT180CCIC</t>
  </si>
  <si>
    <t>KEPCS2002</t>
  </si>
  <si>
    <t>KEPCS2101</t>
  </si>
  <si>
    <t>KEPCS2201</t>
  </si>
  <si>
    <t>KEPCS2202</t>
  </si>
  <si>
    <t>KEPCS2203</t>
  </si>
  <si>
    <t>KEPCS2301</t>
  </si>
  <si>
    <t>P14030010</t>
  </si>
  <si>
    <t>P14030011</t>
  </si>
  <si>
    <t>P14030105</t>
  </si>
  <si>
    <t>P14030106</t>
  </si>
  <si>
    <t>P17076009</t>
  </si>
  <si>
    <t>P17083024</t>
  </si>
  <si>
    <t>P17083032</t>
  </si>
  <si>
    <t>P17083037</t>
  </si>
  <si>
    <t>P17083038</t>
  </si>
  <si>
    <t>P17083041</t>
  </si>
  <si>
    <t>P17084008</t>
  </si>
  <si>
    <t>P17225025</t>
  </si>
  <si>
    <t>P18025014</t>
  </si>
  <si>
    <t>P18025016</t>
  </si>
  <si>
    <t>P18221007</t>
  </si>
  <si>
    <t>P18221008</t>
  </si>
  <si>
    <t>P18221019</t>
  </si>
  <si>
    <t>P18221020</t>
  </si>
  <si>
    <t>P18221021</t>
  </si>
  <si>
    <t>P19036003</t>
  </si>
  <si>
    <t>P19036004</t>
  </si>
  <si>
    <t>P19036006</t>
  </si>
  <si>
    <t>P19036007</t>
  </si>
  <si>
    <t>P19036009</t>
  </si>
  <si>
    <t>P19037004</t>
  </si>
  <si>
    <t>P19037005</t>
  </si>
  <si>
    <t>P19037006</t>
  </si>
  <si>
    <t>P19037011</t>
  </si>
  <si>
    <t>P19037012</t>
  </si>
  <si>
    <t>P19037013</t>
  </si>
  <si>
    <t>P19037014</t>
  </si>
  <si>
    <t>P19104016</t>
  </si>
  <si>
    <t>P19215012</t>
  </si>
  <si>
    <t>P19215014</t>
  </si>
  <si>
    <t>P19294004</t>
  </si>
  <si>
    <t>P19294008</t>
  </si>
  <si>
    <t>P19294009</t>
  </si>
  <si>
    <t>P19294010</t>
  </si>
  <si>
    <t>P19294011</t>
  </si>
  <si>
    <t>P19294012</t>
  </si>
  <si>
    <t>P19305019</t>
  </si>
  <si>
    <t>P19305021</t>
  </si>
  <si>
    <t>P20035004</t>
  </si>
  <si>
    <t>P21027001</t>
  </si>
  <si>
    <t>P21027002</t>
  </si>
  <si>
    <t>P21027003</t>
  </si>
  <si>
    <t>P21043001</t>
  </si>
  <si>
    <t>P21043002</t>
  </si>
  <si>
    <t>P21043004</t>
  </si>
  <si>
    <t>P21043008</t>
  </si>
  <si>
    <t>P21043009</t>
  </si>
  <si>
    <t>P21043015</t>
  </si>
  <si>
    <t>P21205003</t>
  </si>
  <si>
    <t>P21605001</t>
  </si>
  <si>
    <t>P21605002</t>
  </si>
  <si>
    <t>P21605004</t>
  </si>
  <si>
    <t>P21720001</t>
  </si>
  <si>
    <t>P21720008</t>
  </si>
  <si>
    <t>P21753001</t>
  </si>
  <si>
    <t>P21753002</t>
  </si>
  <si>
    <t>P21753004</t>
  </si>
  <si>
    <t>P22005002</t>
  </si>
  <si>
    <t>P22012033</t>
  </si>
  <si>
    <t>P22012047</t>
  </si>
  <si>
    <t>P22012049</t>
  </si>
  <si>
    <t>P22012051</t>
  </si>
  <si>
    <t>P22012052</t>
  </si>
  <si>
    <t>P22113001</t>
  </si>
  <si>
    <t>P22113004</t>
  </si>
  <si>
    <t>P22113005</t>
  </si>
  <si>
    <t>P22745001</t>
  </si>
  <si>
    <t>TTKY180NN</t>
  </si>
  <si>
    <t>TTKY180NR</t>
  </si>
  <si>
    <t>Percent of Elapsed Time through March 31, 2022 (J)*</t>
  </si>
  <si>
    <t>April 2021 - March 2022</t>
  </si>
  <si>
    <t>Percent of Total Expenditures 
April 2021 through March 2022</t>
  </si>
  <si>
    <t>A20072067</t>
  </si>
  <si>
    <t>A20072072</t>
  </si>
  <si>
    <t>DMS20KK04</t>
  </si>
  <si>
    <t>DMS21KK02</t>
  </si>
  <si>
    <t>DMS21KK03</t>
  </si>
  <si>
    <t>DMS21KK04</t>
  </si>
  <si>
    <t>DMS21KK05</t>
  </si>
  <si>
    <t>DMS21KK06</t>
  </si>
  <si>
    <t>DMS21KK07</t>
  </si>
  <si>
    <t>DMS21KK08</t>
  </si>
  <si>
    <t>EDN100232</t>
  </si>
  <si>
    <t>EDN100296</t>
  </si>
  <si>
    <t>IT1101721</t>
  </si>
  <si>
    <t>IT1101723</t>
  </si>
  <si>
    <t>BSP800MHZ</t>
  </si>
  <si>
    <t>BSPPBS369</t>
  </si>
  <si>
    <t>ML2EP1701</t>
  </si>
  <si>
    <t>MLP20EP07</t>
  </si>
  <si>
    <t>MLP20EP13</t>
  </si>
  <si>
    <t>MLP20MP02</t>
  </si>
  <si>
    <t>MLP20MP08</t>
  </si>
  <si>
    <t>MLP20SP06</t>
  </si>
  <si>
    <t>MLP20SP07</t>
  </si>
  <si>
    <t>MLP20SP09</t>
  </si>
  <si>
    <t>MLPEPBLWR</t>
  </si>
  <si>
    <t>MLPEPLGHT</t>
  </si>
  <si>
    <t>MLPEPTANK</t>
  </si>
  <si>
    <t>MLPMPDRNG</t>
  </si>
  <si>
    <t>MLPSPBRNE</t>
  </si>
  <si>
    <t>MLPSPDUCT</t>
  </si>
  <si>
    <t>MLPVPCNTM</t>
  </si>
  <si>
    <t>MLPVPHEAT</t>
  </si>
  <si>
    <t>MLPVPIDFB</t>
  </si>
  <si>
    <t>A19750107</t>
  </si>
  <si>
    <t>A19750109</t>
  </si>
  <si>
    <t>A20072029</t>
  </si>
  <si>
    <t>A20072063</t>
  </si>
  <si>
    <t>A20072064</t>
  </si>
  <si>
    <t>A21222012</t>
  </si>
  <si>
    <t>A21222013</t>
  </si>
  <si>
    <t>A21222014</t>
  </si>
  <si>
    <t>KEPCS2001</t>
  </si>
  <si>
    <t>Charges Began Prior to Jan 2015</t>
  </si>
  <si>
    <t>3/1/2017</t>
  </si>
  <si>
    <t>1/1/2018</t>
  </si>
  <si>
    <t>9/1/2019</t>
  </si>
  <si>
    <t>6/1/2019</t>
  </si>
  <si>
    <t>7/1/2019</t>
  </si>
  <si>
    <t>7/1/2018</t>
  </si>
  <si>
    <t>5/1/2019</t>
  </si>
  <si>
    <t>11/1/2019</t>
  </si>
  <si>
    <t>11/1/2016</t>
  </si>
  <si>
    <t>3/1/2018</t>
  </si>
  <si>
    <t>12/1/2015</t>
  </si>
  <si>
    <t>10/1/2019</t>
  </si>
  <si>
    <t>4/1/2018</t>
  </si>
  <si>
    <t>5/1/2018</t>
  </si>
  <si>
    <t>3/1/2019</t>
  </si>
  <si>
    <t>12/1/2019</t>
  </si>
  <si>
    <t>2/1/2017</t>
  </si>
  <si>
    <t>2/1/2018</t>
  </si>
  <si>
    <t>4/1/2017</t>
  </si>
  <si>
    <t>1/1/2019</t>
  </si>
  <si>
    <t>5/1/2016</t>
  </si>
  <si>
    <t>12/1/2016</t>
  </si>
  <si>
    <t>9/1/2017</t>
  </si>
  <si>
    <t>4/1/2019</t>
  </si>
  <si>
    <t>11/1/2017</t>
  </si>
  <si>
    <t>12/1/2017</t>
  </si>
  <si>
    <t>9/1/2016</t>
  </si>
  <si>
    <t>10/1/2017</t>
  </si>
  <si>
    <t>11/1/2018</t>
  </si>
  <si>
    <t>2/1/2019</t>
  </si>
  <si>
    <t>6/1/2015</t>
  </si>
  <si>
    <t>8/1/2018</t>
  </si>
  <si>
    <t>4/1/2016</t>
  </si>
  <si>
    <t>6/1/2017</t>
  </si>
  <si>
    <t>5/1/2017</t>
  </si>
  <si>
    <t>8/1/2017</t>
  </si>
  <si>
    <t>6/1/2018</t>
  </si>
  <si>
    <t>8/1/2019</t>
  </si>
  <si>
    <t>10/1/2016</t>
  </si>
  <si>
    <t>10/1/2018</t>
  </si>
  <si>
    <t>7/1/2017</t>
  </si>
  <si>
    <t>7/1/2015</t>
  </si>
  <si>
    <t>8/1/2016</t>
  </si>
  <si>
    <t>6/1/2016</t>
  </si>
  <si>
    <t>9/1/2018</t>
  </si>
  <si>
    <t>Case No. 2023-00159</t>
  </si>
  <si>
    <t>Total Kentucky Power CWIP Activity
12 Months Preceding the Historical Test Year
April 2022 - March 2023</t>
  </si>
  <si>
    <t>Total Kentucky Power CWIP Activity
12 Months Preceding the Historical Test Year
April 2021 -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</si>
</sst>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3" fillId="0" borderId="0" xfId="0" applyFont="1" applyFill="1"/>
    <xf numFmtId="0" fontId="0" fillId="0" borderId="1" xfId="0" applyBorder="1"/>
    <xf numFmtId="0" fontId="2" fillId="0" borderId="1" xfId="0" applyFont="1" applyBorder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2" fillId="2" borderId="0" xfId="1" applyFont="1" applyFill="1"/>
    <xf numFmtId="0" fontId="0" fillId="2" borderId="0" xfId="0" applyFill="1"/>
    <xf numFmtId="0" fontId="0" fillId="0" borderId="0" xfId="0" applyBorder="1"/>
    <xf numFmtId="14" fontId="2" fillId="2" borderId="0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5" fontId="1" fillId="0" borderId="0" xfId="2" applyNumberFormat="1" applyFont="1" applyBorder="1" applyAlignment="1">
      <alignment horizontal="center" vertical="center"/>
    </xf>
    <xf numFmtId="165" fontId="1" fillId="2" borderId="0" xfId="2" applyNumberFormat="1" applyFont="1" applyFill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1" fillId="2" borderId="0" xfId="2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Fill="1"/>
    <xf numFmtId="14" fontId="2" fillId="2" borderId="0" xfId="1" applyNumberFormat="1" applyFont="1" applyFill="1" applyAlignment="1"/>
    <xf numFmtId="0" fontId="2" fillId="2" borderId="0" xfId="0" applyFont="1" applyFill="1" applyAlignment="1"/>
    <xf numFmtId="43" fontId="2" fillId="2" borderId="0" xfId="0" applyNumberFormat="1" applyFont="1" applyFill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>
      <alignment horizontal="left" wrapText="1"/>
    </xf>
    <xf numFmtId="164" fontId="0" fillId="0" borderId="0" xfId="1" applyNumberFormat="1" applyFont="1"/>
    <xf numFmtId="0" fontId="0" fillId="0" borderId="0" xfId="0" applyFont="1" applyFill="1" applyBorder="1"/>
    <xf numFmtId="164" fontId="0" fillId="0" borderId="1" xfId="1" applyNumberFormat="1" applyFont="1" applyFill="1" applyBorder="1"/>
    <xf numFmtId="164" fontId="0" fillId="0" borderId="0" xfId="1" applyNumberFormat="1" applyFont="1" applyAlignment="1"/>
    <xf numFmtId="164" fontId="2" fillId="0" borderId="0" xfId="1" applyNumberFormat="1" applyFont="1"/>
    <xf numFmtId="164" fontId="0" fillId="0" borderId="0" xfId="1" applyNumberFormat="1" applyFont="1" applyFill="1"/>
    <xf numFmtId="164" fontId="2" fillId="0" borderId="0" xfId="1" applyNumberFormat="1" applyFont="1" applyFill="1"/>
    <xf numFmtId="165" fontId="2" fillId="0" borderId="0" xfId="2" applyNumberFormat="1" applyFont="1" applyBorder="1" applyAlignment="1">
      <alignment horizontal="center" vertical="center"/>
    </xf>
    <xf numFmtId="164" fontId="2" fillId="0" borderId="1" xfId="1" applyNumberFormat="1" applyFont="1" applyBorder="1"/>
    <xf numFmtId="165" fontId="1" fillId="2" borderId="4" xfId="2" applyNumberFormat="1" applyFont="1" applyFill="1" applyBorder="1" applyAlignment="1">
      <alignment horizontal="center" vertical="center"/>
    </xf>
    <xf numFmtId="165" fontId="2" fillId="0" borderId="4" xfId="2" applyNumberFormat="1" applyFont="1" applyBorder="1" applyAlignment="1">
      <alignment horizontal="center" vertical="center"/>
    </xf>
    <xf numFmtId="165" fontId="1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 vertical="center"/>
    </xf>
    <xf numFmtId="164" fontId="2" fillId="2" borderId="0" xfId="1" applyNumberFormat="1" applyFont="1" applyFill="1"/>
    <xf numFmtId="164" fontId="2" fillId="0" borderId="0" xfId="1" applyNumberFormat="1" applyFont="1" applyBorder="1"/>
    <xf numFmtId="164" fontId="0" fillId="2" borderId="0" xfId="1" applyNumberFormat="1" applyFont="1" applyFill="1"/>
    <xf numFmtId="164" fontId="2" fillId="0" borderId="2" xfId="1" applyNumberFormat="1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2" borderId="0" xfId="0" applyFill="1" applyAlignment="1"/>
    <xf numFmtId="43" fontId="2" fillId="2" borderId="0" xfId="0" applyNumberFormat="1" applyFont="1" applyFill="1" applyAlignment="1">
      <alignment horizontal="left"/>
    </xf>
    <xf numFmtId="43" fontId="2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/>
    </xf>
    <xf numFmtId="164" fontId="0" fillId="0" borderId="0" xfId="1" applyNumberFormat="1" applyFont="1" applyBorder="1" applyAlignment="1"/>
    <xf numFmtId="164" fontId="2" fillId="0" borderId="0" xfId="1" applyNumberFormat="1" applyFont="1" applyAlignment="1"/>
    <xf numFmtId="43" fontId="2" fillId="2" borderId="0" xfId="1" applyFont="1" applyFill="1" applyAlignment="1"/>
    <xf numFmtId="164" fontId="0" fillId="0" borderId="0" xfId="0" applyNumberFormat="1" applyAlignment="1"/>
    <xf numFmtId="164" fontId="0" fillId="0" borderId="0" xfId="0" applyNumberFormat="1" applyBorder="1" applyAlignment="1"/>
    <xf numFmtId="164" fontId="0" fillId="0" borderId="1" xfId="0" applyNumberFormat="1" applyBorder="1" applyAlignment="1"/>
    <xf numFmtId="164" fontId="2" fillId="0" borderId="1" xfId="1" applyNumberFormat="1" applyFont="1" applyBorder="1" applyAlignment="1"/>
    <xf numFmtId="164" fontId="2" fillId="0" borderId="0" xfId="0" applyNumberFormat="1" applyFont="1" applyAlignment="1"/>
    <xf numFmtId="43" fontId="2" fillId="0" borderId="0" xfId="1" applyFont="1" applyAlignment="1"/>
    <xf numFmtId="43" fontId="2" fillId="0" borderId="0" xfId="0" applyNumberFormat="1" applyFont="1" applyAlignment="1"/>
    <xf numFmtId="43" fontId="0" fillId="0" borderId="0" xfId="1" applyFont="1" applyBorder="1" applyAlignment="1"/>
    <xf numFmtId="164" fontId="2" fillId="0" borderId="2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165" fontId="1" fillId="2" borderId="5" xfId="2" applyNumberFormat="1" applyFont="1" applyFill="1" applyBorder="1" applyAlignment="1">
      <alignment horizontal="center" vertical="center"/>
    </xf>
    <xf numFmtId="14" fontId="0" fillId="3" borderId="0" xfId="0" applyNumberFormat="1" applyFont="1" applyFill="1" applyAlignment="1">
      <alignment horizontal="left"/>
    </xf>
    <xf numFmtId="0" fontId="0" fillId="3" borderId="1" xfId="0" applyFont="1" applyFill="1" applyBorder="1"/>
    <xf numFmtId="165" fontId="0" fillId="3" borderId="1" xfId="2" applyNumberFormat="1" applyFont="1" applyFill="1" applyBorder="1" applyAlignment="1">
      <alignment horizontal="center" vertical="center"/>
    </xf>
    <xf numFmtId="164" fontId="0" fillId="3" borderId="1" xfId="1" applyNumberFormat="1" applyFont="1" applyFill="1" applyBorder="1"/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14" fontId="0" fillId="0" borderId="0" xfId="0" applyNumberFormat="1"/>
    <xf numFmtId="14" fontId="0" fillId="0" borderId="1" xfId="0" applyNumberFormat="1" applyFont="1" applyBorder="1"/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14" fontId="2" fillId="2" borderId="0" xfId="1" applyNumberFormat="1" applyFont="1" applyFill="1"/>
    <xf numFmtId="14" fontId="2" fillId="2" borderId="0" xfId="0" applyNumberFormat="1" applyFont="1" applyFill="1"/>
    <xf numFmtId="14" fontId="0" fillId="3" borderId="1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/>
    <xf numFmtId="14" fontId="1" fillId="2" borderId="5" xfId="2" applyNumberFormat="1" applyFont="1" applyFill="1" applyBorder="1" applyAlignment="1">
      <alignment horizontal="center" vertical="center"/>
    </xf>
    <xf numFmtId="14" fontId="2" fillId="0" borderId="0" xfId="0" applyNumberFormat="1" applyFont="1" applyFill="1"/>
    <xf numFmtId="14" fontId="2" fillId="0" borderId="0" xfId="0" applyNumberFormat="1" applyFont="1" applyBorder="1"/>
    <xf numFmtId="14" fontId="2" fillId="0" borderId="1" xfId="0" applyNumberFormat="1" applyFont="1" applyBorder="1"/>
    <xf numFmtId="14" fontId="0" fillId="2" borderId="0" xfId="0" applyNumberFormat="1" applyFill="1"/>
    <xf numFmtId="14" fontId="0" fillId="0" borderId="0" xfId="0" applyNumberFormat="1" applyFont="1"/>
    <xf numFmtId="14" fontId="2" fillId="2" borderId="2" xfId="0" applyNumberFormat="1" applyFont="1" applyFill="1" applyBorder="1" applyAlignment="1">
      <alignment horizontal="left" wrapText="1"/>
    </xf>
    <xf numFmtId="164" fontId="0" fillId="3" borderId="1" xfId="1" applyNumberFormat="1" applyFont="1" applyFill="1" applyBorder="1" applyAlignment="1"/>
    <xf numFmtId="164" fontId="0" fillId="3" borderId="1" xfId="0" applyNumberFormat="1" applyFill="1" applyBorder="1" applyAlignment="1"/>
    <xf numFmtId="14" fontId="0" fillId="0" borderId="0" xfId="0" applyNumberFormat="1" applyFont="1" applyFill="1" applyAlignment="1">
      <alignment horizontal="left"/>
    </xf>
    <xf numFmtId="165" fontId="1" fillId="0" borderId="0" xfId="2" applyNumberFormat="1" applyFont="1" applyFill="1" applyBorder="1" applyAlignment="1">
      <alignment horizontal="center" vertical="center"/>
    </xf>
    <xf numFmtId="164" fontId="0" fillId="0" borderId="0" xfId="1" applyNumberFormat="1" applyFont="1" applyFill="1" applyAlignment="1"/>
    <xf numFmtId="165" fontId="0" fillId="0" borderId="0" xfId="2" applyNumberFormat="1" applyFont="1"/>
    <xf numFmtId="165" fontId="0" fillId="0" borderId="0" xfId="2" applyNumberFormat="1" applyFont="1" applyFill="1" applyBorder="1"/>
    <xf numFmtId="165" fontId="2" fillId="0" borderId="3" xfId="2" applyNumberFormat="1" applyFont="1" applyFill="1" applyBorder="1" applyAlignment="1">
      <alignment horizontal="center" vertical="center" wrapText="1"/>
    </xf>
    <xf numFmtId="165" fontId="0" fillId="2" borderId="0" xfId="2" applyNumberFormat="1" applyFont="1" applyFill="1"/>
    <xf numFmtId="165" fontId="0" fillId="3" borderId="1" xfId="2" applyNumberFormat="1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165" fontId="0" fillId="0" borderId="0" xfId="2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8"/>
  <sheetViews>
    <sheetView tabSelected="1" view="pageLayout" zoomScaleNormal="85" workbookViewId="0">
      <selection activeCell="G280" sqref="G280"/>
    </sheetView>
  </sheetViews>
  <sheetFormatPr defaultColWidth="9.08984375" defaultRowHeight="14.5" x14ac:dyDescent="0.35"/>
  <cols>
    <col min="1" max="1" width="8.36328125" style="7" bestFit="1" customWidth="1"/>
    <col min="2" max="2" width="41.90625" style="7" bestFit="1" customWidth="1"/>
    <col min="3" max="3" width="17.90625" style="100" customWidth="1"/>
    <col min="4" max="8" width="17.90625" style="7" customWidth="1"/>
    <col min="9" max="9" width="17.08984375" style="7" customWidth="1"/>
    <col min="10" max="16384" width="9.08984375" style="7"/>
  </cols>
  <sheetData>
    <row r="1" spans="1:11" x14ac:dyDescent="0.35">
      <c r="A1"/>
      <c r="B1"/>
      <c r="C1" s="87"/>
      <c r="D1"/>
      <c r="E1"/>
      <c r="F1"/>
      <c r="G1"/>
      <c r="H1"/>
      <c r="I1" s="77" t="s">
        <v>376</v>
      </c>
    </row>
    <row r="2" spans="1:11" x14ac:dyDescent="0.35">
      <c r="A2" s="116" t="s">
        <v>343</v>
      </c>
      <c r="B2" s="116"/>
      <c r="C2" s="116"/>
      <c r="D2" s="116"/>
      <c r="E2" s="116"/>
      <c r="F2" s="116"/>
      <c r="G2" s="116"/>
      <c r="H2" s="116"/>
      <c r="I2" s="116"/>
    </row>
    <row r="3" spans="1:11" x14ac:dyDescent="0.35">
      <c r="A3" s="117" t="s">
        <v>772</v>
      </c>
      <c r="B3" s="117"/>
      <c r="C3" s="117"/>
      <c r="D3" s="117"/>
      <c r="E3" s="117"/>
      <c r="F3" s="117"/>
      <c r="G3" s="117"/>
      <c r="H3" s="117"/>
      <c r="I3" s="117"/>
    </row>
    <row r="4" spans="1:11" ht="15" customHeight="1" x14ac:dyDescent="0.35">
      <c r="A4" s="118" t="s">
        <v>345</v>
      </c>
      <c r="B4" s="118"/>
      <c r="C4" s="118"/>
      <c r="D4" s="118"/>
      <c r="E4" s="118"/>
      <c r="F4" s="118"/>
      <c r="G4" s="118"/>
      <c r="H4" s="118"/>
      <c r="I4" s="118"/>
    </row>
    <row r="5" spans="1:11" x14ac:dyDescent="0.35">
      <c r="A5" s="116" t="s">
        <v>377</v>
      </c>
      <c r="B5" s="116"/>
      <c r="C5" s="116"/>
      <c r="D5" s="116"/>
      <c r="E5" s="116"/>
      <c r="F5" s="116"/>
      <c r="G5" s="116"/>
      <c r="H5" s="116"/>
      <c r="I5" s="116"/>
    </row>
    <row r="6" spans="1:11" x14ac:dyDescent="0.35">
      <c r="A6" s="9"/>
      <c r="B6" s="9"/>
      <c r="C6" s="88"/>
      <c r="D6" s="9"/>
      <c r="E6" s="9"/>
      <c r="F6" s="9"/>
      <c r="G6" s="9"/>
      <c r="H6" s="9"/>
    </row>
    <row r="7" spans="1:11" ht="58" x14ac:dyDescent="0.35">
      <c r="A7" s="53" t="s">
        <v>334</v>
      </c>
      <c r="B7" s="53" t="s">
        <v>333</v>
      </c>
      <c r="C7" s="89" t="s">
        <v>346</v>
      </c>
      <c r="D7" s="54" t="s">
        <v>347</v>
      </c>
      <c r="E7" s="54" t="s">
        <v>379</v>
      </c>
      <c r="F7" s="54" t="s">
        <v>348</v>
      </c>
      <c r="G7" s="54" t="s">
        <v>349</v>
      </c>
      <c r="H7" s="54" t="s">
        <v>368</v>
      </c>
      <c r="I7" s="54" t="s">
        <v>378</v>
      </c>
    </row>
    <row r="8" spans="1:11" ht="29" x14ac:dyDescent="0.35">
      <c r="A8" s="53" t="s">
        <v>332</v>
      </c>
      <c r="B8" s="53" t="s">
        <v>331</v>
      </c>
      <c r="C8" s="90" t="s">
        <v>366</v>
      </c>
      <c r="D8" s="53" t="s">
        <v>367</v>
      </c>
      <c r="E8" s="54" t="s">
        <v>372</v>
      </c>
      <c r="F8" s="53" t="s">
        <v>352</v>
      </c>
      <c r="G8" s="53" t="s">
        <v>350</v>
      </c>
      <c r="H8" s="53" t="s">
        <v>369</v>
      </c>
      <c r="I8" s="53" t="s">
        <v>371</v>
      </c>
    </row>
    <row r="9" spans="1:11" x14ac:dyDescent="0.35">
      <c r="A9" s="11">
        <v>1</v>
      </c>
      <c r="B9" s="13" t="s">
        <v>340</v>
      </c>
      <c r="C9" s="20"/>
      <c r="D9" s="20"/>
      <c r="E9" s="18"/>
      <c r="F9" s="20"/>
      <c r="G9" s="20"/>
      <c r="H9" s="15"/>
      <c r="I9" s="18"/>
      <c r="J9" s="29"/>
      <c r="K9" s="29"/>
    </row>
    <row r="10" spans="1:11" x14ac:dyDescent="0.35">
      <c r="A10" s="11">
        <f>A9+1</f>
        <v>2</v>
      </c>
      <c r="B10" s="7" t="s">
        <v>4</v>
      </c>
      <c r="C10" s="104" t="s">
        <v>726</v>
      </c>
      <c r="D10" s="104" t="s">
        <v>351</v>
      </c>
      <c r="E10" s="115" t="s">
        <v>351</v>
      </c>
      <c r="F10" s="41">
        <v>4509193.2850000001</v>
      </c>
      <c r="G10" s="41">
        <v>6171338.9649999989</v>
      </c>
      <c r="H10" s="36">
        <v>5613255.9599999934</v>
      </c>
      <c r="I10" s="105">
        <f t="shared" ref="I10:I73" si="0">G10/H10</f>
        <v>1.0994223333083151</v>
      </c>
    </row>
    <row r="11" spans="1:11" x14ac:dyDescent="0.35">
      <c r="A11" s="11">
        <f t="shared" ref="A11:A74" si="1">A10+1</f>
        <v>3</v>
      </c>
      <c r="B11" s="7" t="s">
        <v>0</v>
      </c>
      <c r="C11" s="104" t="s">
        <v>726</v>
      </c>
      <c r="D11" s="104" t="s">
        <v>351</v>
      </c>
      <c r="E11" s="115" t="s">
        <v>351</v>
      </c>
      <c r="F11" s="41">
        <v>184146.09099999999</v>
      </c>
      <c r="G11" s="41">
        <v>204951.02699999997</v>
      </c>
      <c r="H11" s="36">
        <v>427423.42000000068</v>
      </c>
      <c r="I11" s="105">
        <f t="shared" si="0"/>
        <v>0.4795035026391386</v>
      </c>
    </row>
    <row r="12" spans="1:11" x14ac:dyDescent="0.35">
      <c r="A12" s="11">
        <f t="shared" si="1"/>
        <v>4</v>
      </c>
      <c r="B12" s="7" t="s">
        <v>44</v>
      </c>
      <c r="C12" s="104" t="s">
        <v>726</v>
      </c>
      <c r="D12" s="104" t="s">
        <v>351</v>
      </c>
      <c r="E12" s="115" t="s">
        <v>351</v>
      </c>
      <c r="F12" s="41">
        <v>335976.28500000003</v>
      </c>
      <c r="G12" s="41">
        <v>330873.94200000004</v>
      </c>
      <c r="H12" s="36">
        <v>272636.99999999983</v>
      </c>
      <c r="I12" s="105">
        <f t="shared" si="0"/>
        <v>1.2136061576381791</v>
      </c>
    </row>
    <row r="13" spans="1:11" x14ac:dyDescent="0.35">
      <c r="A13" s="11">
        <f t="shared" si="1"/>
        <v>5</v>
      </c>
      <c r="B13" s="7" t="s">
        <v>143</v>
      </c>
      <c r="C13" s="104" t="s">
        <v>726</v>
      </c>
      <c r="D13" s="104" t="s">
        <v>351</v>
      </c>
      <c r="E13" s="115" t="s">
        <v>351</v>
      </c>
      <c r="F13" s="41">
        <v>203977.15</v>
      </c>
      <c r="G13" s="41">
        <v>435401.39799999999</v>
      </c>
      <c r="H13" s="36">
        <v>5074978.2999999933</v>
      </c>
      <c r="I13" s="105">
        <f t="shared" si="0"/>
        <v>8.5793745758479506E-2</v>
      </c>
    </row>
    <row r="14" spans="1:11" x14ac:dyDescent="0.35">
      <c r="A14" s="11">
        <f t="shared" si="1"/>
        <v>6</v>
      </c>
      <c r="B14" s="7" t="s">
        <v>102</v>
      </c>
      <c r="C14" s="104" t="s">
        <v>726</v>
      </c>
      <c r="D14" s="104" t="s">
        <v>351</v>
      </c>
      <c r="E14" s="115" t="s">
        <v>351</v>
      </c>
      <c r="F14" s="41">
        <v>395933.85499999992</v>
      </c>
      <c r="G14" s="41">
        <v>400544.17099999997</v>
      </c>
      <c r="H14" s="36">
        <v>1782.7999999999997</v>
      </c>
      <c r="I14" s="105">
        <f t="shared" si="0"/>
        <v>224.67139948395783</v>
      </c>
    </row>
    <row r="15" spans="1:11" x14ac:dyDescent="0.35">
      <c r="A15" s="11">
        <f t="shared" si="1"/>
        <v>7</v>
      </c>
      <c r="B15" s="7" t="s">
        <v>5</v>
      </c>
      <c r="C15" s="104" t="s">
        <v>726</v>
      </c>
      <c r="D15" s="104" t="s">
        <v>351</v>
      </c>
      <c r="E15" s="115" t="s">
        <v>351</v>
      </c>
      <c r="F15" s="41">
        <v>2885770.2450000001</v>
      </c>
      <c r="G15" s="41">
        <v>3715794.1199999996</v>
      </c>
      <c r="H15" s="36">
        <v>4073579.6500000092</v>
      </c>
      <c r="I15" s="105">
        <f t="shared" si="0"/>
        <v>0.91216925634435331</v>
      </c>
    </row>
    <row r="16" spans="1:11" x14ac:dyDescent="0.35">
      <c r="A16" s="11">
        <f t="shared" si="1"/>
        <v>8</v>
      </c>
      <c r="B16" s="7" t="s">
        <v>10</v>
      </c>
      <c r="C16" s="104" t="s">
        <v>726</v>
      </c>
      <c r="D16" s="104" t="s">
        <v>351</v>
      </c>
      <c r="E16" s="115" t="s">
        <v>351</v>
      </c>
      <c r="F16" s="41">
        <v>190107.209</v>
      </c>
      <c r="G16" s="41">
        <v>219696.90599999999</v>
      </c>
      <c r="H16" s="36">
        <v>-33911.02999999989</v>
      </c>
      <c r="I16" s="105">
        <f t="shared" si="0"/>
        <v>-6.4786267476983364</v>
      </c>
    </row>
    <row r="17" spans="1:9" x14ac:dyDescent="0.35">
      <c r="A17" s="11">
        <f t="shared" si="1"/>
        <v>9</v>
      </c>
      <c r="B17" s="7" t="s">
        <v>11</v>
      </c>
      <c r="C17" s="104" t="s">
        <v>726</v>
      </c>
      <c r="D17" s="104" t="s">
        <v>351</v>
      </c>
      <c r="E17" s="114" t="s">
        <v>351</v>
      </c>
      <c r="F17" s="41">
        <v>4154232.9609999997</v>
      </c>
      <c r="G17" s="41">
        <v>4251111.2110000001</v>
      </c>
      <c r="H17" s="36">
        <v>4664827.0899999924</v>
      </c>
      <c r="I17" s="105">
        <f t="shared" si="0"/>
        <v>0.91131163684783156</v>
      </c>
    </row>
    <row r="18" spans="1:9" x14ac:dyDescent="0.35">
      <c r="A18" s="11">
        <f t="shared" si="1"/>
        <v>10</v>
      </c>
      <c r="B18" s="7" t="s">
        <v>129</v>
      </c>
      <c r="C18" s="104" t="s">
        <v>726</v>
      </c>
      <c r="D18" s="104" t="s">
        <v>351</v>
      </c>
      <c r="E18" s="114" t="s">
        <v>351</v>
      </c>
      <c r="F18" s="41">
        <v>120048.73700000001</v>
      </c>
      <c r="G18" s="41">
        <v>108262.402</v>
      </c>
      <c r="H18" s="36">
        <v>10.33</v>
      </c>
      <c r="I18" s="105">
        <f t="shared" si="0"/>
        <v>10480.387415295256</v>
      </c>
    </row>
    <row r="19" spans="1:9" x14ac:dyDescent="0.35">
      <c r="A19" s="11">
        <f t="shared" si="1"/>
        <v>11</v>
      </c>
      <c r="B19" s="7" t="s">
        <v>12</v>
      </c>
      <c r="C19" s="104" t="s">
        <v>726</v>
      </c>
      <c r="D19" s="104" t="s">
        <v>351</v>
      </c>
      <c r="E19" s="114" t="s">
        <v>351</v>
      </c>
      <c r="F19" s="41">
        <v>503548.38699999999</v>
      </c>
      <c r="G19" s="41">
        <v>526345.29099999997</v>
      </c>
      <c r="H19" s="36">
        <v>581979.97999999928</v>
      </c>
      <c r="I19" s="105">
        <f t="shared" si="0"/>
        <v>0.90440446250402051</v>
      </c>
    </row>
    <row r="20" spans="1:9" x14ac:dyDescent="0.35">
      <c r="A20" s="11">
        <f t="shared" si="1"/>
        <v>12</v>
      </c>
      <c r="B20" s="7" t="s">
        <v>247</v>
      </c>
      <c r="C20" s="104" t="s">
        <v>727</v>
      </c>
      <c r="D20" s="104" t="s">
        <v>351</v>
      </c>
      <c r="E20" s="114" t="s">
        <v>351</v>
      </c>
      <c r="F20" s="41">
        <v>0</v>
      </c>
      <c r="G20" s="41">
        <v>0</v>
      </c>
      <c r="H20" s="36">
        <v>2916.15</v>
      </c>
      <c r="I20" s="105">
        <f t="shared" si="0"/>
        <v>0</v>
      </c>
    </row>
    <row r="21" spans="1:9" x14ac:dyDescent="0.35">
      <c r="A21" s="11">
        <f t="shared" si="1"/>
        <v>13</v>
      </c>
      <c r="B21" s="10" t="s">
        <v>87</v>
      </c>
      <c r="C21" s="104" t="s">
        <v>728</v>
      </c>
      <c r="D21" s="104" t="s">
        <v>351</v>
      </c>
      <c r="E21" s="114" t="s">
        <v>351</v>
      </c>
      <c r="F21" s="41">
        <v>165766.405</v>
      </c>
      <c r="G21" s="41">
        <v>170441.51900000003</v>
      </c>
      <c r="H21" s="36">
        <v>172942.08000000002</v>
      </c>
      <c r="I21" s="105">
        <f t="shared" si="0"/>
        <v>0.98554104935016407</v>
      </c>
    </row>
    <row r="22" spans="1:9" x14ac:dyDescent="0.35">
      <c r="A22" s="11">
        <f t="shared" si="1"/>
        <v>14</v>
      </c>
      <c r="B22" s="10" t="s">
        <v>380</v>
      </c>
      <c r="C22" s="104">
        <v>44713</v>
      </c>
      <c r="D22" s="104">
        <v>44742</v>
      </c>
      <c r="E22" s="114">
        <f>IFERROR((($C$573-C22)/(D22-C22)),"n.m.")</f>
        <v>10.448275862068966</v>
      </c>
      <c r="F22" s="41">
        <v>0</v>
      </c>
      <c r="G22" s="41">
        <v>0</v>
      </c>
      <c r="H22" s="36">
        <v>22561415.770000007</v>
      </c>
      <c r="I22" s="105">
        <f t="shared" si="0"/>
        <v>0</v>
      </c>
    </row>
    <row r="23" spans="1:9" x14ac:dyDescent="0.35">
      <c r="A23" s="11">
        <f t="shared" si="1"/>
        <v>15</v>
      </c>
      <c r="B23" s="10" t="s">
        <v>313</v>
      </c>
      <c r="C23" s="104" t="s">
        <v>729</v>
      </c>
      <c r="D23" s="104">
        <v>44463</v>
      </c>
      <c r="E23" s="114">
        <f t="shared" ref="E23:E74" si="2">IFERROR((($C$573-C23)/(D23-C23)),"n.m.")</f>
        <v>1.73342175066313</v>
      </c>
      <c r="F23" s="41">
        <v>0</v>
      </c>
      <c r="G23" s="41">
        <v>0</v>
      </c>
      <c r="H23" s="36">
        <v>9911.6699999999983</v>
      </c>
      <c r="I23" s="105">
        <f t="shared" si="0"/>
        <v>0</v>
      </c>
    </row>
    <row r="24" spans="1:9" x14ac:dyDescent="0.35">
      <c r="A24" s="11">
        <f t="shared" si="1"/>
        <v>16</v>
      </c>
      <c r="B24" s="10" t="s">
        <v>304</v>
      </c>
      <c r="C24" s="104" t="s">
        <v>730</v>
      </c>
      <c r="D24" s="104">
        <v>44348</v>
      </c>
      <c r="E24" s="114">
        <f t="shared" si="2"/>
        <v>1.9138166894664843</v>
      </c>
      <c r="F24" s="41">
        <v>0</v>
      </c>
      <c r="G24" s="41">
        <v>0</v>
      </c>
      <c r="H24" s="36">
        <v>27487.690000000002</v>
      </c>
      <c r="I24" s="105">
        <f t="shared" si="0"/>
        <v>0</v>
      </c>
    </row>
    <row r="25" spans="1:9" x14ac:dyDescent="0.35">
      <c r="A25" s="11">
        <f t="shared" si="1"/>
        <v>17</v>
      </c>
      <c r="B25" s="10" t="s">
        <v>305</v>
      </c>
      <c r="C25" s="104" t="s">
        <v>731</v>
      </c>
      <c r="D25" s="104">
        <v>44477</v>
      </c>
      <c r="E25" s="114">
        <f t="shared" si="2"/>
        <v>1.6493975903614457</v>
      </c>
      <c r="F25" s="41">
        <v>0</v>
      </c>
      <c r="G25" s="41">
        <v>0</v>
      </c>
      <c r="H25" s="36">
        <v>22098.999999999989</v>
      </c>
      <c r="I25" s="105">
        <f t="shared" si="0"/>
        <v>0</v>
      </c>
    </row>
    <row r="26" spans="1:9" x14ac:dyDescent="0.35">
      <c r="A26" s="11">
        <f t="shared" si="1"/>
        <v>18</v>
      </c>
      <c r="B26" s="10" t="s">
        <v>300</v>
      </c>
      <c r="C26" s="104" t="s">
        <v>730</v>
      </c>
      <c r="D26" s="104">
        <v>44348</v>
      </c>
      <c r="E26" s="114">
        <f t="shared" si="2"/>
        <v>1.9138166894664843</v>
      </c>
      <c r="F26" s="41">
        <v>0</v>
      </c>
      <c r="G26" s="41">
        <v>0</v>
      </c>
      <c r="H26" s="36">
        <v>44169.849999999984</v>
      </c>
      <c r="I26" s="105">
        <f t="shared" si="0"/>
        <v>0</v>
      </c>
    </row>
    <row r="27" spans="1:9" x14ac:dyDescent="0.35">
      <c r="A27" s="11">
        <f t="shared" si="1"/>
        <v>19</v>
      </c>
      <c r="B27" s="10" t="s">
        <v>307</v>
      </c>
      <c r="C27" s="104" t="s">
        <v>731</v>
      </c>
      <c r="D27" s="104">
        <v>44456</v>
      </c>
      <c r="E27" s="114">
        <f t="shared" si="2"/>
        <v>1.6922126081582201</v>
      </c>
      <c r="F27" s="41">
        <v>0</v>
      </c>
      <c r="G27" s="41">
        <v>0</v>
      </c>
      <c r="H27" s="36">
        <v>2236.41</v>
      </c>
      <c r="I27" s="105">
        <f t="shared" si="0"/>
        <v>0</v>
      </c>
    </row>
    <row r="28" spans="1:9" x14ac:dyDescent="0.35">
      <c r="A28" s="11">
        <f t="shared" si="1"/>
        <v>20</v>
      </c>
      <c r="B28" s="10" t="s">
        <v>235</v>
      </c>
      <c r="C28" s="104" t="s">
        <v>731</v>
      </c>
      <c r="D28" s="104">
        <v>44456</v>
      </c>
      <c r="E28" s="114">
        <f t="shared" si="2"/>
        <v>1.6922126081582201</v>
      </c>
      <c r="F28" s="41">
        <v>0</v>
      </c>
      <c r="G28" s="41">
        <v>0</v>
      </c>
      <c r="H28" s="36">
        <v>10011.310000000001</v>
      </c>
      <c r="I28" s="105">
        <f t="shared" si="0"/>
        <v>0</v>
      </c>
    </row>
    <row r="29" spans="1:9" x14ac:dyDescent="0.35">
      <c r="A29" s="11">
        <f t="shared" si="1"/>
        <v>21</v>
      </c>
      <c r="B29" s="10" t="s">
        <v>381</v>
      </c>
      <c r="C29" s="104">
        <v>44166</v>
      </c>
      <c r="D29" s="104">
        <v>44644</v>
      </c>
      <c r="E29" s="114">
        <f t="shared" si="2"/>
        <v>1.7782426778242677</v>
      </c>
      <c r="F29" s="41">
        <v>0</v>
      </c>
      <c r="G29" s="41">
        <v>0</v>
      </c>
      <c r="H29" s="36">
        <v>55828.97</v>
      </c>
      <c r="I29" s="105">
        <f t="shared" si="0"/>
        <v>0</v>
      </c>
    </row>
    <row r="30" spans="1:9" x14ac:dyDescent="0.35">
      <c r="A30" s="11">
        <f t="shared" si="1"/>
        <v>22</v>
      </c>
      <c r="B30" s="10" t="s">
        <v>137</v>
      </c>
      <c r="C30" s="104" t="s">
        <v>732</v>
      </c>
      <c r="D30" s="104">
        <v>43983</v>
      </c>
      <c r="E30" s="114">
        <f t="shared" si="2"/>
        <v>2.4736091298145508</v>
      </c>
      <c r="F30" s="41">
        <v>0</v>
      </c>
      <c r="G30" s="41">
        <v>0</v>
      </c>
      <c r="H30" s="36">
        <v>3505.16</v>
      </c>
      <c r="I30" s="105">
        <f t="shared" si="0"/>
        <v>0</v>
      </c>
    </row>
    <row r="31" spans="1:9" x14ac:dyDescent="0.35">
      <c r="A31" s="11">
        <f t="shared" si="1"/>
        <v>23</v>
      </c>
      <c r="B31" s="10" t="s">
        <v>382</v>
      </c>
      <c r="C31" s="104">
        <v>44256</v>
      </c>
      <c r="D31" s="104">
        <v>44406</v>
      </c>
      <c r="E31" s="114">
        <f t="shared" si="2"/>
        <v>5.0666666666666664</v>
      </c>
      <c r="F31" s="41">
        <v>3.9000000000000007E-2</v>
      </c>
      <c r="G31" s="41">
        <v>4.1999999999999996E-2</v>
      </c>
      <c r="H31" s="36">
        <v>63677.029999999977</v>
      </c>
      <c r="I31" s="105">
        <f t="shared" si="0"/>
        <v>6.5957850107016625E-7</v>
      </c>
    </row>
    <row r="32" spans="1:9" x14ac:dyDescent="0.35">
      <c r="A32" s="11">
        <f t="shared" si="1"/>
        <v>24</v>
      </c>
      <c r="B32" s="10" t="s">
        <v>383</v>
      </c>
      <c r="C32" s="104">
        <v>44287</v>
      </c>
      <c r="D32" s="104">
        <v>44713</v>
      </c>
      <c r="E32" s="114">
        <f t="shared" si="2"/>
        <v>1.7112676056338028</v>
      </c>
      <c r="F32" s="41">
        <v>0</v>
      </c>
      <c r="G32" s="41">
        <v>0</v>
      </c>
      <c r="H32" s="36">
        <v>18.84</v>
      </c>
      <c r="I32" s="105">
        <f t="shared" si="0"/>
        <v>0</v>
      </c>
    </row>
    <row r="33" spans="1:9" x14ac:dyDescent="0.35">
      <c r="A33" s="11">
        <f t="shared" si="1"/>
        <v>25</v>
      </c>
      <c r="B33" s="10" t="s">
        <v>384</v>
      </c>
      <c r="C33" s="104">
        <v>43952</v>
      </c>
      <c r="D33" s="104">
        <v>44561</v>
      </c>
      <c r="E33" s="114">
        <f t="shared" si="2"/>
        <v>1.7471264367816093</v>
      </c>
      <c r="F33" s="41">
        <v>0</v>
      </c>
      <c r="G33" s="41">
        <v>0</v>
      </c>
      <c r="H33" s="36">
        <v>264.60999999999996</v>
      </c>
      <c r="I33" s="105">
        <f t="shared" si="0"/>
        <v>0</v>
      </c>
    </row>
    <row r="34" spans="1:9" x14ac:dyDescent="0.35">
      <c r="A34" s="11">
        <f t="shared" si="1"/>
        <v>26</v>
      </c>
      <c r="B34" s="10" t="s">
        <v>385</v>
      </c>
      <c r="C34" s="104">
        <v>44075</v>
      </c>
      <c r="D34" s="104">
        <v>44561</v>
      </c>
      <c r="E34" s="114">
        <f t="shared" si="2"/>
        <v>1.9362139917695473</v>
      </c>
      <c r="F34" s="41">
        <v>0</v>
      </c>
      <c r="G34" s="41">
        <v>0</v>
      </c>
      <c r="H34" s="36">
        <v>181.38</v>
      </c>
      <c r="I34" s="105">
        <f t="shared" si="0"/>
        <v>0</v>
      </c>
    </row>
    <row r="35" spans="1:9" x14ac:dyDescent="0.35">
      <c r="A35" s="11">
        <f t="shared" si="1"/>
        <v>27</v>
      </c>
      <c r="B35" s="10" t="s">
        <v>386</v>
      </c>
      <c r="C35" s="104">
        <v>44136</v>
      </c>
      <c r="D35" s="104">
        <v>44561</v>
      </c>
      <c r="E35" s="114">
        <f t="shared" si="2"/>
        <v>2.0705882352941178</v>
      </c>
      <c r="F35" s="41">
        <v>0</v>
      </c>
      <c r="G35" s="41">
        <v>0</v>
      </c>
      <c r="H35" s="36">
        <v>51.989999999999995</v>
      </c>
      <c r="I35" s="105">
        <f t="shared" si="0"/>
        <v>0</v>
      </c>
    </row>
    <row r="36" spans="1:9" x14ac:dyDescent="0.35">
      <c r="A36" s="11">
        <f t="shared" si="1"/>
        <v>28</v>
      </c>
      <c r="B36" s="10" t="s">
        <v>387</v>
      </c>
      <c r="C36" s="104">
        <v>44136</v>
      </c>
      <c r="D36" s="104">
        <v>44561</v>
      </c>
      <c r="E36" s="114">
        <f t="shared" si="2"/>
        <v>2.0705882352941178</v>
      </c>
      <c r="F36" s="41">
        <v>0</v>
      </c>
      <c r="G36" s="41">
        <v>0</v>
      </c>
      <c r="H36" s="36">
        <v>202.45000000000002</v>
      </c>
      <c r="I36" s="105">
        <f t="shared" si="0"/>
        <v>0</v>
      </c>
    </row>
    <row r="37" spans="1:9" x14ac:dyDescent="0.35">
      <c r="A37" s="11">
        <f t="shared" si="1"/>
        <v>29</v>
      </c>
      <c r="B37" s="10" t="s">
        <v>388</v>
      </c>
      <c r="C37" s="104">
        <v>44197</v>
      </c>
      <c r="D37" s="104">
        <v>45260</v>
      </c>
      <c r="E37" s="114">
        <f t="shared" si="2"/>
        <v>0.77046095954844784</v>
      </c>
      <c r="F37" s="41">
        <v>4779.5380000000005</v>
      </c>
      <c r="G37" s="41">
        <v>0</v>
      </c>
      <c r="H37" s="36">
        <v>972.01</v>
      </c>
      <c r="I37" s="105">
        <f t="shared" si="0"/>
        <v>0</v>
      </c>
    </row>
    <row r="38" spans="1:9" x14ac:dyDescent="0.35">
      <c r="A38" s="11">
        <f t="shared" si="1"/>
        <v>30</v>
      </c>
      <c r="B38" s="10" t="s">
        <v>389</v>
      </c>
      <c r="C38" s="104">
        <v>44166</v>
      </c>
      <c r="D38" s="104">
        <v>45260</v>
      </c>
      <c r="E38" s="114">
        <f t="shared" si="2"/>
        <v>0.77696526508226693</v>
      </c>
      <c r="F38" s="41">
        <v>1312.577</v>
      </c>
      <c r="G38" s="41">
        <v>0</v>
      </c>
      <c r="H38" s="36">
        <v>296.75</v>
      </c>
      <c r="I38" s="105">
        <f t="shared" si="0"/>
        <v>0</v>
      </c>
    </row>
    <row r="39" spans="1:9" x14ac:dyDescent="0.35">
      <c r="A39" s="11">
        <f t="shared" si="1"/>
        <v>31</v>
      </c>
      <c r="B39" s="10" t="s">
        <v>390</v>
      </c>
      <c r="C39" s="104">
        <v>44075</v>
      </c>
      <c r="D39" s="104">
        <v>45260</v>
      </c>
      <c r="E39" s="114">
        <f t="shared" si="2"/>
        <v>0.79409282700421946</v>
      </c>
      <c r="F39" s="41">
        <v>1312.577</v>
      </c>
      <c r="G39" s="41">
        <v>0</v>
      </c>
      <c r="H39" s="36">
        <v>857.26</v>
      </c>
      <c r="I39" s="105">
        <f t="shared" si="0"/>
        <v>0</v>
      </c>
    </row>
    <row r="40" spans="1:9" x14ac:dyDescent="0.35">
      <c r="A40" s="11">
        <f t="shared" si="1"/>
        <v>32</v>
      </c>
      <c r="B40" s="10" t="s">
        <v>391</v>
      </c>
      <c r="C40" s="104">
        <v>44348</v>
      </c>
      <c r="D40" s="104">
        <v>45260</v>
      </c>
      <c r="E40" s="114">
        <f t="shared" si="2"/>
        <v>0.73245614035087714</v>
      </c>
      <c r="F40" s="41">
        <v>2614.0240000000003</v>
      </c>
      <c r="G40" s="41">
        <v>0</v>
      </c>
      <c r="H40" s="36">
        <v>1336.1800000000003</v>
      </c>
      <c r="I40" s="105">
        <f t="shared" si="0"/>
        <v>0</v>
      </c>
    </row>
    <row r="41" spans="1:9" x14ac:dyDescent="0.35">
      <c r="A41" s="11">
        <f t="shared" si="1"/>
        <v>33</v>
      </c>
      <c r="B41" s="10" t="s">
        <v>392</v>
      </c>
      <c r="C41" s="104">
        <v>44197</v>
      </c>
      <c r="D41" s="104">
        <v>45260</v>
      </c>
      <c r="E41" s="114">
        <f t="shared" si="2"/>
        <v>0.77046095954844784</v>
      </c>
      <c r="F41" s="41">
        <v>1312.577</v>
      </c>
      <c r="G41" s="41">
        <v>0</v>
      </c>
      <c r="H41" s="36">
        <v>535.29999999999995</v>
      </c>
      <c r="I41" s="105">
        <f t="shared" si="0"/>
        <v>0</v>
      </c>
    </row>
    <row r="42" spans="1:9" x14ac:dyDescent="0.35">
      <c r="A42" s="11">
        <f t="shared" si="1"/>
        <v>34</v>
      </c>
      <c r="B42" s="10" t="s">
        <v>393</v>
      </c>
      <c r="C42" s="104">
        <v>44075</v>
      </c>
      <c r="D42" s="104">
        <v>45260</v>
      </c>
      <c r="E42" s="114">
        <f t="shared" si="2"/>
        <v>0.79409282700421946</v>
      </c>
      <c r="F42" s="41">
        <v>4779.5380000000005</v>
      </c>
      <c r="G42" s="41">
        <v>0</v>
      </c>
      <c r="H42" s="36">
        <v>525.78</v>
      </c>
      <c r="I42" s="105">
        <f t="shared" si="0"/>
        <v>0</v>
      </c>
    </row>
    <row r="43" spans="1:9" x14ac:dyDescent="0.35">
      <c r="A43" s="11">
        <f t="shared" si="1"/>
        <v>35</v>
      </c>
      <c r="B43" s="10" t="s">
        <v>394</v>
      </c>
      <c r="C43" s="104">
        <v>44197</v>
      </c>
      <c r="D43" s="104">
        <v>45260</v>
      </c>
      <c r="E43" s="114">
        <f t="shared" si="2"/>
        <v>0.77046095954844784</v>
      </c>
      <c r="F43" s="41">
        <v>1312.577</v>
      </c>
      <c r="G43" s="41">
        <v>0</v>
      </c>
      <c r="H43" s="36">
        <v>619.17999999999995</v>
      </c>
      <c r="I43" s="105">
        <f t="shared" si="0"/>
        <v>0</v>
      </c>
    </row>
    <row r="44" spans="1:9" x14ac:dyDescent="0.35">
      <c r="A44" s="11">
        <f t="shared" si="1"/>
        <v>36</v>
      </c>
      <c r="B44" s="10" t="s">
        <v>395</v>
      </c>
      <c r="C44" s="104">
        <v>44075</v>
      </c>
      <c r="D44" s="104">
        <v>45260</v>
      </c>
      <c r="E44" s="114">
        <f t="shared" si="2"/>
        <v>0.79409282700421946</v>
      </c>
      <c r="F44" s="41">
        <v>4792.6540000000005</v>
      </c>
      <c r="G44" s="41">
        <v>14.032999999999999</v>
      </c>
      <c r="H44" s="36">
        <v>707.55</v>
      </c>
      <c r="I44" s="105">
        <f t="shared" si="0"/>
        <v>1.9833227333757333E-2</v>
      </c>
    </row>
    <row r="45" spans="1:9" x14ac:dyDescent="0.35">
      <c r="A45" s="11">
        <f t="shared" si="1"/>
        <v>37</v>
      </c>
      <c r="B45" s="10" t="s">
        <v>396</v>
      </c>
      <c r="C45" s="104">
        <v>44197</v>
      </c>
      <c r="D45" s="104">
        <v>45260</v>
      </c>
      <c r="E45" s="114">
        <f t="shared" si="2"/>
        <v>0.77046095954844784</v>
      </c>
      <c r="F45" s="41">
        <v>1313.8890000000001</v>
      </c>
      <c r="G45" s="41">
        <v>1.403</v>
      </c>
      <c r="H45" s="36">
        <v>1709.93</v>
      </c>
      <c r="I45" s="105">
        <f t="shared" si="0"/>
        <v>8.2050142403490198E-4</v>
      </c>
    </row>
    <row r="46" spans="1:9" x14ac:dyDescent="0.35">
      <c r="A46" s="11">
        <f t="shared" si="1"/>
        <v>38</v>
      </c>
      <c r="B46" s="10" t="s">
        <v>397</v>
      </c>
      <c r="C46" s="104">
        <v>44197</v>
      </c>
      <c r="D46" s="104">
        <v>45260</v>
      </c>
      <c r="E46" s="114">
        <f t="shared" si="2"/>
        <v>0.77046095954844784</v>
      </c>
      <c r="F46" s="41">
        <v>1313.8890000000001</v>
      </c>
      <c r="G46" s="41">
        <v>1.403</v>
      </c>
      <c r="H46" s="36">
        <v>992.52</v>
      </c>
      <c r="I46" s="105">
        <f t="shared" si="0"/>
        <v>1.4135735300044331E-3</v>
      </c>
    </row>
    <row r="47" spans="1:9" x14ac:dyDescent="0.35">
      <c r="A47" s="11">
        <f t="shared" si="1"/>
        <v>39</v>
      </c>
      <c r="B47" s="10" t="s">
        <v>308</v>
      </c>
      <c r="C47" s="104" t="s">
        <v>731</v>
      </c>
      <c r="D47" s="104">
        <v>46905</v>
      </c>
      <c r="E47" s="114">
        <f t="shared" si="2"/>
        <v>0.42019643953345609</v>
      </c>
      <c r="F47" s="41">
        <v>0</v>
      </c>
      <c r="G47" s="41">
        <v>0</v>
      </c>
      <c r="H47" s="36">
        <v>-18517.37</v>
      </c>
      <c r="I47" s="105">
        <f t="shared" si="0"/>
        <v>0</v>
      </c>
    </row>
    <row r="48" spans="1:9" x14ac:dyDescent="0.35">
      <c r="A48" s="11">
        <f t="shared" si="1"/>
        <v>40</v>
      </c>
      <c r="B48" s="10" t="s">
        <v>314</v>
      </c>
      <c r="C48" s="104" t="s">
        <v>729</v>
      </c>
      <c r="D48" s="104">
        <v>43997</v>
      </c>
      <c r="E48" s="114">
        <f t="shared" si="2"/>
        <v>4.5381944444444446</v>
      </c>
      <c r="F48" s="41">
        <v>0</v>
      </c>
      <c r="G48" s="41">
        <v>0</v>
      </c>
      <c r="H48" s="36">
        <v>287.77000000000004</v>
      </c>
      <c r="I48" s="105">
        <f t="shared" si="0"/>
        <v>0</v>
      </c>
    </row>
    <row r="49" spans="1:9" x14ac:dyDescent="0.35">
      <c r="A49" s="11">
        <f t="shared" si="1"/>
        <v>41</v>
      </c>
      <c r="B49" s="10" t="s">
        <v>290</v>
      </c>
      <c r="C49" s="104" t="s">
        <v>734</v>
      </c>
      <c r="D49" s="104">
        <v>44000</v>
      </c>
      <c r="E49" s="114">
        <f t="shared" si="2"/>
        <v>5.4173913043478263</v>
      </c>
      <c r="F49" s="41">
        <v>0</v>
      </c>
      <c r="G49" s="41">
        <v>0</v>
      </c>
      <c r="H49" s="36">
        <v>285.21000000000004</v>
      </c>
      <c r="I49" s="105">
        <f t="shared" si="0"/>
        <v>0</v>
      </c>
    </row>
    <row r="50" spans="1:9" x14ac:dyDescent="0.35">
      <c r="A50" s="11">
        <f t="shared" si="1"/>
        <v>42</v>
      </c>
      <c r="B50" s="10" t="s">
        <v>398</v>
      </c>
      <c r="C50" s="104">
        <v>44256</v>
      </c>
      <c r="D50" s="104">
        <v>44440</v>
      </c>
      <c r="E50" s="114">
        <f t="shared" si="2"/>
        <v>4.1304347826086953</v>
      </c>
      <c r="F50" s="41">
        <v>102779.89599999998</v>
      </c>
      <c r="G50" s="41">
        <v>110783.35500000001</v>
      </c>
      <c r="H50" s="36">
        <v>15373.169999999993</v>
      </c>
      <c r="I50" s="105">
        <f t="shared" si="0"/>
        <v>7.2062791864007272</v>
      </c>
    </row>
    <row r="51" spans="1:9" x14ac:dyDescent="0.35">
      <c r="A51" s="11">
        <f t="shared" si="1"/>
        <v>43</v>
      </c>
      <c r="B51" s="10" t="s">
        <v>399</v>
      </c>
      <c r="C51" s="104">
        <v>44562</v>
      </c>
      <c r="D51" s="104">
        <v>45107</v>
      </c>
      <c r="E51" s="114">
        <f t="shared" si="2"/>
        <v>0.83302752293577986</v>
      </c>
      <c r="F51" s="41">
        <v>0</v>
      </c>
      <c r="G51" s="41">
        <v>10701.925999999999</v>
      </c>
      <c r="H51" s="36">
        <v>11843.74</v>
      </c>
      <c r="I51" s="105">
        <f t="shared" si="0"/>
        <v>0.90359345949843539</v>
      </c>
    </row>
    <row r="52" spans="1:9" x14ac:dyDescent="0.35">
      <c r="A52" s="11">
        <f t="shared" si="1"/>
        <v>44</v>
      </c>
      <c r="B52" s="10" t="s">
        <v>400</v>
      </c>
      <c r="C52" s="104">
        <v>44593</v>
      </c>
      <c r="D52" s="104">
        <v>44925</v>
      </c>
      <c r="E52" s="114">
        <f t="shared" si="2"/>
        <v>1.2740963855421688</v>
      </c>
      <c r="F52" s="41">
        <v>0</v>
      </c>
      <c r="G52" s="41">
        <v>0</v>
      </c>
      <c r="H52" s="36">
        <v>18152.099999999999</v>
      </c>
      <c r="I52" s="105">
        <f t="shared" si="0"/>
        <v>0</v>
      </c>
    </row>
    <row r="53" spans="1:9" x14ac:dyDescent="0.35">
      <c r="A53" s="11">
        <f t="shared" si="1"/>
        <v>45</v>
      </c>
      <c r="B53" s="10" t="s">
        <v>401</v>
      </c>
      <c r="C53" s="104">
        <v>44044</v>
      </c>
      <c r="D53" s="104">
        <v>44864</v>
      </c>
      <c r="E53" s="114">
        <f t="shared" si="2"/>
        <v>1.1853658536585365</v>
      </c>
      <c r="F53" s="41">
        <v>5743.9390000000003</v>
      </c>
      <c r="G53" s="41">
        <v>3056.8219999999997</v>
      </c>
      <c r="H53" s="36">
        <v>6746.17</v>
      </c>
      <c r="I53" s="105">
        <f t="shared" si="0"/>
        <v>0.45311962194845368</v>
      </c>
    </row>
    <row r="54" spans="1:9" x14ac:dyDescent="0.35">
      <c r="A54" s="11">
        <f t="shared" si="1"/>
        <v>46</v>
      </c>
      <c r="B54" s="10" t="s">
        <v>402</v>
      </c>
      <c r="C54" s="104">
        <v>43952</v>
      </c>
      <c r="D54" s="104">
        <v>44864</v>
      </c>
      <c r="E54" s="114">
        <f t="shared" si="2"/>
        <v>1.1666666666666667</v>
      </c>
      <c r="F54" s="41">
        <v>3023.7160000000003</v>
      </c>
      <c r="G54" s="41">
        <v>1813.48</v>
      </c>
      <c r="H54" s="36">
        <v>17511.820000000003</v>
      </c>
      <c r="I54" s="105">
        <f t="shared" si="0"/>
        <v>0.1035574828887003</v>
      </c>
    </row>
    <row r="55" spans="1:9" x14ac:dyDescent="0.35">
      <c r="A55" s="11">
        <f t="shared" si="1"/>
        <v>47</v>
      </c>
      <c r="B55" s="10" t="s">
        <v>403</v>
      </c>
      <c r="C55" s="104">
        <v>43952</v>
      </c>
      <c r="D55" s="104">
        <v>44864</v>
      </c>
      <c r="E55" s="114">
        <f t="shared" si="2"/>
        <v>1.1666666666666667</v>
      </c>
      <c r="F55" s="41">
        <v>4196.0590000000002</v>
      </c>
      <c r="G55" s="41">
        <v>2619.8209999999999</v>
      </c>
      <c r="H55" s="36">
        <v>9524.7000000000007</v>
      </c>
      <c r="I55" s="105">
        <f t="shared" si="0"/>
        <v>0.2750554873119363</v>
      </c>
    </row>
    <row r="56" spans="1:9" x14ac:dyDescent="0.35">
      <c r="A56" s="11">
        <f t="shared" si="1"/>
        <v>48</v>
      </c>
      <c r="B56" s="10" t="s">
        <v>404</v>
      </c>
      <c r="C56" s="104">
        <v>44044</v>
      </c>
      <c r="D56" s="104">
        <v>44864</v>
      </c>
      <c r="E56" s="114">
        <f t="shared" si="2"/>
        <v>1.1853658536585365</v>
      </c>
      <c r="F56" s="41">
        <v>37813.353000000003</v>
      </c>
      <c r="G56" s="41">
        <v>45849.551999999996</v>
      </c>
      <c r="H56" s="36">
        <v>5121.6299999999992</v>
      </c>
      <c r="I56" s="105">
        <f t="shared" si="0"/>
        <v>8.9521406271050434</v>
      </c>
    </row>
    <row r="57" spans="1:9" x14ac:dyDescent="0.35">
      <c r="A57" s="11">
        <f t="shared" si="1"/>
        <v>49</v>
      </c>
      <c r="B57" s="10" t="s">
        <v>405</v>
      </c>
      <c r="C57" s="104">
        <v>44409</v>
      </c>
      <c r="D57" s="104">
        <v>44711</v>
      </c>
      <c r="E57" s="114">
        <f t="shared" si="2"/>
        <v>2.0099337748344372</v>
      </c>
      <c r="F57" s="41">
        <v>14471.659000000001</v>
      </c>
      <c r="G57" s="41">
        <v>15721.021999999999</v>
      </c>
      <c r="H57" s="36">
        <v>2191.6</v>
      </c>
      <c r="I57" s="105">
        <f t="shared" si="0"/>
        <v>7.1733080854170463</v>
      </c>
    </row>
    <row r="58" spans="1:9" x14ac:dyDescent="0.35">
      <c r="A58" s="11">
        <f t="shared" si="1"/>
        <v>50</v>
      </c>
      <c r="B58" s="10" t="s">
        <v>406</v>
      </c>
      <c r="C58" s="104">
        <v>44287</v>
      </c>
      <c r="D58" s="104">
        <v>44561</v>
      </c>
      <c r="E58" s="114">
        <f t="shared" si="2"/>
        <v>2.6605839416058394</v>
      </c>
      <c r="F58" s="41">
        <v>0</v>
      </c>
      <c r="G58" s="41">
        <v>0</v>
      </c>
      <c r="H58" s="36">
        <v>334.29</v>
      </c>
      <c r="I58" s="105">
        <f t="shared" si="0"/>
        <v>0</v>
      </c>
    </row>
    <row r="59" spans="1:9" x14ac:dyDescent="0.35">
      <c r="A59" s="11">
        <f t="shared" si="1"/>
        <v>51</v>
      </c>
      <c r="B59" s="10" t="s">
        <v>407</v>
      </c>
      <c r="C59" s="104">
        <v>44409</v>
      </c>
      <c r="D59" s="104">
        <v>46022</v>
      </c>
      <c r="E59" s="114">
        <f t="shared" si="2"/>
        <v>0.37631742095474274</v>
      </c>
      <c r="F59" s="41">
        <v>0</v>
      </c>
      <c r="G59" s="41">
        <v>0</v>
      </c>
      <c r="H59" s="36">
        <v>90.04</v>
      </c>
      <c r="I59" s="105">
        <f t="shared" si="0"/>
        <v>0</v>
      </c>
    </row>
    <row r="60" spans="1:9" x14ac:dyDescent="0.35">
      <c r="A60" s="11">
        <f t="shared" si="1"/>
        <v>52</v>
      </c>
      <c r="B60" s="10" t="s">
        <v>408</v>
      </c>
      <c r="C60" s="104">
        <v>44409</v>
      </c>
      <c r="D60" s="104">
        <v>46022</v>
      </c>
      <c r="E60" s="114">
        <f t="shared" si="2"/>
        <v>0.37631742095474274</v>
      </c>
      <c r="F60" s="41">
        <v>0</v>
      </c>
      <c r="G60" s="41">
        <v>0</v>
      </c>
      <c r="H60" s="36">
        <v>-923.26</v>
      </c>
      <c r="I60" s="105">
        <f t="shared" si="0"/>
        <v>0</v>
      </c>
    </row>
    <row r="61" spans="1:9" x14ac:dyDescent="0.35">
      <c r="A61" s="11">
        <f t="shared" si="1"/>
        <v>53</v>
      </c>
      <c r="B61" s="10" t="s">
        <v>409</v>
      </c>
      <c r="C61" s="104">
        <v>44562</v>
      </c>
      <c r="D61" s="104">
        <v>45064</v>
      </c>
      <c r="E61" s="114">
        <f t="shared" si="2"/>
        <v>0.90438247011952189</v>
      </c>
      <c r="F61" s="41">
        <v>0</v>
      </c>
      <c r="G61" s="41">
        <v>0</v>
      </c>
      <c r="H61" s="36">
        <v>21310.89</v>
      </c>
      <c r="I61" s="105">
        <f t="shared" si="0"/>
        <v>0</v>
      </c>
    </row>
    <row r="62" spans="1:9" x14ac:dyDescent="0.35">
      <c r="A62" s="11">
        <f t="shared" si="1"/>
        <v>54</v>
      </c>
      <c r="B62" s="10" t="s">
        <v>410</v>
      </c>
      <c r="C62" s="104">
        <v>44409</v>
      </c>
      <c r="D62" s="104">
        <v>45626</v>
      </c>
      <c r="E62" s="114">
        <f t="shared" si="2"/>
        <v>0.4987674609695974</v>
      </c>
      <c r="F62" s="41">
        <v>22.459</v>
      </c>
      <c r="G62" s="41">
        <v>4.2120000000000006</v>
      </c>
      <c r="H62" s="36">
        <v>1004.0999999999999</v>
      </c>
      <c r="I62" s="105">
        <f t="shared" si="0"/>
        <v>4.1948013146100999E-3</v>
      </c>
    </row>
    <row r="63" spans="1:9" x14ac:dyDescent="0.35">
      <c r="A63" s="11">
        <f t="shared" si="1"/>
        <v>55</v>
      </c>
      <c r="B63" s="10" t="s">
        <v>411</v>
      </c>
      <c r="C63" s="104">
        <v>44348</v>
      </c>
      <c r="D63" s="104">
        <v>45626</v>
      </c>
      <c r="E63" s="114">
        <f t="shared" si="2"/>
        <v>0.52269170579029733</v>
      </c>
      <c r="F63" s="41">
        <v>22.459000000000003</v>
      </c>
      <c r="G63" s="41">
        <v>4.2119999999999997</v>
      </c>
      <c r="H63" s="36">
        <v>72.539999999999992</v>
      </c>
      <c r="I63" s="105">
        <f t="shared" si="0"/>
        <v>5.8064516129032261E-2</v>
      </c>
    </row>
    <row r="64" spans="1:9" x14ac:dyDescent="0.35">
      <c r="A64" s="11">
        <f t="shared" si="1"/>
        <v>56</v>
      </c>
      <c r="B64" s="10" t="s">
        <v>412</v>
      </c>
      <c r="C64" s="104">
        <v>44409</v>
      </c>
      <c r="D64" s="104">
        <v>45626</v>
      </c>
      <c r="E64" s="114">
        <f t="shared" si="2"/>
        <v>0.4987674609695974</v>
      </c>
      <c r="F64" s="41">
        <v>22.459</v>
      </c>
      <c r="G64" s="41">
        <v>4.2119999999999997</v>
      </c>
      <c r="H64" s="36">
        <v>295.89999999999992</v>
      </c>
      <c r="I64" s="105">
        <f t="shared" si="0"/>
        <v>1.4234538695505242E-2</v>
      </c>
    </row>
    <row r="65" spans="1:9" x14ac:dyDescent="0.35">
      <c r="A65" s="11">
        <f t="shared" si="1"/>
        <v>57</v>
      </c>
      <c r="B65" s="10" t="s">
        <v>413</v>
      </c>
      <c r="C65" s="104">
        <v>44593</v>
      </c>
      <c r="D65" s="104">
        <v>45991</v>
      </c>
      <c r="E65" s="114">
        <f t="shared" si="2"/>
        <v>0.30257510729613735</v>
      </c>
      <c r="F65" s="41">
        <v>0</v>
      </c>
      <c r="G65" s="41">
        <v>0</v>
      </c>
      <c r="H65" s="36">
        <v>-154.98999999999998</v>
      </c>
      <c r="I65" s="105">
        <f t="shared" si="0"/>
        <v>0</v>
      </c>
    </row>
    <row r="66" spans="1:9" x14ac:dyDescent="0.35">
      <c r="A66" s="11">
        <f t="shared" si="1"/>
        <v>58</v>
      </c>
      <c r="B66" s="10" t="s">
        <v>414</v>
      </c>
      <c r="C66" s="104">
        <v>44621</v>
      </c>
      <c r="D66" s="104">
        <v>45991</v>
      </c>
      <c r="E66" s="114">
        <f t="shared" si="2"/>
        <v>0.28832116788321166</v>
      </c>
      <c r="F66" s="41">
        <v>0</v>
      </c>
      <c r="G66" s="41">
        <v>0</v>
      </c>
      <c r="H66" s="36">
        <v>224.53000000000003</v>
      </c>
      <c r="I66" s="105">
        <f t="shared" si="0"/>
        <v>0</v>
      </c>
    </row>
    <row r="67" spans="1:9" x14ac:dyDescent="0.35">
      <c r="A67" s="11">
        <f t="shared" si="1"/>
        <v>59</v>
      </c>
      <c r="B67" s="10" t="s">
        <v>415</v>
      </c>
      <c r="C67" s="104">
        <v>44593</v>
      </c>
      <c r="D67" s="104">
        <v>45991</v>
      </c>
      <c r="E67" s="114">
        <f t="shared" si="2"/>
        <v>0.30257510729613735</v>
      </c>
      <c r="F67" s="41">
        <v>0</v>
      </c>
      <c r="G67" s="41">
        <v>0</v>
      </c>
      <c r="H67" s="36">
        <v>-922.7399999999999</v>
      </c>
      <c r="I67" s="105">
        <f t="shared" si="0"/>
        <v>0</v>
      </c>
    </row>
    <row r="68" spans="1:9" x14ac:dyDescent="0.35">
      <c r="A68" s="11">
        <f t="shared" si="1"/>
        <v>60</v>
      </c>
      <c r="B68" s="10" t="s">
        <v>416</v>
      </c>
      <c r="C68" s="104">
        <v>44593</v>
      </c>
      <c r="D68" s="104">
        <v>45991</v>
      </c>
      <c r="E68" s="114">
        <f t="shared" si="2"/>
        <v>0.30257510729613735</v>
      </c>
      <c r="F68" s="41">
        <v>0</v>
      </c>
      <c r="G68" s="41">
        <v>0</v>
      </c>
      <c r="H68" s="36">
        <v>12.579999999999998</v>
      </c>
      <c r="I68" s="105">
        <f t="shared" si="0"/>
        <v>0</v>
      </c>
    </row>
    <row r="69" spans="1:9" x14ac:dyDescent="0.35">
      <c r="A69" s="11">
        <f t="shared" si="1"/>
        <v>61</v>
      </c>
      <c r="B69" s="10" t="s">
        <v>417</v>
      </c>
      <c r="C69" s="104">
        <v>44621</v>
      </c>
      <c r="D69" s="104">
        <v>45991</v>
      </c>
      <c r="E69" s="114">
        <f t="shared" si="2"/>
        <v>0.28832116788321166</v>
      </c>
      <c r="F69" s="41">
        <v>0</v>
      </c>
      <c r="G69" s="41">
        <v>0</v>
      </c>
      <c r="H69" s="36">
        <v>-666.23</v>
      </c>
      <c r="I69" s="105">
        <f t="shared" si="0"/>
        <v>0</v>
      </c>
    </row>
    <row r="70" spans="1:9" x14ac:dyDescent="0.35">
      <c r="A70" s="11">
        <f t="shared" si="1"/>
        <v>62</v>
      </c>
      <c r="B70" s="10" t="s">
        <v>71</v>
      </c>
      <c r="C70" s="104" t="s">
        <v>735</v>
      </c>
      <c r="D70" s="104" t="s">
        <v>351</v>
      </c>
      <c r="E70" s="114" t="s">
        <v>351</v>
      </c>
      <c r="F70" s="41">
        <v>514518.06900000008</v>
      </c>
      <c r="G70" s="41">
        <v>420034.147</v>
      </c>
      <c r="H70" s="36">
        <v>2511351.0000000009</v>
      </c>
      <c r="I70" s="105">
        <f t="shared" si="0"/>
        <v>0.16725425756893395</v>
      </c>
    </row>
    <row r="71" spans="1:9" x14ac:dyDescent="0.35">
      <c r="A71" s="11">
        <f t="shared" si="1"/>
        <v>63</v>
      </c>
      <c r="B71" s="10" t="s">
        <v>58</v>
      </c>
      <c r="C71" s="104" t="s">
        <v>726</v>
      </c>
      <c r="D71" s="104" t="s">
        <v>351</v>
      </c>
      <c r="E71" s="114" t="s">
        <v>351</v>
      </c>
      <c r="F71" s="41">
        <v>0</v>
      </c>
      <c r="G71" s="41">
        <v>0</v>
      </c>
      <c r="H71" s="36">
        <v>382079.47000000102</v>
      </c>
      <c r="I71" s="105">
        <f t="shared" si="0"/>
        <v>0</v>
      </c>
    </row>
    <row r="72" spans="1:9" x14ac:dyDescent="0.35">
      <c r="A72" s="11">
        <f t="shared" si="1"/>
        <v>64</v>
      </c>
      <c r="B72" s="10" t="s">
        <v>418</v>
      </c>
      <c r="C72" s="104">
        <v>44228</v>
      </c>
      <c r="D72" s="104">
        <v>44561</v>
      </c>
      <c r="E72" s="114">
        <f t="shared" si="2"/>
        <v>2.3663663663663663</v>
      </c>
      <c r="F72" s="41">
        <v>2505.8020000000001</v>
      </c>
      <c r="G72" s="41">
        <v>2681.0970000000002</v>
      </c>
      <c r="H72" s="36">
        <v>21956.09</v>
      </c>
      <c r="I72" s="105">
        <f t="shared" si="0"/>
        <v>0.12211176944528832</v>
      </c>
    </row>
    <row r="73" spans="1:9" x14ac:dyDescent="0.35">
      <c r="A73" s="11">
        <f t="shared" si="1"/>
        <v>65</v>
      </c>
      <c r="B73" s="10" t="s">
        <v>419</v>
      </c>
      <c r="C73" s="104">
        <v>44531</v>
      </c>
      <c r="D73" s="104">
        <v>44561</v>
      </c>
      <c r="E73" s="114">
        <f t="shared" si="2"/>
        <v>16.166666666666668</v>
      </c>
      <c r="F73" s="41">
        <v>0</v>
      </c>
      <c r="G73" s="41">
        <v>0</v>
      </c>
      <c r="H73" s="36">
        <v>2563.94</v>
      </c>
      <c r="I73" s="105">
        <f t="shared" si="0"/>
        <v>0</v>
      </c>
    </row>
    <row r="74" spans="1:9" x14ac:dyDescent="0.35">
      <c r="A74" s="11">
        <f t="shared" si="1"/>
        <v>66</v>
      </c>
      <c r="B74" s="10" t="s">
        <v>420</v>
      </c>
      <c r="C74" s="104">
        <v>44562</v>
      </c>
      <c r="D74" s="104">
        <v>44926</v>
      </c>
      <c r="E74" s="114">
        <f t="shared" si="2"/>
        <v>1.2472527472527473</v>
      </c>
      <c r="F74" s="41">
        <v>0</v>
      </c>
      <c r="G74" s="41">
        <v>0</v>
      </c>
      <c r="H74" s="36">
        <v>-18038.13</v>
      </c>
      <c r="I74" s="105">
        <f t="shared" ref="I74:I137" si="3">G74/H74</f>
        <v>0</v>
      </c>
    </row>
    <row r="75" spans="1:9" x14ac:dyDescent="0.35">
      <c r="A75" s="11">
        <f t="shared" ref="A75:A138" si="4">A74+1</f>
        <v>67</v>
      </c>
      <c r="B75" s="10" t="s">
        <v>421</v>
      </c>
      <c r="C75" s="104">
        <v>44562</v>
      </c>
      <c r="D75" s="104">
        <v>44926</v>
      </c>
      <c r="E75" s="114">
        <f t="shared" ref="E75:E138" si="5">IFERROR((($C$573-C75)/(D75-C75)),"n.m.")</f>
        <v>1.2472527472527473</v>
      </c>
      <c r="F75" s="41">
        <v>0</v>
      </c>
      <c r="G75" s="41">
        <v>0</v>
      </c>
      <c r="H75" s="36">
        <v>14240.609999999993</v>
      </c>
      <c r="I75" s="105">
        <f t="shared" si="3"/>
        <v>0</v>
      </c>
    </row>
    <row r="76" spans="1:9" x14ac:dyDescent="0.35">
      <c r="A76" s="11">
        <f t="shared" si="4"/>
        <v>68</v>
      </c>
      <c r="B76" s="10" t="s">
        <v>422</v>
      </c>
      <c r="C76" s="104">
        <v>44593</v>
      </c>
      <c r="D76" s="104">
        <v>44926</v>
      </c>
      <c r="E76" s="114">
        <f t="shared" si="5"/>
        <v>1.2702702702702702</v>
      </c>
      <c r="F76" s="41">
        <v>0</v>
      </c>
      <c r="G76" s="41">
        <v>0</v>
      </c>
      <c r="H76" s="36">
        <v>55285.78</v>
      </c>
      <c r="I76" s="105">
        <f t="shared" si="3"/>
        <v>0</v>
      </c>
    </row>
    <row r="77" spans="1:9" x14ac:dyDescent="0.35">
      <c r="A77" s="11">
        <f t="shared" si="4"/>
        <v>69</v>
      </c>
      <c r="B77" s="10" t="s">
        <v>423</v>
      </c>
      <c r="C77" s="104">
        <v>44593</v>
      </c>
      <c r="D77" s="104">
        <v>44926</v>
      </c>
      <c r="E77" s="114">
        <f t="shared" si="5"/>
        <v>1.2702702702702702</v>
      </c>
      <c r="F77" s="41">
        <v>0</v>
      </c>
      <c r="G77" s="41">
        <v>0</v>
      </c>
      <c r="H77" s="36">
        <v>1905.19</v>
      </c>
      <c r="I77" s="105">
        <f t="shared" si="3"/>
        <v>0</v>
      </c>
    </row>
    <row r="78" spans="1:9" x14ac:dyDescent="0.35">
      <c r="A78" s="11">
        <f t="shared" si="4"/>
        <v>70</v>
      </c>
      <c r="B78" s="10" t="s">
        <v>424</v>
      </c>
      <c r="C78" s="104">
        <v>44593</v>
      </c>
      <c r="D78" s="104">
        <v>44926</v>
      </c>
      <c r="E78" s="114">
        <f t="shared" si="5"/>
        <v>1.2702702702702702</v>
      </c>
      <c r="F78" s="41">
        <v>0</v>
      </c>
      <c r="G78" s="41">
        <v>0</v>
      </c>
      <c r="H78" s="36">
        <v>6077.18</v>
      </c>
      <c r="I78" s="105">
        <f t="shared" si="3"/>
        <v>0</v>
      </c>
    </row>
    <row r="79" spans="1:9" x14ac:dyDescent="0.35">
      <c r="A79" s="11">
        <f t="shared" si="4"/>
        <v>71</v>
      </c>
      <c r="B79" s="10" t="s">
        <v>425</v>
      </c>
      <c r="C79" s="104">
        <v>44621</v>
      </c>
      <c r="D79" s="104">
        <v>44926</v>
      </c>
      <c r="E79" s="114">
        <f t="shared" si="5"/>
        <v>1.2950819672131149</v>
      </c>
      <c r="F79" s="41">
        <v>0</v>
      </c>
      <c r="G79" s="41">
        <v>0</v>
      </c>
      <c r="H79" s="36">
        <v>-65751.51999999999</v>
      </c>
      <c r="I79" s="105">
        <f t="shared" si="3"/>
        <v>0</v>
      </c>
    </row>
    <row r="80" spans="1:9" x14ac:dyDescent="0.35">
      <c r="A80" s="11">
        <f t="shared" si="4"/>
        <v>72</v>
      </c>
      <c r="B80" s="10" t="s">
        <v>426</v>
      </c>
      <c r="C80" s="104">
        <v>44621</v>
      </c>
      <c r="D80" s="104">
        <v>44926</v>
      </c>
      <c r="E80" s="114">
        <f t="shared" si="5"/>
        <v>1.2950819672131149</v>
      </c>
      <c r="F80" s="41">
        <v>0</v>
      </c>
      <c r="G80" s="41">
        <v>0</v>
      </c>
      <c r="H80" s="36">
        <v>26715.680000000011</v>
      </c>
      <c r="I80" s="105">
        <f t="shared" si="3"/>
        <v>0</v>
      </c>
    </row>
    <row r="81" spans="1:9" x14ac:dyDescent="0.35">
      <c r="A81" s="11">
        <f t="shared" si="4"/>
        <v>73</v>
      </c>
      <c r="B81" s="10" t="s">
        <v>427</v>
      </c>
      <c r="C81" s="104">
        <v>44682</v>
      </c>
      <c r="D81" s="104">
        <v>44926</v>
      </c>
      <c r="E81" s="114">
        <f t="shared" si="5"/>
        <v>1.3688524590163935</v>
      </c>
      <c r="F81" s="41">
        <v>0</v>
      </c>
      <c r="G81" s="41">
        <v>0</v>
      </c>
      <c r="H81" s="36">
        <v>114888.75999999995</v>
      </c>
      <c r="I81" s="105">
        <f t="shared" si="3"/>
        <v>0</v>
      </c>
    </row>
    <row r="82" spans="1:9" x14ac:dyDescent="0.35">
      <c r="A82" s="11">
        <f t="shared" si="4"/>
        <v>74</v>
      </c>
      <c r="B82" s="10" t="s">
        <v>428</v>
      </c>
      <c r="C82" s="104">
        <v>44713</v>
      </c>
      <c r="D82" s="104">
        <v>44926</v>
      </c>
      <c r="E82" s="114">
        <f t="shared" si="5"/>
        <v>1.4225352112676057</v>
      </c>
      <c r="F82" s="41">
        <v>0</v>
      </c>
      <c r="G82" s="41">
        <v>0</v>
      </c>
      <c r="H82" s="36">
        <v>798966.62999999907</v>
      </c>
      <c r="I82" s="105">
        <f t="shared" si="3"/>
        <v>0</v>
      </c>
    </row>
    <row r="83" spans="1:9" x14ac:dyDescent="0.35">
      <c r="A83" s="11">
        <f t="shared" si="4"/>
        <v>75</v>
      </c>
      <c r="B83" s="10" t="s">
        <v>429</v>
      </c>
      <c r="C83" s="104">
        <v>44743</v>
      </c>
      <c r="D83" s="104">
        <v>44926</v>
      </c>
      <c r="E83" s="114">
        <f t="shared" si="5"/>
        <v>1.4918032786885247</v>
      </c>
      <c r="F83" s="41">
        <v>0</v>
      </c>
      <c r="G83" s="41">
        <v>0</v>
      </c>
      <c r="H83" s="36">
        <v>216400.86999999994</v>
      </c>
      <c r="I83" s="105">
        <f t="shared" si="3"/>
        <v>0</v>
      </c>
    </row>
    <row r="84" spans="1:9" x14ac:dyDescent="0.35">
      <c r="A84" s="11">
        <f t="shared" si="4"/>
        <v>76</v>
      </c>
      <c r="B84" s="10" t="s">
        <v>430</v>
      </c>
      <c r="C84" s="104">
        <v>44743</v>
      </c>
      <c r="D84" s="104">
        <v>44926</v>
      </c>
      <c r="E84" s="114">
        <f t="shared" si="5"/>
        <v>1.4918032786885247</v>
      </c>
      <c r="F84" s="41">
        <v>0</v>
      </c>
      <c r="G84" s="41">
        <v>0</v>
      </c>
      <c r="H84" s="36">
        <v>131137.32000000007</v>
      </c>
      <c r="I84" s="105">
        <f t="shared" si="3"/>
        <v>0</v>
      </c>
    </row>
    <row r="85" spans="1:9" x14ac:dyDescent="0.35">
      <c r="A85" s="11">
        <f t="shared" si="4"/>
        <v>77</v>
      </c>
      <c r="B85" s="10" t="s">
        <v>431</v>
      </c>
      <c r="C85" s="104">
        <v>44743</v>
      </c>
      <c r="D85" s="104">
        <v>44926</v>
      </c>
      <c r="E85" s="114">
        <f t="shared" si="5"/>
        <v>1.4918032786885247</v>
      </c>
      <c r="F85" s="41">
        <v>0</v>
      </c>
      <c r="G85" s="41">
        <v>0</v>
      </c>
      <c r="H85" s="36">
        <v>45641.819999999992</v>
      </c>
      <c r="I85" s="105">
        <f t="shared" si="3"/>
        <v>0</v>
      </c>
    </row>
    <row r="86" spans="1:9" x14ac:dyDescent="0.35">
      <c r="A86" s="11">
        <f t="shared" si="4"/>
        <v>78</v>
      </c>
      <c r="B86" s="10" t="s">
        <v>432</v>
      </c>
      <c r="C86" s="104">
        <v>44743</v>
      </c>
      <c r="D86" s="104">
        <v>44926</v>
      </c>
      <c r="E86" s="114">
        <f t="shared" si="5"/>
        <v>1.4918032786885247</v>
      </c>
      <c r="F86" s="41">
        <v>0</v>
      </c>
      <c r="G86" s="41">
        <v>0</v>
      </c>
      <c r="H86" s="36">
        <v>83008.369999999937</v>
      </c>
      <c r="I86" s="105">
        <f t="shared" si="3"/>
        <v>0</v>
      </c>
    </row>
    <row r="87" spans="1:9" x14ac:dyDescent="0.35">
      <c r="A87" s="11">
        <f t="shared" si="4"/>
        <v>79</v>
      </c>
      <c r="B87" s="10" t="s">
        <v>433</v>
      </c>
      <c r="C87" s="104">
        <v>44743</v>
      </c>
      <c r="D87" s="104">
        <v>44926</v>
      </c>
      <c r="E87" s="114">
        <f t="shared" si="5"/>
        <v>1.4918032786885247</v>
      </c>
      <c r="F87" s="41">
        <v>0</v>
      </c>
      <c r="G87" s="41">
        <v>0</v>
      </c>
      <c r="H87" s="36">
        <v>5231005.3499999987</v>
      </c>
      <c r="I87" s="105">
        <f t="shared" si="3"/>
        <v>0</v>
      </c>
    </row>
    <row r="88" spans="1:9" x14ac:dyDescent="0.35">
      <c r="A88" s="11">
        <f t="shared" si="4"/>
        <v>80</v>
      </c>
      <c r="B88" s="10" t="s">
        <v>434</v>
      </c>
      <c r="C88" s="104">
        <v>44896</v>
      </c>
      <c r="D88" s="104">
        <v>44926</v>
      </c>
      <c r="E88" s="114">
        <f t="shared" si="5"/>
        <v>4</v>
      </c>
      <c r="F88" s="41">
        <v>0</v>
      </c>
      <c r="G88" s="41">
        <v>0</v>
      </c>
      <c r="H88" s="36">
        <v>204305.78000000003</v>
      </c>
      <c r="I88" s="105">
        <f t="shared" si="3"/>
        <v>0</v>
      </c>
    </row>
    <row r="89" spans="1:9" x14ac:dyDescent="0.35">
      <c r="A89" s="11">
        <f t="shared" si="4"/>
        <v>81</v>
      </c>
      <c r="B89" s="10" t="s">
        <v>435</v>
      </c>
      <c r="C89" s="104">
        <v>44958</v>
      </c>
      <c r="D89" s="104">
        <v>45291</v>
      </c>
      <c r="E89" s="114">
        <f t="shared" si="5"/>
        <v>0.17417417417417416</v>
      </c>
      <c r="F89" s="41">
        <v>0</v>
      </c>
      <c r="G89" s="41">
        <v>0</v>
      </c>
      <c r="H89" s="36">
        <v>92136.880000000034</v>
      </c>
      <c r="I89" s="105">
        <f t="shared" si="3"/>
        <v>0</v>
      </c>
    </row>
    <row r="90" spans="1:9" x14ac:dyDescent="0.35">
      <c r="A90" s="11">
        <f t="shared" si="4"/>
        <v>82</v>
      </c>
      <c r="B90" s="10" t="s">
        <v>436</v>
      </c>
      <c r="C90" s="104">
        <v>44986</v>
      </c>
      <c r="D90" s="104">
        <v>45291</v>
      </c>
      <c r="E90" s="114">
        <f t="shared" si="5"/>
        <v>9.8360655737704916E-2</v>
      </c>
      <c r="F90" s="41">
        <v>0</v>
      </c>
      <c r="G90" s="41">
        <v>0</v>
      </c>
      <c r="H90" s="36">
        <v>1743914.4499999995</v>
      </c>
      <c r="I90" s="105">
        <f t="shared" si="3"/>
        <v>0</v>
      </c>
    </row>
    <row r="91" spans="1:9" x14ac:dyDescent="0.35">
      <c r="A91" s="11">
        <f t="shared" si="4"/>
        <v>83</v>
      </c>
      <c r="B91" s="10" t="s">
        <v>437</v>
      </c>
      <c r="C91" s="104">
        <v>44986</v>
      </c>
      <c r="D91" s="104">
        <v>45291</v>
      </c>
      <c r="E91" s="114">
        <f t="shared" si="5"/>
        <v>9.8360655737704916E-2</v>
      </c>
      <c r="F91" s="41">
        <v>0</v>
      </c>
      <c r="G91" s="41">
        <v>0</v>
      </c>
      <c r="H91" s="36">
        <v>373165.35000000003</v>
      </c>
      <c r="I91" s="105">
        <f t="shared" si="3"/>
        <v>0</v>
      </c>
    </row>
    <row r="92" spans="1:9" x14ac:dyDescent="0.35">
      <c r="A92" s="11">
        <f t="shared" si="4"/>
        <v>84</v>
      </c>
      <c r="B92" s="10" t="s">
        <v>438</v>
      </c>
      <c r="C92" s="104">
        <v>43952</v>
      </c>
      <c r="D92" s="104">
        <v>44166</v>
      </c>
      <c r="E92" s="114">
        <f t="shared" si="5"/>
        <v>4.97196261682243</v>
      </c>
      <c r="F92" s="41">
        <v>0</v>
      </c>
      <c r="G92" s="41">
        <v>0</v>
      </c>
      <c r="H92" s="36">
        <v>45614.689999999988</v>
      </c>
      <c r="I92" s="105">
        <f t="shared" si="3"/>
        <v>0</v>
      </c>
    </row>
    <row r="93" spans="1:9" x14ac:dyDescent="0.35">
      <c r="A93" s="11">
        <f t="shared" si="4"/>
        <v>85</v>
      </c>
      <c r="B93" s="10" t="s">
        <v>62</v>
      </c>
      <c r="C93" s="104" t="s">
        <v>736</v>
      </c>
      <c r="D93" s="104">
        <v>44166</v>
      </c>
      <c r="E93" s="114">
        <f t="shared" si="5"/>
        <v>1.8449304174950298</v>
      </c>
      <c r="F93" s="41">
        <v>0</v>
      </c>
      <c r="G93" s="41">
        <v>0</v>
      </c>
      <c r="H93" s="36">
        <v>-65078.950000000012</v>
      </c>
      <c r="I93" s="105">
        <f t="shared" si="3"/>
        <v>0</v>
      </c>
    </row>
    <row r="94" spans="1:9" x14ac:dyDescent="0.35">
      <c r="A94" s="11">
        <f t="shared" si="4"/>
        <v>86</v>
      </c>
      <c r="B94" s="10" t="s">
        <v>439</v>
      </c>
      <c r="C94" s="104">
        <v>44927</v>
      </c>
      <c r="D94" s="104">
        <v>44377</v>
      </c>
      <c r="E94" s="114">
        <f t="shared" si="5"/>
        <v>-0.16181818181818181</v>
      </c>
      <c r="F94" s="41">
        <v>0</v>
      </c>
      <c r="G94" s="41">
        <v>445832</v>
      </c>
      <c r="H94" s="36">
        <v>128278.72000000003</v>
      </c>
      <c r="I94" s="105">
        <f t="shared" si="3"/>
        <v>3.4754946104856668</v>
      </c>
    </row>
    <row r="95" spans="1:9" x14ac:dyDescent="0.35">
      <c r="A95" s="11">
        <f t="shared" si="4"/>
        <v>87</v>
      </c>
      <c r="B95" s="10" t="s">
        <v>79</v>
      </c>
      <c r="C95" s="104" t="s">
        <v>738</v>
      </c>
      <c r="D95" s="104">
        <v>44202</v>
      </c>
      <c r="E95" s="114">
        <f t="shared" si="5"/>
        <v>2.7580993520518358</v>
      </c>
      <c r="F95" s="41">
        <v>0</v>
      </c>
      <c r="G95" s="41">
        <v>814819.35499999998</v>
      </c>
      <c r="H95" s="36">
        <v>1020412.81</v>
      </c>
      <c r="I95" s="105">
        <f t="shared" si="3"/>
        <v>0.79851933160266764</v>
      </c>
    </row>
    <row r="96" spans="1:9" x14ac:dyDescent="0.35">
      <c r="A96" s="11">
        <f t="shared" si="4"/>
        <v>88</v>
      </c>
      <c r="B96" s="10" t="s">
        <v>326</v>
      </c>
      <c r="C96" s="104" t="s">
        <v>730</v>
      </c>
      <c r="D96" s="104">
        <v>43830</v>
      </c>
      <c r="E96" s="114">
        <f t="shared" si="5"/>
        <v>6.568075117370892</v>
      </c>
      <c r="F96" s="41">
        <v>0</v>
      </c>
      <c r="G96" s="41">
        <v>0</v>
      </c>
      <c r="H96" s="36">
        <v>-4059.58</v>
      </c>
      <c r="I96" s="105">
        <f t="shared" si="3"/>
        <v>0</v>
      </c>
    </row>
    <row r="97" spans="1:9" x14ac:dyDescent="0.35">
      <c r="A97" s="11">
        <f t="shared" si="4"/>
        <v>89</v>
      </c>
      <c r="B97" s="10" t="s">
        <v>132</v>
      </c>
      <c r="C97" s="104" t="s">
        <v>730</v>
      </c>
      <c r="D97" s="104">
        <v>43801</v>
      </c>
      <c r="E97" s="114">
        <f t="shared" si="5"/>
        <v>7.6032608695652177</v>
      </c>
      <c r="F97" s="41">
        <v>0</v>
      </c>
      <c r="G97" s="41">
        <v>0</v>
      </c>
      <c r="H97" s="36">
        <v>4741.1000000000004</v>
      </c>
      <c r="I97" s="105">
        <f t="shared" si="3"/>
        <v>0</v>
      </c>
    </row>
    <row r="98" spans="1:9" x14ac:dyDescent="0.35">
      <c r="A98" s="11">
        <f t="shared" si="4"/>
        <v>90</v>
      </c>
      <c r="B98" s="10" t="s">
        <v>42</v>
      </c>
      <c r="C98" s="104" t="s">
        <v>739</v>
      </c>
      <c r="D98" s="104">
        <v>44466</v>
      </c>
      <c r="E98" s="114">
        <f t="shared" si="5"/>
        <v>1.4313725490196079</v>
      </c>
      <c r="F98" s="41">
        <v>0</v>
      </c>
      <c r="G98" s="41">
        <v>0</v>
      </c>
      <c r="H98" s="36">
        <v>-20611.389999999996</v>
      </c>
      <c r="I98" s="105">
        <f t="shared" si="3"/>
        <v>0</v>
      </c>
    </row>
    <row r="99" spans="1:9" x14ac:dyDescent="0.35">
      <c r="A99" s="11">
        <f t="shared" si="4"/>
        <v>91</v>
      </c>
      <c r="B99" s="10" t="s">
        <v>113</v>
      </c>
      <c r="C99" s="104" t="s">
        <v>741</v>
      </c>
      <c r="D99" s="104">
        <v>43801</v>
      </c>
      <c r="E99" s="114">
        <f t="shared" si="5"/>
        <v>5.4021739130434785</v>
      </c>
      <c r="F99" s="41">
        <v>0</v>
      </c>
      <c r="G99" s="41">
        <v>0</v>
      </c>
      <c r="H99" s="36">
        <v>36807.33</v>
      </c>
      <c r="I99" s="105">
        <f t="shared" si="3"/>
        <v>0</v>
      </c>
    </row>
    <row r="100" spans="1:9" x14ac:dyDescent="0.35">
      <c r="A100" s="11">
        <f t="shared" si="4"/>
        <v>92</v>
      </c>
      <c r="B100" s="10" t="s">
        <v>86</v>
      </c>
      <c r="C100" s="104" t="s">
        <v>733</v>
      </c>
      <c r="D100" s="104">
        <v>44116</v>
      </c>
      <c r="E100" s="114">
        <f t="shared" si="5"/>
        <v>2.6981132075471699</v>
      </c>
      <c r="F100" s="41">
        <v>64.085999999999999</v>
      </c>
      <c r="G100" s="41">
        <v>42.522999999999996</v>
      </c>
      <c r="H100" s="36">
        <v>142292.65999999997</v>
      </c>
      <c r="I100" s="105">
        <f t="shared" si="3"/>
        <v>2.9884183766049494E-4</v>
      </c>
    </row>
    <row r="101" spans="1:9" x14ac:dyDescent="0.35">
      <c r="A101" s="11">
        <f t="shared" si="4"/>
        <v>93</v>
      </c>
      <c r="B101" s="10" t="s">
        <v>141</v>
      </c>
      <c r="C101" s="104" t="s">
        <v>730</v>
      </c>
      <c r="D101" s="104">
        <v>44116</v>
      </c>
      <c r="E101" s="114">
        <f t="shared" si="5"/>
        <v>2.8036072144288577</v>
      </c>
      <c r="F101" s="41">
        <v>0</v>
      </c>
      <c r="G101" s="41">
        <v>82278.093999999997</v>
      </c>
      <c r="H101" s="36">
        <v>295367.58000000007</v>
      </c>
      <c r="I101" s="105">
        <f t="shared" si="3"/>
        <v>0.27856169590447255</v>
      </c>
    </row>
    <row r="102" spans="1:9" x14ac:dyDescent="0.35">
      <c r="A102" s="11">
        <f t="shared" si="4"/>
        <v>94</v>
      </c>
      <c r="B102" s="10" t="s">
        <v>124</v>
      </c>
      <c r="C102" s="104" t="s">
        <v>730</v>
      </c>
      <c r="D102" s="104">
        <v>43979</v>
      </c>
      <c r="E102" s="114">
        <f t="shared" si="5"/>
        <v>3.8646408839779007</v>
      </c>
      <c r="F102" s="41">
        <v>0</v>
      </c>
      <c r="G102" s="41">
        <v>0</v>
      </c>
      <c r="H102" s="36">
        <v>5637.3399999999983</v>
      </c>
      <c r="I102" s="105">
        <f t="shared" si="3"/>
        <v>0</v>
      </c>
    </row>
    <row r="103" spans="1:9" x14ac:dyDescent="0.35">
      <c r="A103" s="11">
        <f t="shared" si="4"/>
        <v>95</v>
      </c>
      <c r="B103" s="10" t="s">
        <v>266</v>
      </c>
      <c r="C103" s="104" t="s">
        <v>742</v>
      </c>
      <c r="D103" s="104">
        <v>44144</v>
      </c>
      <c r="E103" s="114">
        <f t="shared" si="5"/>
        <v>3.5348837209302326</v>
      </c>
      <c r="F103" s="41">
        <v>0</v>
      </c>
      <c r="G103" s="41">
        <v>0</v>
      </c>
      <c r="H103" s="36">
        <v>-73882.97</v>
      </c>
      <c r="I103" s="105">
        <f t="shared" si="3"/>
        <v>0</v>
      </c>
    </row>
    <row r="104" spans="1:9" x14ac:dyDescent="0.35">
      <c r="A104" s="11">
        <f t="shared" si="4"/>
        <v>96</v>
      </c>
      <c r="B104" s="10" t="s">
        <v>188</v>
      </c>
      <c r="C104" s="104" t="s">
        <v>742</v>
      </c>
      <c r="D104" s="104">
        <v>44137</v>
      </c>
      <c r="E104" s="114">
        <f t="shared" si="5"/>
        <v>3.6083086053412461</v>
      </c>
      <c r="F104" s="41">
        <v>0</v>
      </c>
      <c r="G104" s="41">
        <v>0</v>
      </c>
      <c r="H104" s="36">
        <v>-131414.46000000002</v>
      </c>
      <c r="I104" s="105">
        <f t="shared" si="3"/>
        <v>0</v>
      </c>
    </row>
    <row r="105" spans="1:9" x14ac:dyDescent="0.35">
      <c r="A105" s="11">
        <f t="shared" si="4"/>
        <v>97</v>
      </c>
      <c r="B105" s="10" t="s">
        <v>210</v>
      </c>
      <c r="C105" s="104">
        <v>43922</v>
      </c>
      <c r="D105" s="104">
        <v>44110</v>
      </c>
      <c r="E105" s="114">
        <f t="shared" si="5"/>
        <v>5.8191489361702127</v>
      </c>
      <c r="F105" s="41">
        <v>0</v>
      </c>
      <c r="G105" s="41">
        <v>0</v>
      </c>
      <c r="H105" s="36">
        <v>-45925.13</v>
      </c>
      <c r="I105" s="105">
        <f t="shared" si="3"/>
        <v>0</v>
      </c>
    </row>
    <row r="106" spans="1:9" x14ac:dyDescent="0.35">
      <c r="A106" s="11">
        <f t="shared" si="4"/>
        <v>98</v>
      </c>
      <c r="B106" s="10" t="s">
        <v>267</v>
      </c>
      <c r="C106" s="104" t="s">
        <v>742</v>
      </c>
      <c r="D106" s="104">
        <v>44137</v>
      </c>
      <c r="E106" s="114">
        <f t="shared" si="5"/>
        <v>3.6083086053412461</v>
      </c>
      <c r="F106" s="41">
        <v>0</v>
      </c>
      <c r="G106" s="41">
        <v>0</v>
      </c>
      <c r="H106" s="36">
        <v>-69604.62999999999</v>
      </c>
      <c r="I106" s="105">
        <f t="shared" si="3"/>
        <v>0</v>
      </c>
    </row>
    <row r="107" spans="1:9" x14ac:dyDescent="0.35">
      <c r="A107" s="11">
        <f t="shared" si="4"/>
        <v>99</v>
      </c>
      <c r="B107" s="10" t="s">
        <v>440</v>
      </c>
      <c r="C107" s="104" t="s">
        <v>759</v>
      </c>
      <c r="D107" s="104">
        <v>42705</v>
      </c>
      <c r="E107" s="114">
        <f t="shared" si="5"/>
        <v>10.471311475409836</v>
      </c>
      <c r="F107" s="41">
        <v>0</v>
      </c>
      <c r="G107" s="41">
        <v>0</v>
      </c>
      <c r="H107" s="36">
        <v>604.18000000000006</v>
      </c>
      <c r="I107" s="105">
        <f t="shared" si="3"/>
        <v>0</v>
      </c>
    </row>
    <row r="108" spans="1:9" x14ac:dyDescent="0.35">
      <c r="A108" s="11">
        <f t="shared" si="4"/>
        <v>100</v>
      </c>
      <c r="B108" s="10" t="s">
        <v>84</v>
      </c>
      <c r="C108" s="104" t="s">
        <v>744</v>
      </c>
      <c r="D108" s="104">
        <v>43084</v>
      </c>
      <c r="E108" s="114">
        <f t="shared" si="5"/>
        <v>-39.25</v>
      </c>
      <c r="F108" s="41">
        <v>0</v>
      </c>
      <c r="G108" s="41">
        <v>0</v>
      </c>
      <c r="H108" s="36">
        <v>-2604.3599999999997</v>
      </c>
      <c r="I108" s="105">
        <f t="shared" si="3"/>
        <v>0</v>
      </c>
    </row>
    <row r="109" spans="1:9" x14ac:dyDescent="0.35">
      <c r="A109" s="11">
        <f t="shared" si="4"/>
        <v>101</v>
      </c>
      <c r="B109" s="10" t="s">
        <v>441</v>
      </c>
      <c r="C109" s="104">
        <v>44136</v>
      </c>
      <c r="D109" s="104">
        <v>44225</v>
      </c>
      <c r="E109" s="114">
        <f t="shared" si="5"/>
        <v>9.8876404494382015</v>
      </c>
      <c r="F109" s="41">
        <v>0</v>
      </c>
      <c r="G109" s="41">
        <v>0</v>
      </c>
      <c r="H109" s="36">
        <v>7619</v>
      </c>
      <c r="I109" s="105">
        <f t="shared" si="3"/>
        <v>0</v>
      </c>
    </row>
    <row r="110" spans="1:9" x14ac:dyDescent="0.35">
      <c r="A110" s="11">
        <f t="shared" si="4"/>
        <v>102</v>
      </c>
      <c r="B110" s="10" t="s">
        <v>442</v>
      </c>
      <c r="C110" s="104">
        <v>44470</v>
      </c>
      <c r="D110" s="104">
        <v>44866</v>
      </c>
      <c r="E110" s="114">
        <f t="shared" si="5"/>
        <v>1.3787878787878789</v>
      </c>
      <c r="F110" s="41">
        <v>0</v>
      </c>
      <c r="G110" s="41">
        <v>0</v>
      </c>
      <c r="H110" s="36">
        <v>19637.72</v>
      </c>
      <c r="I110" s="105">
        <f t="shared" si="3"/>
        <v>0</v>
      </c>
    </row>
    <row r="111" spans="1:9" x14ac:dyDescent="0.35">
      <c r="A111" s="11">
        <f t="shared" si="4"/>
        <v>103</v>
      </c>
      <c r="B111" s="10" t="s">
        <v>443</v>
      </c>
      <c r="C111" s="104">
        <v>44470</v>
      </c>
      <c r="D111" s="104">
        <v>44866</v>
      </c>
      <c r="E111" s="114">
        <f t="shared" si="5"/>
        <v>1.3787878787878789</v>
      </c>
      <c r="F111" s="41">
        <v>0</v>
      </c>
      <c r="G111" s="41">
        <v>0</v>
      </c>
      <c r="H111" s="36">
        <v>31484.840000000007</v>
      </c>
      <c r="I111" s="105">
        <f t="shared" si="3"/>
        <v>0</v>
      </c>
    </row>
    <row r="112" spans="1:9" x14ac:dyDescent="0.35">
      <c r="A112" s="11">
        <f t="shared" si="4"/>
        <v>104</v>
      </c>
      <c r="B112" s="10" t="s">
        <v>126</v>
      </c>
      <c r="C112" s="104" t="s">
        <v>726</v>
      </c>
      <c r="D112" s="104" t="s">
        <v>351</v>
      </c>
      <c r="E112" s="114" t="s">
        <v>351</v>
      </c>
      <c r="F112" s="41">
        <v>592884.06599999999</v>
      </c>
      <c r="G112" s="41">
        <v>724567.94</v>
      </c>
      <c r="H112" s="36">
        <v>593021.15999999992</v>
      </c>
      <c r="I112" s="105">
        <f t="shared" si="3"/>
        <v>1.2218247659156041</v>
      </c>
    </row>
    <row r="113" spans="1:9" x14ac:dyDescent="0.35">
      <c r="A113" s="11">
        <f t="shared" si="4"/>
        <v>105</v>
      </c>
      <c r="B113" s="10" t="s">
        <v>37</v>
      </c>
      <c r="C113" s="104" t="s">
        <v>726</v>
      </c>
      <c r="D113" s="104" t="s">
        <v>351</v>
      </c>
      <c r="E113" s="114" t="s">
        <v>351</v>
      </c>
      <c r="F113" s="41">
        <v>722062.76100000006</v>
      </c>
      <c r="G113" s="41">
        <v>797159.13600000006</v>
      </c>
      <c r="H113" s="36">
        <v>250890.58999999979</v>
      </c>
      <c r="I113" s="105">
        <f t="shared" si="3"/>
        <v>3.1773177941827182</v>
      </c>
    </row>
    <row r="114" spans="1:9" x14ac:dyDescent="0.35">
      <c r="A114" s="11">
        <f t="shared" si="4"/>
        <v>106</v>
      </c>
      <c r="B114" s="10" t="s">
        <v>1</v>
      </c>
      <c r="C114" s="104" t="s">
        <v>726</v>
      </c>
      <c r="D114" s="104" t="s">
        <v>351</v>
      </c>
      <c r="E114" s="114" t="s">
        <v>351</v>
      </c>
      <c r="F114" s="41">
        <v>3164960.5950000007</v>
      </c>
      <c r="G114" s="41">
        <v>3539302.2110000001</v>
      </c>
      <c r="H114" s="36">
        <v>4282012.7399999779</v>
      </c>
      <c r="I114" s="105">
        <f t="shared" si="3"/>
        <v>0.82655106976632176</v>
      </c>
    </row>
    <row r="115" spans="1:9" x14ac:dyDescent="0.35">
      <c r="A115" s="11">
        <f t="shared" si="4"/>
        <v>107</v>
      </c>
      <c r="B115" s="10" t="s">
        <v>3</v>
      </c>
      <c r="C115" s="104" t="s">
        <v>726</v>
      </c>
      <c r="D115" s="104" t="s">
        <v>351</v>
      </c>
      <c r="E115" s="114" t="s">
        <v>351</v>
      </c>
      <c r="F115" s="41">
        <v>69980.209000000003</v>
      </c>
      <c r="G115" s="41">
        <v>130587.96</v>
      </c>
      <c r="H115" s="36">
        <v>242219.87999999989</v>
      </c>
      <c r="I115" s="105">
        <f t="shared" si="3"/>
        <v>0.5391298187415503</v>
      </c>
    </row>
    <row r="116" spans="1:9" x14ac:dyDescent="0.35">
      <c r="A116" s="11">
        <f t="shared" si="4"/>
        <v>108</v>
      </c>
      <c r="B116" s="10" t="s">
        <v>13</v>
      </c>
      <c r="C116" s="104" t="s">
        <v>726</v>
      </c>
      <c r="D116" s="104" t="s">
        <v>351</v>
      </c>
      <c r="E116" s="114" t="s">
        <v>351</v>
      </c>
      <c r="F116" s="41">
        <v>1003009.775</v>
      </c>
      <c r="G116" s="41">
        <v>1280540.9230000002</v>
      </c>
      <c r="H116" s="36">
        <v>1864345.9400000118</v>
      </c>
      <c r="I116" s="105">
        <f t="shared" si="3"/>
        <v>0.68685799964785077</v>
      </c>
    </row>
    <row r="117" spans="1:9" x14ac:dyDescent="0.35">
      <c r="A117" s="11">
        <f t="shared" si="4"/>
        <v>109</v>
      </c>
      <c r="B117" s="10" t="s">
        <v>14</v>
      </c>
      <c r="C117" s="104" t="s">
        <v>726</v>
      </c>
      <c r="D117" s="104" t="s">
        <v>351</v>
      </c>
      <c r="E117" s="114" t="s">
        <v>351</v>
      </c>
      <c r="F117" s="41">
        <v>-15565.302000000001</v>
      </c>
      <c r="G117" s="41">
        <v>-18582.635000000002</v>
      </c>
      <c r="H117" s="36">
        <v>-58553.850000000006</v>
      </c>
      <c r="I117" s="105">
        <f t="shared" si="3"/>
        <v>0.31735974662639604</v>
      </c>
    </row>
    <row r="118" spans="1:9" x14ac:dyDescent="0.35">
      <c r="A118" s="11">
        <f t="shared" si="4"/>
        <v>110</v>
      </c>
      <c r="B118" s="10" t="s">
        <v>15</v>
      </c>
      <c r="C118" s="104" t="s">
        <v>726</v>
      </c>
      <c r="D118" s="104" t="s">
        <v>351</v>
      </c>
      <c r="E118" s="114" t="s">
        <v>351</v>
      </c>
      <c r="F118" s="41">
        <v>739181.85100000014</v>
      </c>
      <c r="G118" s="41">
        <v>765798.06200000003</v>
      </c>
      <c r="H118" s="36">
        <v>151365.23000000001</v>
      </c>
      <c r="I118" s="105">
        <f t="shared" si="3"/>
        <v>5.0592732690327891</v>
      </c>
    </row>
    <row r="119" spans="1:9" x14ac:dyDescent="0.35">
      <c r="A119" s="11">
        <f t="shared" si="4"/>
        <v>111</v>
      </c>
      <c r="B119" s="10" t="s">
        <v>16</v>
      </c>
      <c r="C119" s="104" t="s">
        <v>726</v>
      </c>
      <c r="D119" s="104" t="s">
        <v>351</v>
      </c>
      <c r="E119" s="114" t="s">
        <v>351</v>
      </c>
      <c r="F119" s="41">
        <v>769481.17599999998</v>
      </c>
      <c r="G119" s="41">
        <v>920183.36699999997</v>
      </c>
      <c r="H119" s="36">
        <v>749274.69000000018</v>
      </c>
      <c r="I119" s="105">
        <f t="shared" si="3"/>
        <v>1.2280988258124663</v>
      </c>
    </row>
    <row r="120" spans="1:9" x14ac:dyDescent="0.35">
      <c r="A120" s="11">
        <f t="shared" si="4"/>
        <v>112</v>
      </c>
      <c r="B120" s="10" t="s">
        <v>43</v>
      </c>
      <c r="C120" s="104" t="s">
        <v>726</v>
      </c>
      <c r="D120" s="104" t="s">
        <v>351</v>
      </c>
      <c r="E120" s="114" t="s">
        <v>351</v>
      </c>
      <c r="F120" s="41">
        <v>618693.35600000003</v>
      </c>
      <c r="G120" s="41">
        <v>698407.34299999988</v>
      </c>
      <c r="H120" s="36">
        <v>183160.8</v>
      </c>
      <c r="I120" s="105">
        <f t="shared" si="3"/>
        <v>3.8130830559814104</v>
      </c>
    </row>
    <row r="121" spans="1:9" x14ac:dyDescent="0.35">
      <c r="A121" s="11">
        <f t="shared" si="4"/>
        <v>113</v>
      </c>
      <c r="B121" s="10" t="s">
        <v>9</v>
      </c>
      <c r="C121" s="104" t="s">
        <v>726</v>
      </c>
      <c r="D121" s="104" t="s">
        <v>351</v>
      </c>
      <c r="E121" s="114" t="s">
        <v>351</v>
      </c>
      <c r="F121" s="41">
        <v>1633865.0870000001</v>
      </c>
      <c r="G121" s="41">
        <v>1874621.9840000002</v>
      </c>
      <c r="H121" s="36">
        <v>2024651.7300000063</v>
      </c>
      <c r="I121" s="105">
        <f t="shared" si="3"/>
        <v>0.92589849218166242</v>
      </c>
    </row>
    <row r="122" spans="1:9" x14ac:dyDescent="0.35">
      <c r="A122" s="11">
        <f t="shared" si="4"/>
        <v>114</v>
      </c>
      <c r="B122" s="10" t="s">
        <v>17</v>
      </c>
      <c r="C122" s="104" t="s">
        <v>726</v>
      </c>
      <c r="D122" s="104" t="s">
        <v>351</v>
      </c>
      <c r="E122" s="114" t="s">
        <v>351</v>
      </c>
      <c r="F122" s="41">
        <v>0</v>
      </c>
      <c r="G122" s="41">
        <v>31206.940999999999</v>
      </c>
      <c r="H122" s="36">
        <v>108766.47999999988</v>
      </c>
      <c r="I122" s="105">
        <f t="shared" si="3"/>
        <v>0.28691689755888056</v>
      </c>
    </row>
    <row r="123" spans="1:9" x14ac:dyDescent="0.35">
      <c r="A123" s="11">
        <f t="shared" si="4"/>
        <v>115</v>
      </c>
      <c r="B123" s="10" t="s">
        <v>18</v>
      </c>
      <c r="C123" s="104" t="s">
        <v>726</v>
      </c>
      <c r="D123" s="104" t="s">
        <v>351</v>
      </c>
      <c r="E123" s="114" t="s">
        <v>351</v>
      </c>
      <c r="F123" s="41">
        <v>665838.55999999994</v>
      </c>
      <c r="G123" s="41">
        <v>709509.39200000011</v>
      </c>
      <c r="H123" s="36">
        <v>576479.5499999997</v>
      </c>
      <c r="I123" s="105">
        <f t="shared" si="3"/>
        <v>1.2307624650345368</v>
      </c>
    </row>
    <row r="124" spans="1:9" x14ac:dyDescent="0.35">
      <c r="A124" s="11">
        <f t="shared" si="4"/>
        <v>116</v>
      </c>
      <c r="B124" s="10" t="s">
        <v>130</v>
      </c>
      <c r="C124" s="104" t="s">
        <v>726</v>
      </c>
      <c r="D124" s="104" t="s">
        <v>351</v>
      </c>
      <c r="E124" s="114" t="s">
        <v>351</v>
      </c>
      <c r="F124" s="41">
        <v>0</v>
      </c>
      <c r="G124" s="41">
        <v>0</v>
      </c>
      <c r="H124" s="36">
        <v>11225.25</v>
      </c>
      <c r="I124" s="105">
        <f t="shared" si="3"/>
        <v>0</v>
      </c>
    </row>
    <row r="125" spans="1:9" x14ac:dyDescent="0.35">
      <c r="A125" s="11">
        <f t="shared" si="4"/>
        <v>117</v>
      </c>
      <c r="B125" s="10" t="s">
        <v>7</v>
      </c>
      <c r="C125" s="104" t="s">
        <v>726</v>
      </c>
      <c r="D125" s="104" t="s">
        <v>351</v>
      </c>
      <c r="E125" s="114" t="s">
        <v>351</v>
      </c>
      <c r="F125" s="41">
        <v>-1.1000000000000001E-2</v>
      </c>
      <c r="G125" s="41">
        <v>3.0000000000000001E-3</v>
      </c>
      <c r="H125" s="36">
        <v>2023.1600000113249</v>
      </c>
      <c r="I125" s="105">
        <f t="shared" si="3"/>
        <v>1.4828288420012293E-6</v>
      </c>
    </row>
    <row r="126" spans="1:9" x14ac:dyDescent="0.35">
      <c r="A126" s="11">
        <f t="shared" si="4"/>
        <v>118</v>
      </c>
      <c r="B126" s="10" t="s">
        <v>444</v>
      </c>
      <c r="C126" s="104">
        <v>44470</v>
      </c>
      <c r="D126" s="104" t="s">
        <v>351</v>
      </c>
      <c r="E126" s="114" t="s">
        <v>351</v>
      </c>
      <c r="F126" s="41">
        <v>0</v>
      </c>
      <c r="G126" s="41">
        <v>0</v>
      </c>
      <c r="H126" s="36">
        <v>4852.5999999999995</v>
      </c>
      <c r="I126" s="105">
        <f t="shared" si="3"/>
        <v>0</v>
      </c>
    </row>
    <row r="127" spans="1:9" x14ac:dyDescent="0.35">
      <c r="A127" s="11">
        <f t="shared" si="4"/>
        <v>119</v>
      </c>
      <c r="B127" s="10" t="s">
        <v>39</v>
      </c>
      <c r="C127" s="104" t="s">
        <v>726</v>
      </c>
      <c r="D127" s="104" t="s">
        <v>351</v>
      </c>
      <c r="E127" s="114" t="s">
        <v>351</v>
      </c>
      <c r="F127" s="41">
        <v>2134952.6310000001</v>
      </c>
      <c r="G127" s="41">
        <v>2596510.6749999998</v>
      </c>
      <c r="H127" s="36">
        <v>3519916.0100000012</v>
      </c>
      <c r="I127" s="105">
        <f t="shared" si="3"/>
        <v>0.73766267934330598</v>
      </c>
    </row>
    <row r="128" spans="1:9" x14ac:dyDescent="0.35">
      <c r="A128" s="11">
        <f t="shared" si="4"/>
        <v>120</v>
      </c>
      <c r="B128" s="10" t="s">
        <v>52</v>
      </c>
      <c r="C128" s="104" t="s">
        <v>726</v>
      </c>
      <c r="D128" s="104" t="s">
        <v>351</v>
      </c>
      <c r="E128" s="114" t="s">
        <v>351</v>
      </c>
      <c r="F128" s="41">
        <v>0</v>
      </c>
      <c r="G128" s="41">
        <v>0</v>
      </c>
      <c r="H128" s="36">
        <v>0</v>
      </c>
      <c r="I128" s="105" t="s">
        <v>361</v>
      </c>
    </row>
    <row r="129" spans="1:9" x14ac:dyDescent="0.35">
      <c r="A129" s="11">
        <f t="shared" si="4"/>
        <v>121</v>
      </c>
      <c r="B129" s="10" t="s">
        <v>445</v>
      </c>
      <c r="C129" s="104">
        <v>44409</v>
      </c>
      <c r="D129" s="104" t="s">
        <v>351</v>
      </c>
      <c r="E129" s="114" t="s">
        <v>351</v>
      </c>
      <c r="F129" s="41">
        <v>470552.81299999997</v>
      </c>
      <c r="G129" s="41">
        <v>502133.20099999994</v>
      </c>
      <c r="H129" s="36">
        <v>8531.75</v>
      </c>
      <c r="I129" s="105">
        <f t="shared" si="3"/>
        <v>58.854654789462884</v>
      </c>
    </row>
    <row r="130" spans="1:9" x14ac:dyDescent="0.35">
      <c r="A130" s="11">
        <f t="shared" si="4"/>
        <v>122</v>
      </c>
      <c r="B130" s="10" t="s">
        <v>446</v>
      </c>
      <c r="C130" s="104">
        <v>44166</v>
      </c>
      <c r="D130" s="104" t="s">
        <v>351</v>
      </c>
      <c r="E130" s="114" t="s">
        <v>351</v>
      </c>
      <c r="F130" s="41">
        <v>0</v>
      </c>
      <c r="G130" s="41">
        <v>0</v>
      </c>
      <c r="H130" s="36">
        <v>136011.31</v>
      </c>
      <c r="I130" s="105">
        <f t="shared" si="3"/>
        <v>0</v>
      </c>
    </row>
    <row r="131" spans="1:9" x14ac:dyDescent="0.35">
      <c r="A131" s="11">
        <f t="shared" si="4"/>
        <v>123</v>
      </c>
      <c r="B131" s="10" t="s">
        <v>447</v>
      </c>
      <c r="C131" s="104">
        <v>44166</v>
      </c>
      <c r="D131" s="104" t="s">
        <v>351</v>
      </c>
      <c r="E131" s="114" t="s">
        <v>351</v>
      </c>
      <c r="F131" s="41">
        <v>0</v>
      </c>
      <c r="G131" s="41">
        <v>0</v>
      </c>
      <c r="H131" s="36">
        <v>17724.419999999998</v>
      </c>
      <c r="I131" s="105">
        <f t="shared" si="3"/>
        <v>0</v>
      </c>
    </row>
    <row r="132" spans="1:9" x14ac:dyDescent="0.35">
      <c r="A132" s="11">
        <f t="shared" si="4"/>
        <v>124</v>
      </c>
      <c r="B132" s="10" t="s">
        <v>448</v>
      </c>
      <c r="C132" s="104">
        <v>44136</v>
      </c>
      <c r="D132" s="104" t="s">
        <v>351</v>
      </c>
      <c r="E132" s="114" t="s">
        <v>351</v>
      </c>
      <c r="F132" s="41">
        <v>0</v>
      </c>
      <c r="G132" s="41">
        <v>0</v>
      </c>
      <c r="H132" s="36">
        <v>640662.7900000005</v>
      </c>
      <c r="I132" s="105">
        <f t="shared" si="3"/>
        <v>0</v>
      </c>
    </row>
    <row r="133" spans="1:9" x14ac:dyDescent="0.35">
      <c r="A133" s="11">
        <f t="shared" si="4"/>
        <v>125</v>
      </c>
      <c r="B133" s="10" t="s">
        <v>449</v>
      </c>
      <c r="C133" s="104">
        <v>43831</v>
      </c>
      <c r="D133" s="104" t="s">
        <v>351</v>
      </c>
      <c r="E133" s="114" t="s">
        <v>351</v>
      </c>
      <c r="F133" s="41">
        <v>0</v>
      </c>
      <c r="G133" s="41">
        <v>0</v>
      </c>
      <c r="H133" s="36">
        <v>200371.37</v>
      </c>
      <c r="I133" s="105">
        <f t="shared" si="3"/>
        <v>0</v>
      </c>
    </row>
    <row r="134" spans="1:9" x14ac:dyDescent="0.35">
      <c r="A134" s="11">
        <f t="shared" si="4"/>
        <v>126</v>
      </c>
      <c r="B134" s="10" t="s">
        <v>8</v>
      </c>
      <c r="C134" s="104" t="s">
        <v>726</v>
      </c>
      <c r="D134" s="104" t="s">
        <v>351</v>
      </c>
      <c r="E134" s="114" t="s">
        <v>351</v>
      </c>
      <c r="F134" s="41">
        <v>2837095.1920000003</v>
      </c>
      <c r="G134" s="41">
        <v>3052683.423</v>
      </c>
      <c r="H134" s="36">
        <v>1497965.350000001</v>
      </c>
      <c r="I134" s="105">
        <f t="shared" si="3"/>
        <v>2.0378865392313634</v>
      </c>
    </row>
    <row r="135" spans="1:9" x14ac:dyDescent="0.35">
      <c r="A135" s="11">
        <f t="shared" si="4"/>
        <v>127</v>
      </c>
      <c r="B135" s="10" t="s">
        <v>450</v>
      </c>
      <c r="C135" s="104">
        <v>44501</v>
      </c>
      <c r="D135" s="104" t="s">
        <v>351</v>
      </c>
      <c r="E135" s="114" t="s">
        <v>351</v>
      </c>
      <c r="F135" s="41">
        <v>0</v>
      </c>
      <c r="G135" s="41">
        <v>-453942.76799999998</v>
      </c>
      <c r="H135" s="36">
        <v>981395.62999999907</v>
      </c>
      <c r="I135" s="105">
        <f t="shared" si="3"/>
        <v>-0.46254818558749888</v>
      </c>
    </row>
    <row r="136" spans="1:9" x14ac:dyDescent="0.35">
      <c r="A136" s="11">
        <f t="shared" si="4"/>
        <v>128</v>
      </c>
      <c r="B136" s="10" t="s">
        <v>85</v>
      </c>
      <c r="C136" s="104" t="s">
        <v>745</v>
      </c>
      <c r="D136" s="104">
        <v>44561</v>
      </c>
      <c r="E136" s="114">
        <f t="shared" si="5"/>
        <v>1.2622478386167146</v>
      </c>
      <c r="F136" s="41">
        <v>0</v>
      </c>
      <c r="G136" s="41">
        <v>453942.76799999998</v>
      </c>
      <c r="H136" s="36">
        <v>919012.70000000007</v>
      </c>
      <c r="I136" s="105">
        <f t="shared" si="3"/>
        <v>0.49394613153876976</v>
      </c>
    </row>
    <row r="137" spans="1:9" x14ac:dyDescent="0.35">
      <c r="A137" s="11">
        <f t="shared" si="4"/>
        <v>129</v>
      </c>
      <c r="B137" s="10" t="s">
        <v>451</v>
      </c>
      <c r="C137" s="104">
        <v>44531</v>
      </c>
      <c r="D137" s="104">
        <v>44742</v>
      </c>
      <c r="E137" s="114">
        <f t="shared" si="5"/>
        <v>2.2985781990521326</v>
      </c>
      <c r="F137" s="41">
        <v>0</v>
      </c>
      <c r="G137" s="41">
        <v>-453942.76799999998</v>
      </c>
      <c r="H137" s="36">
        <v>1330653.0799999977</v>
      </c>
      <c r="I137" s="105">
        <f t="shared" si="3"/>
        <v>-0.34114283792136169</v>
      </c>
    </row>
    <row r="138" spans="1:9" x14ac:dyDescent="0.35">
      <c r="A138" s="11">
        <f t="shared" si="4"/>
        <v>130</v>
      </c>
      <c r="B138" s="10" t="s">
        <v>452</v>
      </c>
      <c r="C138" s="104">
        <v>44743</v>
      </c>
      <c r="D138" s="104">
        <v>44926</v>
      </c>
      <c r="E138" s="114">
        <f t="shared" si="5"/>
        <v>1.4918032786885247</v>
      </c>
      <c r="F138" s="41">
        <v>0</v>
      </c>
      <c r="G138" s="41">
        <v>0</v>
      </c>
      <c r="H138" s="36">
        <v>625674.50999999989</v>
      </c>
      <c r="I138" s="105">
        <f t="shared" ref="I138:I195" si="6">G138/H138</f>
        <v>0</v>
      </c>
    </row>
    <row r="139" spans="1:9" x14ac:dyDescent="0.35">
      <c r="A139" s="11">
        <f t="shared" ref="A139:A202" si="7">A138+1</f>
        <v>131</v>
      </c>
      <c r="B139" s="10" t="s">
        <v>453</v>
      </c>
      <c r="C139" s="104">
        <v>44927</v>
      </c>
      <c r="D139" s="104">
        <v>44926</v>
      </c>
      <c r="E139" s="114">
        <f t="shared" ref="E139:E193" si="8">IFERROR((($C$573-C139)/(D139-C139)),"n.m.")</f>
        <v>-89</v>
      </c>
      <c r="F139" s="41">
        <v>0</v>
      </c>
      <c r="G139" s="41">
        <v>0</v>
      </c>
      <c r="H139" s="36">
        <v>933.38</v>
      </c>
      <c r="I139" s="105">
        <f t="shared" si="6"/>
        <v>0</v>
      </c>
    </row>
    <row r="140" spans="1:9" x14ac:dyDescent="0.35">
      <c r="A140" s="11">
        <f t="shared" si="7"/>
        <v>132</v>
      </c>
      <c r="B140" s="10" t="s">
        <v>112</v>
      </c>
      <c r="C140" s="104" t="s">
        <v>746</v>
      </c>
      <c r="D140" s="104" t="s">
        <v>351</v>
      </c>
      <c r="E140" s="114" t="s">
        <v>351</v>
      </c>
      <c r="F140" s="41">
        <v>2374274.1830000002</v>
      </c>
      <c r="G140" s="41">
        <v>2817749.1639999999</v>
      </c>
      <c r="H140" s="36">
        <v>3254524.6899999976</v>
      </c>
      <c r="I140" s="105">
        <f t="shared" si="6"/>
        <v>0.86579437318694974</v>
      </c>
    </row>
    <row r="141" spans="1:9" x14ac:dyDescent="0.35">
      <c r="A141" s="11">
        <f t="shared" si="7"/>
        <v>133</v>
      </c>
      <c r="B141" s="10" t="s">
        <v>140</v>
      </c>
      <c r="C141" s="104" t="s">
        <v>741</v>
      </c>
      <c r="D141" s="104" t="s">
        <v>351</v>
      </c>
      <c r="E141" s="114" t="s">
        <v>351</v>
      </c>
      <c r="F141" s="41">
        <v>14848.978000000001</v>
      </c>
      <c r="G141" s="41">
        <v>18186.734</v>
      </c>
      <c r="H141" s="36">
        <v>319570.81</v>
      </c>
      <c r="I141" s="105">
        <f t="shared" si="6"/>
        <v>5.6909872337839618E-2</v>
      </c>
    </row>
    <row r="142" spans="1:9" x14ac:dyDescent="0.35">
      <c r="A142" s="11">
        <f t="shared" si="7"/>
        <v>134</v>
      </c>
      <c r="B142" s="10" t="s">
        <v>59</v>
      </c>
      <c r="C142" s="104" t="s">
        <v>735</v>
      </c>
      <c r="D142" s="104">
        <v>45646</v>
      </c>
      <c r="E142" s="114">
        <f t="shared" si="8"/>
        <v>0.78795018512285431</v>
      </c>
      <c r="F142" s="41">
        <v>414.22500000000002</v>
      </c>
      <c r="G142" s="41">
        <v>111384.05800000002</v>
      </c>
      <c r="H142" s="36">
        <v>27191.469999999998</v>
      </c>
      <c r="I142" s="105">
        <f t="shared" si="6"/>
        <v>4.0962867399224843</v>
      </c>
    </row>
    <row r="143" spans="1:9" x14ac:dyDescent="0.35">
      <c r="A143" s="11">
        <f t="shared" si="7"/>
        <v>135</v>
      </c>
      <c r="B143" s="10" t="s">
        <v>230</v>
      </c>
      <c r="C143" s="104" t="s">
        <v>749</v>
      </c>
      <c r="D143" s="104">
        <v>44166</v>
      </c>
      <c r="E143" s="114">
        <f t="shared" si="8"/>
        <v>1.7160909856781803</v>
      </c>
      <c r="F143" s="41">
        <v>250310.07799999998</v>
      </c>
      <c r="G143" s="41">
        <v>197689.62999999998</v>
      </c>
      <c r="H143" s="36">
        <v>6884.29</v>
      </c>
      <c r="I143" s="105">
        <f t="shared" si="6"/>
        <v>28.71605205475074</v>
      </c>
    </row>
    <row r="144" spans="1:9" x14ac:dyDescent="0.35">
      <c r="A144" s="11">
        <f t="shared" si="7"/>
        <v>136</v>
      </c>
      <c r="B144" s="10" t="s">
        <v>231</v>
      </c>
      <c r="C144" s="104" t="s">
        <v>749</v>
      </c>
      <c r="D144" s="104">
        <v>44166</v>
      </c>
      <c r="E144" s="114">
        <f t="shared" si="8"/>
        <v>1.7160909856781803</v>
      </c>
      <c r="F144" s="41">
        <v>56710.108</v>
      </c>
      <c r="G144" s="41">
        <v>-773.77799999999991</v>
      </c>
      <c r="H144" s="36">
        <v>2793.1499999999996</v>
      </c>
      <c r="I144" s="105">
        <f t="shared" si="6"/>
        <v>-0.27702701251275441</v>
      </c>
    </row>
    <row r="145" spans="1:9" x14ac:dyDescent="0.35">
      <c r="A145" s="11">
        <f t="shared" si="7"/>
        <v>137</v>
      </c>
      <c r="B145" s="10" t="s">
        <v>217</v>
      </c>
      <c r="C145" s="104" t="s">
        <v>739</v>
      </c>
      <c r="D145" s="104">
        <v>44166</v>
      </c>
      <c r="E145" s="114">
        <f t="shared" si="8"/>
        <v>1.8717948717948718</v>
      </c>
      <c r="F145" s="41">
        <v>0</v>
      </c>
      <c r="G145" s="41">
        <v>0</v>
      </c>
      <c r="H145" s="36">
        <v>180.72</v>
      </c>
      <c r="I145" s="105">
        <f t="shared" si="6"/>
        <v>0</v>
      </c>
    </row>
    <row r="146" spans="1:9" x14ac:dyDescent="0.35">
      <c r="A146" s="11">
        <f t="shared" si="7"/>
        <v>138</v>
      </c>
      <c r="B146" s="10" t="s">
        <v>145</v>
      </c>
      <c r="C146" s="104" t="s">
        <v>741</v>
      </c>
      <c r="D146" s="104">
        <v>45611</v>
      </c>
      <c r="E146" s="114">
        <f t="shared" si="8"/>
        <v>0.71476510067114096</v>
      </c>
      <c r="F146" s="41">
        <v>46044.856</v>
      </c>
      <c r="G146" s="41">
        <v>296463.57500000001</v>
      </c>
      <c r="H146" s="36">
        <v>102785.82</v>
      </c>
      <c r="I146" s="105">
        <f t="shared" si="6"/>
        <v>2.8842847680740396</v>
      </c>
    </row>
    <row r="147" spans="1:9" x14ac:dyDescent="0.35">
      <c r="A147" s="11">
        <f t="shared" si="7"/>
        <v>139</v>
      </c>
      <c r="B147" s="10" t="s">
        <v>139</v>
      </c>
      <c r="C147" s="104" t="s">
        <v>741</v>
      </c>
      <c r="D147" s="104">
        <v>45611</v>
      </c>
      <c r="E147" s="114">
        <f t="shared" si="8"/>
        <v>0.71476510067114096</v>
      </c>
      <c r="F147" s="41">
        <v>15208.447000000002</v>
      </c>
      <c r="G147" s="41">
        <v>141869.83200000002</v>
      </c>
      <c r="H147" s="36">
        <v>194546.63</v>
      </c>
      <c r="I147" s="105">
        <f t="shared" si="6"/>
        <v>0.72923304813863921</v>
      </c>
    </row>
    <row r="148" spans="1:9" x14ac:dyDescent="0.35">
      <c r="A148" s="11">
        <f t="shared" si="7"/>
        <v>140</v>
      </c>
      <c r="B148" s="10" t="s">
        <v>171</v>
      </c>
      <c r="C148" s="104" t="s">
        <v>750</v>
      </c>
      <c r="D148" s="104">
        <v>45611</v>
      </c>
      <c r="E148" s="114">
        <f t="shared" si="8"/>
        <v>0.71046228710462289</v>
      </c>
      <c r="F148" s="41">
        <v>123462.89800000004</v>
      </c>
      <c r="G148" s="41">
        <v>204490.36300000004</v>
      </c>
      <c r="H148" s="36">
        <v>199652.87999999995</v>
      </c>
      <c r="I148" s="105">
        <f t="shared" si="6"/>
        <v>1.0242294676640782</v>
      </c>
    </row>
    <row r="149" spans="1:9" x14ac:dyDescent="0.35">
      <c r="A149" s="11">
        <f t="shared" si="7"/>
        <v>141</v>
      </c>
      <c r="B149" s="10" t="s">
        <v>327</v>
      </c>
      <c r="C149" s="104">
        <v>43831</v>
      </c>
      <c r="D149" s="104">
        <v>45611</v>
      </c>
      <c r="E149" s="114">
        <f t="shared" si="8"/>
        <v>0.6657303370786517</v>
      </c>
      <c r="F149" s="41">
        <v>32888.724000000002</v>
      </c>
      <c r="G149" s="41">
        <v>41671.881000000001</v>
      </c>
      <c r="H149" s="36">
        <v>1419.9299999999998</v>
      </c>
      <c r="I149" s="105">
        <f t="shared" si="6"/>
        <v>29.34784179501807</v>
      </c>
    </row>
    <row r="150" spans="1:9" x14ac:dyDescent="0.35">
      <c r="A150" s="11">
        <f t="shared" si="7"/>
        <v>142</v>
      </c>
      <c r="B150" s="10" t="s">
        <v>454</v>
      </c>
      <c r="C150" s="104">
        <v>44470</v>
      </c>
      <c r="D150" s="104">
        <v>45611</v>
      </c>
      <c r="E150" s="114">
        <f t="shared" si="8"/>
        <v>0.4785276073619632</v>
      </c>
      <c r="F150" s="41">
        <v>46577.302000000003</v>
      </c>
      <c r="G150" s="41">
        <v>94531.135999999999</v>
      </c>
      <c r="H150" s="36">
        <v>547132.67000000004</v>
      </c>
      <c r="I150" s="105">
        <f t="shared" si="6"/>
        <v>0.17277552809997618</v>
      </c>
    </row>
    <row r="151" spans="1:9" x14ac:dyDescent="0.35">
      <c r="A151" s="11">
        <f t="shared" si="7"/>
        <v>143</v>
      </c>
      <c r="B151" s="10" t="s">
        <v>63</v>
      </c>
      <c r="C151" s="104" t="s">
        <v>751</v>
      </c>
      <c r="D151" s="104">
        <v>45427</v>
      </c>
      <c r="E151" s="114">
        <f t="shared" si="8"/>
        <v>0.82781734394637618</v>
      </c>
      <c r="F151" s="41">
        <v>2261952.1850000001</v>
      </c>
      <c r="G151" s="41">
        <v>-375635.09599999996</v>
      </c>
      <c r="H151" s="36">
        <v>72999.690000000017</v>
      </c>
      <c r="I151" s="105">
        <f t="shared" si="6"/>
        <v>-5.1457080982124701</v>
      </c>
    </row>
    <row r="152" spans="1:9" x14ac:dyDescent="0.35">
      <c r="A152" s="11">
        <f t="shared" si="7"/>
        <v>144</v>
      </c>
      <c r="B152" s="10" t="s">
        <v>455</v>
      </c>
      <c r="C152" s="104">
        <v>44378</v>
      </c>
      <c r="D152" s="104">
        <v>45427</v>
      </c>
      <c r="E152" s="114">
        <f t="shared" si="8"/>
        <v>0.60819828408007626</v>
      </c>
      <c r="F152" s="41">
        <v>189799.693</v>
      </c>
      <c r="G152" s="41">
        <v>441276.01</v>
      </c>
      <c r="H152" s="36">
        <v>550532.71</v>
      </c>
      <c r="I152" s="105">
        <f t="shared" si="6"/>
        <v>0.80154367212803768</v>
      </c>
    </row>
    <row r="153" spans="1:9" x14ac:dyDescent="0.35">
      <c r="A153" s="11">
        <f t="shared" si="7"/>
        <v>145</v>
      </c>
      <c r="B153" s="10" t="s">
        <v>232</v>
      </c>
      <c r="C153" s="104" t="s">
        <v>749</v>
      </c>
      <c r="D153" s="104">
        <v>44166</v>
      </c>
      <c r="E153" s="114">
        <f t="shared" si="8"/>
        <v>1.7160909856781803</v>
      </c>
      <c r="F153" s="41">
        <v>-294.91999999999996</v>
      </c>
      <c r="G153" s="41">
        <v>-332.04599999999999</v>
      </c>
      <c r="H153" s="36">
        <v>929.03</v>
      </c>
      <c r="I153" s="105">
        <f t="shared" si="6"/>
        <v>-0.35741149370849168</v>
      </c>
    </row>
    <row r="154" spans="1:9" x14ac:dyDescent="0.35">
      <c r="A154" s="11">
        <f t="shared" si="7"/>
        <v>146</v>
      </c>
      <c r="B154" s="10" t="s">
        <v>456</v>
      </c>
      <c r="C154" s="104">
        <v>44835</v>
      </c>
      <c r="D154" s="104">
        <v>44531</v>
      </c>
      <c r="E154" s="114">
        <f t="shared" si="8"/>
        <v>-0.59539473684210531</v>
      </c>
      <c r="F154" s="41">
        <v>48329.906999999999</v>
      </c>
      <c r="G154" s="41">
        <v>27462.638999999999</v>
      </c>
      <c r="H154" s="36">
        <v>7428.45</v>
      </c>
      <c r="I154" s="105">
        <f t="shared" si="6"/>
        <v>3.6969541425196373</v>
      </c>
    </row>
    <row r="155" spans="1:9" x14ac:dyDescent="0.35">
      <c r="A155" s="11">
        <f t="shared" si="7"/>
        <v>147</v>
      </c>
      <c r="B155" s="10" t="s">
        <v>246</v>
      </c>
      <c r="C155" s="104" t="s">
        <v>752</v>
      </c>
      <c r="D155" s="104">
        <v>43922</v>
      </c>
      <c r="E155" s="114">
        <f t="shared" si="8"/>
        <v>2.284037558685446</v>
      </c>
      <c r="F155" s="41">
        <v>0</v>
      </c>
      <c r="G155" s="41">
        <v>0</v>
      </c>
      <c r="H155" s="36">
        <v>1369.6599999999999</v>
      </c>
      <c r="I155" s="105">
        <f t="shared" si="6"/>
        <v>0</v>
      </c>
    </row>
    <row r="156" spans="1:9" x14ac:dyDescent="0.35">
      <c r="A156" s="11">
        <f t="shared" si="7"/>
        <v>148</v>
      </c>
      <c r="B156" s="10" t="s">
        <v>61</v>
      </c>
      <c r="C156" s="104" t="s">
        <v>736</v>
      </c>
      <c r="D156" s="104">
        <v>43808</v>
      </c>
      <c r="E156" s="114">
        <f t="shared" si="8"/>
        <v>2.8641975308641974</v>
      </c>
      <c r="F156" s="41">
        <v>2306591.9909999999</v>
      </c>
      <c r="G156" s="41">
        <v>923838.73200000008</v>
      </c>
      <c r="H156" s="36">
        <v>3723226.0299999993</v>
      </c>
      <c r="I156" s="105">
        <f t="shared" si="6"/>
        <v>0.24812856500146466</v>
      </c>
    </row>
    <row r="157" spans="1:9" x14ac:dyDescent="0.35">
      <c r="A157" s="11">
        <f t="shared" si="7"/>
        <v>149</v>
      </c>
      <c r="B157" s="10" t="s">
        <v>236</v>
      </c>
      <c r="C157" s="104" t="s">
        <v>736</v>
      </c>
      <c r="D157" s="104">
        <v>43808</v>
      </c>
      <c r="E157" s="114">
        <f t="shared" si="8"/>
        <v>2.8641975308641974</v>
      </c>
      <c r="F157" s="41">
        <v>0</v>
      </c>
      <c r="G157" s="41">
        <v>0</v>
      </c>
      <c r="H157" s="36">
        <v>5763.04</v>
      </c>
      <c r="I157" s="105">
        <f t="shared" si="6"/>
        <v>0</v>
      </c>
    </row>
    <row r="158" spans="1:9" x14ac:dyDescent="0.35">
      <c r="A158" s="11">
        <f t="shared" si="7"/>
        <v>150</v>
      </c>
      <c r="B158" s="10" t="s">
        <v>457</v>
      </c>
      <c r="C158" s="104">
        <v>44317</v>
      </c>
      <c r="D158" s="104">
        <v>44883</v>
      </c>
      <c r="E158" s="114">
        <f t="shared" si="8"/>
        <v>1.2349823321554769</v>
      </c>
      <c r="F158" s="41">
        <v>1476704.1290000002</v>
      </c>
      <c r="G158" s="41">
        <v>788872.77899999986</v>
      </c>
      <c r="H158" s="36">
        <v>1770853.2899999996</v>
      </c>
      <c r="I158" s="105">
        <f t="shared" si="6"/>
        <v>0.44547607837123543</v>
      </c>
    </row>
    <row r="159" spans="1:9" x14ac:dyDescent="0.35">
      <c r="A159" s="11">
        <f t="shared" si="7"/>
        <v>151</v>
      </c>
      <c r="B159" s="10" t="s">
        <v>301</v>
      </c>
      <c r="C159" s="104" t="s">
        <v>733</v>
      </c>
      <c r="D159" s="104">
        <v>44869</v>
      </c>
      <c r="E159" s="114">
        <f t="shared" si="8"/>
        <v>1.1145752143413874</v>
      </c>
      <c r="F159" s="41">
        <v>38155.849000000002</v>
      </c>
      <c r="G159" s="41">
        <v>91968.028000000006</v>
      </c>
      <c r="H159" s="36">
        <v>16124.18</v>
      </c>
      <c r="I159" s="105">
        <f t="shared" si="6"/>
        <v>5.7037336472304334</v>
      </c>
    </row>
    <row r="160" spans="1:9" x14ac:dyDescent="0.35">
      <c r="A160" s="11">
        <f t="shared" si="7"/>
        <v>152</v>
      </c>
      <c r="B160" s="10" t="s">
        <v>458</v>
      </c>
      <c r="C160" s="104">
        <v>44075</v>
      </c>
      <c r="D160" s="104">
        <v>44876</v>
      </c>
      <c r="E160" s="114">
        <f t="shared" si="8"/>
        <v>1.1747815230961298</v>
      </c>
      <c r="F160" s="41">
        <v>0</v>
      </c>
      <c r="G160" s="41">
        <v>0</v>
      </c>
      <c r="H160" s="36">
        <v>1306.2500000000005</v>
      </c>
      <c r="I160" s="105">
        <f t="shared" si="6"/>
        <v>0</v>
      </c>
    </row>
    <row r="161" spans="1:9" x14ac:dyDescent="0.35">
      <c r="A161" s="11">
        <f t="shared" si="7"/>
        <v>153</v>
      </c>
      <c r="B161" s="10" t="s">
        <v>459</v>
      </c>
      <c r="C161" s="104">
        <v>44013</v>
      </c>
      <c r="D161" s="104">
        <v>44876</v>
      </c>
      <c r="E161" s="114">
        <f t="shared" si="8"/>
        <v>1.1622247972190034</v>
      </c>
      <c r="F161" s="41">
        <v>1423835.3710000005</v>
      </c>
      <c r="G161" s="41">
        <v>1981232.29</v>
      </c>
      <c r="H161" s="36">
        <v>3621965.6300000036</v>
      </c>
      <c r="I161" s="105">
        <f t="shared" si="6"/>
        <v>0.54700471854008126</v>
      </c>
    </row>
    <row r="162" spans="1:9" x14ac:dyDescent="0.35">
      <c r="A162" s="11">
        <f t="shared" si="7"/>
        <v>154</v>
      </c>
      <c r="B162" s="10" t="s">
        <v>460</v>
      </c>
      <c r="C162" s="104">
        <v>44044</v>
      </c>
      <c r="D162" s="104">
        <v>44876</v>
      </c>
      <c r="E162" s="114">
        <f t="shared" si="8"/>
        <v>1.1682692307692308</v>
      </c>
      <c r="F162" s="41">
        <v>0</v>
      </c>
      <c r="G162" s="41">
        <v>0</v>
      </c>
      <c r="H162" s="36">
        <v>363324.27000000014</v>
      </c>
      <c r="I162" s="105">
        <f t="shared" si="6"/>
        <v>0</v>
      </c>
    </row>
    <row r="163" spans="1:9" x14ac:dyDescent="0.35">
      <c r="A163" s="11">
        <f t="shared" si="7"/>
        <v>155</v>
      </c>
      <c r="B163" s="10" t="s">
        <v>461</v>
      </c>
      <c r="C163" s="104">
        <v>44409</v>
      </c>
      <c r="D163" s="104">
        <v>44876</v>
      </c>
      <c r="E163" s="114">
        <f t="shared" si="8"/>
        <v>1.2997858672376874</v>
      </c>
      <c r="F163" s="41">
        <v>9961.7209999999995</v>
      </c>
      <c r="G163" s="41">
        <v>5615.1040000000003</v>
      </c>
      <c r="H163" s="36">
        <v>317648.84999999992</v>
      </c>
      <c r="I163" s="105">
        <f t="shared" si="6"/>
        <v>1.7677079580171631E-2</v>
      </c>
    </row>
    <row r="164" spans="1:9" x14ac:dyDescent="0.35">
      <c r="A164" s="11">
        <f t="shared" si="7"/>
        <v>156</v>
      </c>
      <c r="B164" s="10" t="s">
        <v>462</v>
      </c>
      <c r="C164" s="104">
        <v>44531</v>
      </c>
      <c r="D164" s="104">
        <v>45597</v>
      </c>
      <c r="E164" s="114">
        <f t="shared" si="8"/>
        <v>0.45497185741088181</v>
      </c>
      <c r="F164" s="41">
        <v>0</v>
      </c>
      <c r="G164" s="41">
        <v>0</v>
      </c>
      <c r="H164" s="36">
        <v>7082.14</v>
      </c>
      <c r="I164" s="105">
        <f t="shared" si="6"/>
        <v>0</v>
      </c>
    </row>
    <row r="165" spans="1:9" x14ac:dyDescent="0.35">
      <c r="A165" s="11">
        <f t="shared" si="7"/>
        <v>157</v>
      </c>
      <c r="B165" s="10" t="s">
        <v>463</v>
      </c>
      <c r="C165" s="104">
        <v>44470</v>
      </c>
      <c r="D165" s="104">
        <v>46289</v>
      </c>
      <c r="E165" s="114">
        <f t="shared" si="8"/>
        <v>0.30016492578339748</v>
      </c>
      <c r="F165" s="41">
        <v>0</v>
      </c>
      <c r="G165" s="41">
        <v>0</v>
      </c>
      <c r="H165" s="36">
        <v>27900.379999999997</v>
      </c>
      <c r="I165" s="105">
        <f t="shared" si="6"/>
        <v>0</v>
      </c>
    </row>
    <row r="166" spans="1:9" x14ac:dyDescent="0.35">
      <c r="A166" s="11">
        <f t="shared" si="7"/>
        <v>158</v>
      </c>
      <c r="B166" s="10" t="s">
        <v>464</v>
      </c>
      <c r="C166" s="104">
        <v>44593</v>
      </c>
      <c r="D166" s="104">
        <v>46289</v>
      </c>
      <c r="E166" s="114">
        <f t="shared" si="8"/>
        <v>0.24941037735849056</v>
      </c>
      <c r="F166" s="41">
        <v>0</v>
      </c>
      <c r="G166" s="41">
        <v>0</v>
      </c>
      <c r="H166" s="36">
        <v>8481.2900000000009</v>
      </c>
      <c r="I166" s="105">
        <f t="shared" si="6"/>
        <v>0</v>
      </c>
    </row>
    <row r="167" spans="1:9" x14ac:dyDescent="0.35">
      <c r="A167" s="11">
        <f t="shared" si="7"/>
        <v>159</v>
      </c>
      <c r="B167" s="10" t="s">
        <v>250</v>
      </c>
      <c r="C167" s="104" t="s">
        <v>729</v>
      </c>
      <c r="D167" s="104">
        <v>45201</v>
      </c>
      <c r="E167" s="114">
        <f t="shared" si="8"/>
        <v>0.87600536193029488</v>
      </c>
      <c r="F167" s="41">
        <v>-9421.1690000000162</v>
      </c>
      <c r="G167" s="41">
        <v>599444.71000000008</v>
      </c>
      <c r="H167" s="36">
        <v>870323.53000000049</v>
      </c>
      <c r="I167" s="105">
        <f t="shared" si="6"/>
        <v>0.68876077612195519</v>
      </c>
    </row>
    <row r="168" spans="1:9" x14ac:dyDescent="0.35">
      <c r="A168" s="11">
        <f t="shared" si="7"/>
        <v>160</v>
      </c>
      <c r="B168" s="10" t="s">
        <v>302</v>
      </c>
      <c r="C168" s="104" t="s">
        <v>733</v>
      </c>
      <c r="D168" s="104">
        <v>45217</v>
      </c>
      <c r="E168" s="114">
        <f t="shared" si="8"/>
        <v>0.87676272225628449</v>
      </c>
      <c r="F168" s="41">
        <v>138613.897</v>
      </c>
      <c r="G168" s="41">
        <v>189223.106</v>
      </c>
      <c r="H168" s="36">
        <v>16544.629999999997</v>
      </c>
      <c r="I168" s="105">
        <f t="shared" si="6"/>
        <v>11.437131322973075</v>
      </c>
    </row>
    <row r="169" spans="1:9" x14ac:dyDescent="0.35">
      <c r="A169" s="11">
        <f t="shared" si="7"/>
        <v>161</v>
      </c>
      <c r="B169" s="10" t="s">
        <v>303</v>
      </c>
      <c r="C169" s="104" t="s">
        <v>733</v>
      </c>
      <c r="D169" s="104">
        <v>45217</v>
      </c>
      <c r="E169" s="114">
        <f t="shared" si="8"/>
        <v>0.87676272225628449</v>
      </c>
      <c r="F169" s="41">
        <v>96376.143999999986</v>
      </c>
      <c r="G169" s="41">
        <v>96058.418000000005</v>
      </c>
      <c r="H169" s="36">
        <v>31774.560000000001</v>
      </c>
      <c r="I169" s="105">
        <f t="shared" si="6"/>
        <v>3.0231234673273208</v>
      </c>
    </row>
    <row r="170" spans="1:9" x14ac:dyDescent="0.35">
      <c r="A170" s="11">
        <f t="shared" si="7"/>
        <v>162</v>
      </c>
      <c r="B170" s="10" t="s">
        <v>465</v>
      </c>
      <c r="C170" s="104">
        <v>44075</v>
      </c>
      <c r="D170" s="104">
        <v>45217</v>
      </c>
      <c r="E170" s="114">
        <f t="shared" si="8"/>
        <v>0.82399299474605958</v>
      </c>
      <c r="F170" s="41">
        <v>168554.85899999997</v>
      </c>
      <c r="G170" s="41">
        <v>247419.94199999998</v>
      </c>
      <c r="H170" s="36">
        <v>85794.01</v>
      </c>
      <c r="I170" s="105">
        <f t="shared" si="6"/>
        <v>2.8838836417600717</v>
      </c>
    </row>
    <row r="171" spans="1:9" x14ac:dyDescent="0.35">
      <c r="A171" s="11">
        <f t="shared" si="7"/>
        <v>163</v>
      </c>
      <c r="B171" s="10" t="s">
        <v>466</v>
      </c>
      <c r="C171" s="104">
        <v>44287</v>
      </c>
      <c r="D171" s="104">
        <v>45217</v>
      </c>
      <c r="E171" s="114">
        <f t="shared" si="8"/>
        <v>0.78387096774193543</v>
      </c>
      <c r="F171" s="41">
        <v>-61802.732000000004</v>
      </c>
      <c r="G171" s="41">
        <v>2429354.0520000001</v>
      </c>
      <c r="H171" s="36">
        <v>3391130.4600000018</v>
      </c>
      <c r="I171" s="105">
        <f t="shared" si="6"/>
        <v>0.71638472204339754</v>
      </c>
    </row>
    <row r="172" spans="1:9" x14ac:dyDescent="0.35">
      <c r="A172" s="11">
        <f t="shared" si="7"/>
        <v>164</v>
      </c>
      <c r="B172" s="10" t="s">
        <v>467</v>
      </c>
      <c r="C172" s="104">
        <v>44136</v>
      </c>
      <c r="D172" s="104">
        <v>44703</v>
      </c>
      <c r="E172" s="114">
        <f t="shared" si="8"/>
        <v>1.5520282186948853</v>
      </c>
      <c r="F172" s="41">
        <v>0</v>
      </c>
      <c r="G172" s="41">
        <v>0</v>
      </c>
      <c r="H172" s="36">
        <v>7503.42</v>
      </c>
      <c r="I172" s="105">
        <f t="shared" si="6"/>
        <v>0</v>
      </c>
    </row>
    <row r="173" spans="1:9" x14ac:dyDescent="0.35">
      <c r="A173" s="11">
        <f t="shared" si="7"/>
        <v>165</v>
      </c>
      <c r="B173" s="10" t="s">
        <v>468</v>
      </c>
      <c r="C173" s="104">
        <v>44105</v>
      </c>
      <c r="D173" s="104">
        <v>44703</v>
      </c>
      <c r="E173" s="114">
        <f t="shared" si="8"/>
        <v>1.5234113712374582</v>
      </c>
      <c r="F173" s="41">
        <v>0</v>
      </c>
      <c r="G173" s="41">
        <v>0</v>
      </c>
      <c r="H173" s="36">
        <v>-118.05</v>
      </c>
      <c r="I173" s="105">
        <f t="shared" si="6"/>
        <v>0</v>
      </c>
    </row>
    <row r="174" spans="1:9" x14ac:dyDescent="0.35">
      <c r="A174" s="11">
        <f t="shared" si="7"/>
        <v>166</v>
      </c>
      <c r="B174" s="10" t="s">
        <v>469</v>
      </c>
      <c r="C174" s="104">
        <v>43983</v>
      </c>
      <c r="D174" s="104">
        <v>45618</v>
      </c>
      <c r="E174" s="114">
        <f t="shared" si="8"/>
        <v>0.63180428134556577</v>
      </c>
      <c r="F174" s="41">
        <v>1354535.5860000001</v>
      </c>
      <c r="G174" s="41">
        <v>1972390.9959999998</v>
      </c>
      <c r="H174" s="36">
        <v>595632.53999999992</v>
      </c>
      <c r="I174" s="105">
        <f t="shared" si="6"/>
        <v>3.3114225022024488</v>
      </c>
    </row>
    <row r="175" spans="1:9" x14ac:dyDescent="0.35">
      <c r="A175" s="11">
        <f t="shared" si="7"/>
        <v>167</v>
      </c>
      <c r="B175" s="10" t="s">
        <v>470</v>
      </c>
      <c r="C175" s="104">
        <v>44317</v>
      </c>
      <c r="D175" s="104">
        <v>45618</v>
      </c>
      <c r="E175" s="114">
        <f t="shared" si="8"/>
        <v>0.5372790161414297</v>
      </c>
      <c r="F175" s="41">
        <v>1006983.566</v>
      </c>
      <c r="G175" s="41">
        <v>1043543.2310000001</v>
      </c>
      <c r="H175" s="36">
        <v>7549.609999999986</v>
      </c>
      <c r="I175" s="105">
        <f t="shared" si="6"/>
        <v>138.22478657837982</v>
      </c>
    </row>
    <row r="176" spans="1:9" x14ac:dyDescent="0.35">
      <c r="A176" s="11">
        <f t="shared" si="7"/>
        <v>168</v>
      </c>
      <c r="B176" s="10" t="s">
        <v>471</v>
      </c>
      <c r="C176" s="104">
        <v>44044</v>
      </c>
      <c r="D176" s="104">
        <v>45618</v>
      </c>
      <c r="E176" s="114">
        <f t="shared" si="8"/>
        <v>0.61753494282083865</v>
      </c>
      <c r="F176" s="41">
        <v>640666.09399999992</v>
      </c>
      <c r="G176" s="41">
        <v>730168.59000000008</v>
      </c>
      <c r="H176" s="36">
        <v>221723.53999999998</v>
      </c>
      <c r="I176" s="105">
        <f t="shared" si="6"/>
        <v>3.2931487112284068</v>
      </c>
    </row>
    <row r="177" spans="1:9" x14ac:dyDescent="0.35">
      <c r="A177" s="11">
        <f t="shared" si="7"/>
        <v>169</v>
      </c>
      <c r="B177" s="10" t="s">
        <v>472</v>
      </c>
      <c r="C177" s="104">
        <v>44166</v>
      </c>
      <c r="D177" s="104">
        <v>45170</v>
      </c>
      <c r="E177" s="114">
        <f t="shared" si="8"/>
        <v>0.84661354581673309</v>
      </c>
      <c r="F177" s="41">
        <v>6032.5949999999993</v>
      </c>
      <c r="G177" s="41">
        <v>5707.8050000000003</v>
      </c>
      <c r="H177" s="36">
        <v>12439.39</v>
      </c>
      <c r="I177" s="105">
        <f t="shared" si="6"/>
        <v>0.45884926833228967</v>
      </c>
    </row>
    <row r="178" spans="1:9" x14ac:dyDescent="0.35">
      <c r="A178" s="11">
        <f t="shared" si="7"/>
        <v>170</v>
      </c>
      <c r="B178" s="10" t="s">
        <v>473</v>
      </c>
      <c r="C178" s="104">
        <v>43952</v>
      </c>
      <c r="D178" s="104">
        <v>45170</v>
      </c>
      <c r="E178" s="114">
        <f t="shared" si="8"/>
        <v>0.87356321839080464</v>
      </c>
      <c r="F178" s="41">
        <v>13970.719999999998</v>
      </c>
      <c r="G178" s="41">
        <v>16238.062000000002</v>
      </c>
      <c r="H178" s="36">
        <v>8350.8100000000013</v>
      </c>
      <c r="I178" s="105">
        <f t="shared" si="6"/>
        <v>1.9444894567113848</v>
      </c>
    </row>
    <row r="179" spans="1:9" x14ac:dyDescent="0.35">
      <c r="A179" s="11">
        <f t="shared" si="7"/>
        <v>171</v>
      </c>
      <c r="B179" s="37" t="s">
        <v>474</v>
      </c>
      <c r="C179" s="104">
        <v>44958</v>
      </c>
      <c r="D179" s="104">
        <v>45931</v>
      </c>
      <c r="E179" s="114">
        <f t="shared" si="8"/>
        <v>5.9609455292908529E-2</v>
      </c>
      <c r="F179" s="41">
        <v>0</v>
      </c>
      <c r="G179" s="41">
        <v>7793.0740000000005</v>
      </c>
      <c r="H179" s="36">
        <v>8213.4399999999987</v>
      </c>
      <c r="I179" s="105">
        <f t="shared" si="6"/>
        <v>0.94881973935403463</v>
      </c>
    </row>
    <row r="180" spans="1:9" x14ac:dyDescent="0.35">
      <c r="A180" s="11">
        <f t="shared" si="7"/>
        <v>172</v>
      </c>
      <c r="B180" s="37" t="s">
        <v>475</v>
      </c>
      <c r="C180" s="104">
        <v>44287</v>
      </c>
      <c r="D180" s="104">
        <v>45931</v>
      </c>
      <c r="E180" s="114">
        <f t="shared" si="8"/>
        <v>0.44343065693430656</v>
      </c>
      <c r="F180" s="41">
        <v>0</v>
      </c>
      <c r="G180" s="41">
        <v>0</v>
      </c>
      <c r="H180" s="36">
        <v>24005.929999999997</v>
      </c>
      <c r="I180" s="105">
        <f t="shared" si="6"/>
        <v>0</v>
      </c>
    </row>
    <row r="181" spans="1:9" x14ac:dyDescent="0.35">
      <c r="A181" s="11">
        <f t="shared" si="7"/>
        <v>173</v>
      </c>
      <c r="B181" s="37" t="s">
        <v>476</v>
      </c>
      <c r="C181" s="104">
        <v>44743</v>
      </c>
      <c r="D181" s="104">
        <v>45901</v>
      </c>
      <c r="E181" s="114">
        <f t="shared" si="8"/>
        <v>0.23575129533678757</v>
      </c>
      <c r="F181" s="41">
        <v>0</v>
      </c>
      <c r="G181" s="41">
        <v>0</v>
      </c>
      <c r="H181" s="36">
        <v>16098.73</v>
      </c>
      <c r="I181" s="105">
        <f t="shared" si="6"/>
        <v>0</v>
      </c>
    </row>
    <row r="182" spans="1:9" x14ac:dyDescent="0.35">
      <c r="A182" s="11">
        <f t="shared" si="7"/>
        <v>174</v>
      </c>
      <c r="B182" s="37" t="s">
        <v>477</v>
      </c>
      <c r="C182" s="104">
        <v>44986</v>
      </c>
      <c r="D182" s="104">
        <v>45901</v>
      </c>
      <c r="E182" s="114">
        <f t="shared" si="8"/>
        <v>3.2786885245901641E-2</v>
      </c>
      <c r="F182" s="41">
        <v>0</v>
      </c>
      <c r="G182" s="41">
        <v>0</v>
      </c>
      <c r="H182" s="36">
        <v>1037.1199999999999</v>
      </c>
      <c r="I182" s="105">
        <f t="shared" si="6"/>
        <v>0</v>
      </c>
    </row>
    <row r="183" spans="1:9" x14ac:dyDescent="0.35">
      <c r="A183" s="11">
        <f t="shared" si="7"/>
        <v>175</v>
      </c>
      <c r="B183" s="37" t="s">
        <v>478</v>
      </c>
      <c r="C183" s="104">
        <v>44682</v>
      </c>
      <c r="D183" s="104">
        <v>45809</v>
      </c>
      <c r="E183" s="114">
        <f t="shared" si="8"/>
        <v>0.29636202307009762</v>
      </c>
      <c r="F183" s="41">
        <v>0</v>
      </c>
      <c r="G183" s="41">
        <v>0</v>
      </c>
      <c r="H183" s="36">
        <v>3999.4700000000003</v>
      </c>
      <c r="I183" s="105">
        <f t="shared" si="6"/>
        <v>0</v>
      </c>
    </row>
    <row r="184" spans="1:9" x14ac:dyDescent="0.35">
      <c r="A184" s="11">
        <f t="shared" si="7"/>
        <v>176</v>
      </c>
      <c r="B184" s="37" t="s">
        <v>479</v>
      </c>
      <c r="C184" s="104">
        <v>44593</v>
      </c>
      <c r="D184" s="104">
        <v>45967</v>
      </c>
      <c r="E184" s="114">
        <f t="shared" si="8"/>
        <v>0.30786026200873362</v>
      </c>
      <c r="F184" s="41">
        <v>0</v>
      </c>
      <c r="G184" s="41">
        <v>0</v>
      </c>
      <c r="H184" s="36">
        <v>66968.600000000006</v>
      </c>
      <c r="I184" s="105">
        <f t="shared" si="6"/>
        <v>0</v>
      </c>
    </row>
    <row r="185" spans="1:9" x14ac:dyDescent="0.35">
      <c r="A185" s="11">
        <f t="shared" si="7"/>
        <v>177</v>
      </c>
      <c r="B185" s="37" t="s">
        <v>480</v>
      </c>
      <c r="C185" s="104">
        <v>44652</v>
      </c>
      <c r="D185" s="104">
        <v>46905</v>
      </c>
      <c r="E185" s="114">
        <f t="shared" si="8"/>
        <v>0.1615623612960497</v>
      </c>
      <c r="F185" s="41">
        <v>0</v>
      </c>
      <c r="G185" s="41">
        <v>0</v>
      </c>
      <c r="H185" s="36">
        <v>12105.940000000002</v>
      </c>
      <c r="I185" s="105">
        <f t="shared" si="6"/>
        <v>0</v>
      </c>
    </row>
    <row r="186" spans="1:9" x14ac:dyDescent="0.35">
      <c r="A186" s="11">
        <f t="shared" si="7"/>
        <v>178</v>
      </c>
      <c r="B186" s="37" t="s">
        <v>481</v>
      </c>
      <c r="C186" s="104">
        <v>44652</v>
      </c>
      <c r="D186" s="104">
        <v>46905</v>
      </c>
      <c r="E186" s="114">
        <f t="shared" si="8"/>
        <v>0.1615623612960497</v>
      </c>
      <c r="F186" s="41">
        <v>0</v>
      </c>
      <c r="G186" s="41">
        <v>0</v>
      </c>
      <c r="H186" s="36">
        <v>37685.899999999994</v>
      </c>
      <c r="I186" s="105">
        <f t="shared" si="6"/>
        <v>0</v>
      </c>
    </row>
    <row r="187" spans="1:9" x14ac:dyDescent="0.35">
      <c r="A187" s="11">
        <f t="shared" si="7"/>
        <v>179</v>
      </c>
      <c r="B187" s="37" t="s">
        <v>482</v>
      </c>
      <c r="C187" s="104">
        <v>44835</v>
      </c>
      <c r="D187" s="104">
        <v>45646</v>
      </c>
      <c r="E187" s="114">
        <f t="shared" si="8"/>
        <v>0.22318125770653513</v>
      </c>
      <c r="F187" s="41">
        <v>0</v>
      </c>
      <c r="G187" s="41">
        <v>411280.18699999998</v>
      </c>
      <c r="H187" s="36">
        <v>935350.24</v>
      </c>
      <c r="I187" s="105">
        <f t="shared" si="6"/>
        <v>0.43970714862915949</v>
      </c>
    </row>
    <row r="188" spans="1:9" x14ac:dyDescent="0.35">
      <c r="A188" s="11">
        <f t="shared" si="7"/>
        <v>180</v>
      </c>
      <c r="B188" s="37" t="s">
        <v>483</v>
      </c>
      <c r="C188" s="104">
        <v>44743</v>
      </c>
      <c r="D188" s="104">
        <v>45282</v>
      </c>
      <c r="E188" s="114">
        <f t="shared" si="8"/>
        <v>0.50649350649350644</v>
      </c>
      <c r="F188" s="41">
        <v>0</v>
      </c>
      <c r="G188" s="41">
        <v>1052763.04</v>
      </c>
      <c r="H188" s="36">
        <v>4186002.0600000042</v>
      </c>
      <c r="I188" s="105">
        <f t="shared" si="6"/>
        <v>0.25149606352558723</v>
      </c>
    </row>
    <row r="189" spans="1:9" x14ac:dyDescent="0.35">
      <c r="A189" s="11">
        <f t="shared" si="7"/>
        <v>181</v>
      </c>
      <c r="B189" s="37" t="s">
        <v>484</v>
      </c>
      <c r="C189" s="104">
        <v>44621</v>
      </c>
      <c r="D189" s="104">
        <v>43617</v>
      </c>
      <c r="E189" s="114">
        <f t="shared" si="8"/>
        <v>-0.39342629482071712</v>
      </c>
      <c r="F189" s="41">
        <v>0</v>
      </c>
      <c r="G189" s="41">
        <v>0</v>
      </c>
      <c r="H189" s="36">
        <v>1181989.0399999993</v>
      </c>
      <c r="I189" s="105">
        <f t="shared" si="6"/>
        <v>0</v>
      </c>
    </row>
    <row r="190" spans="1:9" x14ac:dyDescent="0.35">
      <c r="A190" s="11">
        <f t="shared" si="7"/>
        <v>182</v>
      </c>
      <c r="B190" s="37" t="s">
        <v>485</v>
      </c>
      <c r="C190" s="104">
        <v>44593</v>
      </c>
      <c r="D190" s="104">
        <v>44805</v>
      </c>
      <c r="E190" s="114">
        <f t="shared" si="8"/>
        <v>1.9952830188679245</v>
      </c>
      <c r="F190" s="41">
        <v>0</v>
      </c>
      <c r="G190" s="41">
        <v>19744.832999999999</v>
      </c>
      <c r="H190" s="36">
        <v>25982.330000000009</v>
      </c>
      <c r="I190" s="105">
        <f t="shared" si="6"/>
        <v>0.75993311608312231</v>
      </c>
    </row>
    <row r="191" spans="1:9" x14ac:dyDescent="0.35">
      <c r="A191" s="11">
        <f t="shared" si="7"/>
        <v>183</v>
      </c>
      <c r="B191" s="37" t="s">
        <v>486</v>
      </c>
      <c r="C191" s="104">
        <v>44621</v>
      </c>
      <c r="D191" s="104">
        <v>44876</v>
      </c>
      <c r="E191" s="114">
        <f t="shared" si="8"/>
        <v>1.5490196078431373</v>
      </c>
      <c r="F191" s="41">
        <v>0</v>
      </c>
      <c r="G191" s="41">
        <v>0</v>
      </c>
      <c r="H191" s="36">
        <v>10260.32</v>
      </c>
      <c r="I191" s="105">
        <f t="shared" si="6"/>
        <v>0</v>
      </c>
    </row>
    <row r="192" spans="1:9" x14ac:dyDescent="0.35">
      <c r="A192" s="11">
        <f t="shared" si="7"/>
        <v>184</v>
      </c>
      <c r="B192" s="37" t="s">
        <v>487</v>
      </c>
      <c r="C192" s="104">
        <v>44743</v>
      </c>
      <c r="D192" s="104">
        <v>45446</v>
      </c>
      <c r="E192" s="114">
        <f t="shared" si="8"/>
        <v>0.38833570412517782</v>
      </c>
      <c r="F192" s="41">
        <v>0</v>
      </c>
      <c r="G192" s="41">
        <v>80157.482000000004</v>
      </c>
      <c r="H192" s="36">
        <v>6824.0899999999983</v>
      </c>
      <c r="I192" s="105">
        <f t="shared" si="6"/>
        <v>11.746252174282581</v>
      </c>
    </row>
    <row r="193" spans="1:9" x14ac:dyDescent="0.35">
      <c r="A193" s="11">
        <f t="shared" si="7"/>
        <v>185</v>
      </c>
      <c r="B193" s="37" t="s">
        <v>488</v>
      </c>
      <c r="C193" s="104">
        <v>44621</v>
      </c>
      <c r="D193" s="104">
        <v>44772</v>
      </c>
      <c r="E193" s="114">
        <f t="shared" si="8"/>
        <v>2.6158940397350992</v>
      </c>
      <c r="F193" s="41">
        <v>0</v>
      </c>
      <c r="G193" s="41">
        <v>0</v>
      </c>
      <c r="H193" s="36">
        <v>12995.150000000001</v>
      </c>
      <c r="I193" s="105">
        <f t="shared" si="6"/>
        <v>0</v>
      </c>
    </row>
    <row r="194" spans="1:9" x14ac:dyDescent="0.35">
      <c r="A194" s="11">
        <f t="shared" si="7"/>
        <v>186</v>
      </c>
      <c r="B194" s="37" t="s">
        <v>489</v>
      </c>
      <c r="C194" s="104">
        <v>44197</v>
      </c>
      <c r="D194" s="104" t="s">
        <v>351</v>
      </c>
      <c r="E194" s="114" t="s">
        <v>351</v>
      </c>
      <c r="F194" s="41">
        <v>5750805.3889999995</v>
      </c>
      <c r="G194" s="41">
        <v>5873145.4470000006</v>
      </c>
      <c r="H194" s="36">
        <v>5601554.8500000061</v>
      </c>
      <c r="I194" s="105">
        <f t="shared" si="6"/>
        <v>1.0484848589851787</v>
      </c>
    </row>
    <row r="195" spans="1:9" x14ac:dyDescent="0.35">
      <c r="A195" s="11">
        <f t="shared" si="7"/>
        <v>187</v>
      </c>
      <c r="B195" s="37" t="s">
        <v>490</v>
      </c>
      <c r="C195" s="104">
        <v>44986</v>
      </c>
      <c r="D195" s="104" t="s">
        <v>351</v>
      </c>
      <c r="E195" s="114" t="s">
        <v>351</v>
      </c>
      <c r="F195" s="41">
        <v>0</v>
      </c>
      <c r="G195" s="41">
        <v>0</v>
      </c>
      <c r="H195" s="36">
        <v>1249775.3500000001</v>
      </c>
      <c r="I195" s="105">
        <f t="shared" si="6"/>
        <v>0</v>
      </c>
    </row>
    <row r="196" spans="1:9" x14ac:dyDescent="0.35">
      <c r="A196" s="11">
        <f t="shared" si="7"/>
        <v>188</v>
      </c>
      <c r="B196" s="81" t="s">
        <v>360</v>
      </c>
      <c r="C196" s="80" t="s">
        <v>362</v>
      </c>
      <c r="D196" s="80" t="s">
        <v>362</v>
      </c>
      <c r="E196" s="82" t="s">
        <v>362</v>
      </c>
      <c r="F196" s="83">
        <v>22491418.635999992</v>
      </c>
      <c r="G196" s="83">
        <v>15251390.641000062</v>
      </c>
      <c r="H196" s="83">
        <v>0</v>
      </c>
      <c r="I196" s="82" t="s">
        <v>362</v>
      </c>
    </row>
    <row r="197" spans="1:9" s="10" customFormat="1" x14ac:dyDescent="0.35">
      <c r="A197" s="11">
        <f t="shared" si="7"/>
        <v>189</v>
      </c>
      <c r="B197" s="1" t="s">
        <v>335</v>
      </c>
      <c r="C197" s="91"/>
      <c r="D197" s="17"/>
      <c r="E197" s="25"/>
      <c r="F197" s="42">
        <f>SUM(F10:F196)</f>
        <v>72078230.513999984</v>
      </c>
      <c r="G197" s="42">
        <f>SUM(G10:G196)</f>
        <v>73475095.472000048</v>
      </c>
      <c r="H197" s="42">
        <f>SUM(H10:H196)</f>
        <v>111697211.09000008</v>
      </c>
      <c r="I197" s="43">
        <f>G197/H197</f>
        <v>0.65780599851143517</v>
      </c>
    </row>
    <row r="198" spans="1:9" s="10" customFormat="1" x14ac:dyDescent="0.35">
      <c r="A198" s="11">
        <f t="shared" si="7"/>
        <v>190</v>
      </c>
      <c r="B198" s="1" t="s">
        <v>341</v>
      </c>
      <c r="C198" s="92"/>
      <c r="D198" s="14"/>
      <c r="E198" s="25"/>
      <c r="F198" s="49"/>
      <c r="G198" s="49"/>
      <c r="H198" s="49"/>
      <c r="I198" s="25"/>
    </row>
    <row r="199" spans="1:9" x14ac:dyDescent="0.35">
      <c r="A199" s="11">
        <f t="shared" si="7"/>
        <v>191</v>
      </c>
      <c r="B199" s="10" t="s">
        <v>142</v>
      </c>
      <c r="C199" s="104" t="s">
        <v>726</v>
      </c>
      <c r="D199" s="104" t="s">
        <v>351</v>
      </c>
      <c r="E199" s="114" t="s">
        <v>351</v>
      </c>
      <c r="F199" s="41"/>
      <c r="G199" s="41"/>
      <c r="H199" s="41">
        <v>2743659.0200000014</v>
      </c>
      <c r="I199" s="22">
        <f t="shared" ref="I199:I227" si="9">G199/H199</f>
        <v>0</v>
      </c>
    </row>
    <row r="200" spans="1:9" x14ac:dyDescent="0.35">
      <c r="A200" s="11">
        <f t="shared" si="7"/>
        <v>192</v>
      </c>
      <c r="B200" s="10" t="s">
        <v>96</v>
      </c>
      <c r="C200" s="104" t="s">
        <v>742</v>
      </c>
      <c r="D200" s="104"/>
      <c r="E200" s="114">
        <f t="shared" ref="E200:E246" si="10">IFERROR((($C$573-C200)/(D200-C200)),"n.m.")</f>
        <v>-2.7762557077625569E-2</v>
      </c>
      <c r="F200" s="41"/>
      <c r="G200" s="41"/>
      <c r="H200" s="41">
        <v>-8820591.7330000512</v>
      </c>
      <c r="I200" s="22">
        <f t="shared" si="9"/>
        <v>0</v>
      </c>
    </row>
    <row r="201" spans="1:9" x14ac:dyDescent="0.35">
      <c r="A201" s="11">
        <f t="shared" si="7"/>
        <v>193</v>
      </c>
      <c r="B201" s="10" t="s">
        <v>50</v>
      </c>
      <c r="C201" s="104" t="s">
        <v>728</v>
      </c>
      <c r="D201" s="104"/>
      <c r="E201" s="114">
        <f t="shared" si="10"/>
        <v>-4.4430523653743531E-2</v>
      </c>
      <c r="F201" s="41"/>
      <c r="G201" s="41"/>
      <c r="H201" s="41">
        <v>-1982.5900000000001</v>
      </c>
      <c r="I201" s="22">
        <f t="shared" si="9"/>
        <v>0</v>
      </c>
    </row>
    <row r="202" spans="1:9" x14ac:dyDescent="0.35">
      <c r="A202" s="11">
        <f t="shared" si="7"/>
        <v>194</v>
      </c>
      <c r="B202" s="10" t="s">
        <v>491</v>
      </c>
      <c r="C202" s="104">
        <v>44409</v>
      </c>
      <c r="D202" s="104"/>
      <c r="E202" s="114">
        <f t="shared" si="10"/>
        <v>-1.3668400549438176E-2</v>
      </c>
      <c r="F202" s="41"/>
      <c r="G202" s="41"/>
      <c r="H202" s="41">
        <v>-946175.57999999914</v>
      </c>
      <c r="I202" s="22">
        <f t="shared" si="9"/>
        <v>0</v>
      </c>
    </row>
    <row r="203" spans="1:9" x14ac:dyDescent="0.35">
      <c r="A203" s="11">
        <f t="shared" ref="A203:A266" si="11">A202+1</f>
        <v>195</v>
      </c>
      <c r="B203" s="10" t="s">
        <v>40</v>
      </c>
      <c r="C203" s="104" t="s">
        <v>753</v>
      </c>
      <c r="D203" s="104"/>
      <c r="E203" s="114">
        <f t="shared" si="10"/>
        <v>-5.6366452339606701E-2</v>
      </c>
      <c r="F203" s="41"/>
      <c r="G203" s="41"/>
      <c r="H203" s="41">
        <v>26.64</v>
      </c>
      <c r="I203" s="22">
        <f t="shared" si="9"/>
        <v>0</v>
      </c>
    </row>
    <row r="204" spans="1:9" x14ac:dyDescent="0.35">
      <c r="A204" s="11">
        <f t="shared" si="11"/>
        <v>196</v>
      </c>
      <c r="B204" s="10" t="s">
        <v>97</v>
      </c>
      <c r="C204" s="104" t="s">
        <v>754</v>
      </c>
      <c r="D204" s="104"/>
      <c r="E204" s="114">
        <f t="shared" si="10"/>
        <v>-4.6664651584552068E-2</v>
      </c>
      <c r="F204" s="41"/>
      <c r="G204" s="41"/>
      <c r="H204" s="41">
        <v>-4018.7599999999998</v>
      </c>
      <c r="I204" s="22">
        <f t="shared" si="9"/>
        <v>0</v>
      </c>
    </row>
    <row r="205" spans="1:9" x14ac:dyDescent="0.35">
      <c r="A205" s="11">
        <f t="shared" si="11"/>
        <v>197</v>
      </c>
      <c r="B205" s="10" t="s">
        <v>53</v>
      </c>
      <c r="C205" s="104" t="s">
        <v>736</v>
      </c>
      <c r="D205" s="104" t="s">
        <v>351</v>
      </c>
      <c r="E205" s="114" t="s">
        <v>351</v>
      </c>
      <c r="F205" s="41"/>
      <c r="G205" s="41"/>
      <c r="H205" s="41">
        <v>-15742.77</v>
      </c>
      <c r="I205" s="22">
        <f t="shared" si="9"/>
        <v>0</v>
      </c>
    </row>
    <row r="206" spans="1:9" x14ac:dyDescent="0.35">
      <c r="A206" s="11">
        <f t="shared" si="11"/>
        <v>198</v>
      </c>
      <c r="B206" s="10" t="s">
        <v>492</v>
      </c>
      <c r="C206" s="104">
        <v>44927</v>
      </c>
      <c r="D206" s="104"/>
      <c r="E206" s="114">
        <f t="shared" si="10"/>
        <v>-1.9809913860262202E-3</v>
      </c>
      <c r="F206" s="41"/>
      <c r="G206" s="41"/>
      <c r="H206" s="41">
        <v>30116.67</v>
      </c>
      <c r="I206" s="22">
        <f t="shared" si="9"/>
        <v>0</v>
      </c>
    </row>
    <row r="207" spans="1:9" x14ac:dyDescent="0.35">
      <c r="A207" s="11">
        <f t="shared" si="11"/>
        <v>199</v>
      </c>
      <c r="B207" s="10" t="s">
        <v>493</v>
      </c>
      <c r="C207" s="104">
        <v>44713</v>
      </c>
      <c r="D207" s="104"/>
      <c r="E207" s="114">
        <f t="shared" si="10"/>
        <v>-6.7765526804285103E-3</v>
      </c>
      <c r="F207" s="41"/>
      <c r="G207" s="41"/>
      <c r="H207" s="41">
        <v>451756.11000000004</v>
      </c>
      <c r="I207" s="22">
        <f t="shared" si="9"/>
        <v>0</v>
      </c>
    </row>
    <row r="208" spans="1:9" x14ac:dyDescent="0.35">
      <c r="A208" s="11">
        <f t="shared" si="11"/>
        <v>200</v>
      </c>
      <c r="B208" s="10" t="s">
        <v>494</v>
      </c>
      <c r="C208" s="104">
        <v>44835</v>
      </c>
      <c r="D208" s="104" t="s">
        <v>351</v>
      </c>
      <c r="E208" s="114" t="s">
        <v>351</v>
      </c>
      <c r="F208" s="41"/>
      <c r="G208" s="41"/>
      <c r="H208" s="41">
        <v>1279057.1999999995</v>
      </c>
      <c r="I208" s="22">
        <f t="shared" si="9"/>
        <v>0</v>
      </c>
    </row>
    <row r="209" spans="1:9" x14ac:dyDescent="0.35">
      <c r="A209" s="11">
        <f t="shared" si="11"/>
        <v>201</v>
      </c>
      <c r="B209" s="10" t="s">
        <v>310</v>
      </c>
      <c r="C209" s="104" t="s">
        <v>726</v>
      </c>
      <c r="D209" s="104" t="s">
        <v>351</v>
      </c>
      <c r="E209" s="114" t="s">
        <v>351</v>
      </c>
      <c r="F209" s="41"/>
      <c r="G209" s="41"/>
      <c r="H209" s="41">
        <v>109924.31</v>
      </c>
      <c r="I209" s="22">
        <f t="shared" si="9"/>
        <v>0</v>
      </c>
    </row>
    <row r="210" spans="1:9" x14ac:dyDescent="0.35">
      <c r="A210" s="11">
        <f t="shared" si="11"/>
        <v>202</v>
      </c>
      <c r="B210" s="10" t="s">
        <v>272</v>
      </c>
      <c r="C210" s="104" t="s">
        <v>726</v>
      </c>
      <c r="D210" s="104" t="s">
        <v>351</v>
      </c>
      <c r="E210" s="114" t="s">
        <v>351</v>
      </c>
      <c r="F210" s="41"/>
      <c r="G210" s="41"/>
      <c r="H210" s="41">
        <v>30952.350000000002</v>
      </c>
      <c r="I210" s="22">
        <f t="shared" si="9"/>
        <v>0</v>
      </c>
    </row>
    <row r="211" spans="1:9" x14ac:dyDescent="0.35">
      <c r="A211" s="11">
        <f t="shared" si="11"/>
        <v>203</v>
      </c>
      <c r="B211" s="4" t="s">
        <v>157</v>
      </c>
      <c r="C211" s="104">
        <v>43891</v>
      </c>
      <c r="D211" s="104" t="s">
        <v>351</v>
      </c>
      <c r="E211" s="114" t="s">
        <v>351</v>
      </c>
      <c r="F211" s="41"/>
      <c r="G211" s="41"/>
      <c r="H211" s="41">
        <v>133704.30999999997</v>
      </c>
      <c r="I211" s="22">
        <f t="shared" si="9"/>
        <v>0</v>
      </c>
    </row>
    <row r="212" spans="1:9" x14ac:dyDescent="0.35">
      <c r="A212" s="11">
        <f t="shared" si="11"/>
        <v>204</v>
      </c>
      <c r="B212" s="10" t="s">
        <v>273</v>
      </c>
      <c r="C212" s="104" t="s">
        <v>726</v>
      </c>
      <c r="D212" s="104" t="s">
        <v>351</v>
      </c>
      <c r="E212" s="114" t="s">
        <v>351</v>
      </c>
      <c r="F212" s="41"/>
      <c r="G212" s="41"/>
      <c r="H212" s="41">
        <v>10822.49</v>
      </c>
      <c r="I212" s="22">
        <f t="shared" si="9"/>
        <v>0</v>
      </c>
    </row>
    <row r="213" spans="1:9" x14ac:dyDescent="0.35">
      <c r="A213" s="11">
        <f t="shared" si="11"/>
        <v>205</v>
      </c>
      <c r="B213" s="10" t="s">
        <v>23</v>
      </c>
      <c r="C213" s="104" t="s">
        <v>726</v>
      </c>
      <c r="D213" s="104" t="s">
        <v>351</v>
      </c>
      <c r="E213" s="114" t="s">
        <v>351</v>
      </c>
      <c r="F213" s="41"/>
      <c r="G213" s="41"/>
      <c r="H213" s="41">
        <v>2078664.1</v>
      </c>
      <c r="I213" s="22">
        <f t="shared" si="9"/>
        <v>0</v>
      </c>
    </row>
    <row r="214" spans="1:9" x14ac:dyDescent="0.35">
      <c r="A214" s="11">
        <f t="shared" si="11"/>
        <v>206</v>
      </c>
      <c r="B214" s="10" t="s">
        <v>24</v>
      </c>
      <c r="C214" s="104" t="s">
        <v>726</v>
      </c>
      <c r="D214" s="104" t="s">
        <v>351</v>
      </c>
      <c r="E214" s="114" t="s">
        <v>351</v>
      </c>
      <c r="F214" s="41"/>
      <c r="G214" s="41"/>
      <c r="H214" s="41">
        <v>128661.26999999997</v>
      </c>
      <c r="I214" s="22">
        <f t="shared" si="9"/>
        <v>0</v>
      </c>
    </row>
    <row r="215" spans="1:9" x14ac:dyDescent="0.35">
      <c r="A215" s="11">
        <f t="shared" si="11"/>
        <v>207</v>
      </c>
      <c r="B215" s="10" t="s">
        <v>73</v>
      </c>
      <c r="C215" s="104" t="s">
        <v>755</v>
      </c>
      <c r="D215" s="104" t="s">
        <v>351</v>
      </c>
      <c r="E215" s="114" t="s">
        <v>351</v>
      </c>
      <c r="F215" s="41"/>
      <c r="G215" s="41"/>
      <c r="H215" s="41">
        <v>534684.35</v>
      </c>
      <c r="I215" s="22">
        <f t="shared" si="9"/>
        <v>0</v>
      </c>
    </row>
    <row r="216" spans="1:9" x14ac:dyDescent="0.35">
      <c r="A216" s="11">
        <f t="shared" si="11"/>
        <v>208</v>
      </c>
      <c r="B216" s="7" t="s">
        <v>74</v>
      </c>
      <c r="C216" s="104" t="s">
        <v>755</v>
      </c>
      <c r="D216" s="104" t="s">
        <v>351</v>
      </c>
      <c r="E216" s="114" t="s">
        <v>351</v>
      </c>
      <c r="F216" s="41"/>
      <c r="G216" s="41"/>
      <c r="H216" s="41">
        <v>589980.17000000004</v>
      </c>
      <c r="I216" s="22">
        <f t="shared" si="9"/>
        <v>0</v>
      </c>
    </row>
    <row r="217" spans="1:9" x14ac:dyDescent="0.35">
      <c r="A217" s="11">
        <f t="shared" si="11"/>
        <v>209</v>
      </c>
      <c r="B217" s="7" t="s">
        <v>495</v>
      </c>
      <c r="C217" s="104">
        <v>44866</v>
      </c>
      <c r="D217" s="104" t="s">
        <v>351</v>
      </c>
      <c r="E217" s="114" t="s">
        <v>351</v>
      </c>
      <c r="F217" s="41"/>
      <c r="G217" s="41"/>
      <c r="H217" s="41">
        <v>35020.619999999995</v>
      </c>
      <c r="I217" s="22">
        <f t="shared" si="9"/>
        <v>0</v>
      </c>
    </row>
    <row r="218" spans="1:9" x14ac:dyDescent="0.35">
      <c r="A218" s="11">
        <f t="shared" si="11"/>
        <v>210</v>
      </c>
      <c r="B218" s="7" t="s">
        <v>496</v>
      </c>
      <c r="C218" s="104">
        <v>44166</v>
      </c>
      <c r="D218" s="104" t="s">
        <v>351</v>
      </c>
      <c r="E218" s="114" t="s">
        <v>351</v>
      </c>
      <c r="F218" s="41"/>
      <c r="G218" s="41"/>
      <c r="H218" s="41">
        <v>-470.84000000000003</v>
      </c>
      <c r="I218" s="22">
        <f t="shared" si="9"/>
        <v>0</v>
      </c>
    </row>
    <row r="219" spans="1:9" x14ac:dyDescent="0.35">
      <c r="A219" s="11">
        <f t="shared" si="11"/>
        <v>211</v>
      </c>
      <c r="B219" s="7" t="s">
        <v>497</v>
      </c>
      <c r="C219" s="104">
        <v>43831</v>
      </c>
      <c r="D219" s="104"/>
      <c r="E219" s="114">
        <f t="shared" si="10"/>
        <v>-2.7035659692911409E-2</v>
      </c>
      <c r="F219" s="41"/>
      <c r="G219" s="41"/>
      <c r="H219" s="41">
        <v>99237.47</v>
      </c>
      <c r="I219" s="22">
        <f t="shared" si="9"/>
        <v>0</v>
      </c>
    </row>
    <row r="220" spans="1:9" x14ac:dyDescent="0.35">
      <c r="A220" s="11">
        <f t="shared" si="11"/>
        <v>212</v>
      </c>
      <c r="B220" s="7" t="s">
        <v>276</v>
      </c>
      <c r="C220" s="104" t="s">
        <v>726</v>
      </c>
      <c r="D220" s="104" t="s">
        <v>351</v>
      </c>
      <c r="E220" s="114" t="s">
        <v>351</v>
      </c>
      <c r="F220" s="41"/>
      <c r="G220" s="41"/>
      <c r="H220" s="41">
        <v>-9121.9199999999964</v>
      </c>
      <c r="I220" s="22">
        <f t="shared" si="9"/>
        <v>0</v>
      </c>
    </row>
    <row r="221" spans="1:9" x14ac:dyDescent="0.35">
      <c r="A221" s="11">
        <f t="shared" si="11"/>
        <v>213</v>
      </c>
      <c r="B221" s="7" t="s">
        <v>138</v>
      </c>
      <c r="C221" s="104" t="s">
        <v>751</v>
      </c>
      <c r="D221" s="104" t="s">
        <v>351</v>
      </c>
      <c r="E221" s="114" t="s">
        <v>351</v>
      </c>
      <c r="F221" s="41"/>
      <c r="G221" s="41"/>
      <c r="H221" s="41">
        <v>14780.779999999966</v>
      </c>
      <c r="I221" s="22">
        <f t="shared" si="9"/>
        <v>0</v>
      </c>
    </row>
    <row r="222" spans="1:9" x14ac:dyDescent="0.35">
      <c r="A222" s="11">
        <f t="shared" si="11"/>
        <v>214</v>
      </c>
      <c r="B222" s="7" t="s">
        <v>498</v>
      </c>
      <c r="C222" s="104">
        <v>44805</v>
      </c>
      <c r="D222" s="104" t="s">
        <v>351</v>
      </c>
      <c r="E222" s="114" t="s">
        <v>351</v>
      </c>
      <c r="F222" s="41"/>
      <c r="G222" s="41"/>
      <c r="H222" s="41">
        <v>45280.36</v>
      </c>
      <c r="I222" s="22">
        <f t="shared" si="9"/>
        <v>0</v>
      </c>
    </row>
    <row r="223" spans="1:9" x14ac:dyDescent="0.35">
      <c r="A223" s="11">
        <f t="shared" si="11"/>
        <v>215</v>
      </c>
      <c r="B223" s="7" t="s">
        <v>99</v>
      </c>
      <c r="C223" s="104" t="s">
        <v>755</v>
      </c>
      <c r="D223" s="104" t="s">
        <v>351</v>
      </c>
      <c r="E223" s="114" t="s">
        <v>351</v>
      </c>
      <c r="F223" s="41"/>
      <c r="G223" s="41"/>
      <c r="H223" s="41">
        <v>-5366.5199999999995</v>
      </c>
      <c r="I223" s="22">
        <f t="shared" si="9"/>
        <v>0</v>
      </c>
    </row>
    <row r="224" spans="1:9" x14ac:dyDescent="0.35">
      <c r="A224" s="11">
        <f t="shared" si="11"/>
        <v>216</v>
      </c>
      <c r="B224" s="7" t="s">
        <v>101</v>
      </c>
      <c r="C224" s="104" t="s">
        <v>756</v>
      </c>
      <c r="D224" s="104" t="s">
        <v>351</v>
      </c>
      <c r="E224" s="114" t="s">
        <v>351</v>
      </c>
      <c r="F224" s="41"/>
      <c r="G224" s="41"/>
      <c r="H224" s="41">
        <v>-4474.0200000000004</v>
      </c>
      <c r="I224" s="22">
        <f t="shared" si="9"/>
        <v>0</v>
      </c>
    </row>
    <row r="225" spans="1:9" x14ac:dyDescent="0.35">
      <c r="A225" s="11">
        <f t="shared" si="11"/>
        <v>217</v>
      </c>
      <c r="B225" s="7" t="s">
        <v>89</v>
      </c>
      <c r="C225" s="104" t="s">
        <v>742</v>
      </c>
      <c r="D225" s="104"/>
      <c r="E225" s="114">
        <f t="shared" si="10"/>
        <v>-2.7762557077625569E-2</v>
      </c>
      <c r="F225" s="41"/>
      <c r="G225" s="41"/>
      <c r="H225" s="41">
        <v>-837343.24999999965</v>
      </c>
      <c r="I225" s="22">
        <f t="shared" si="9"/>
        <v>0</v>
      </c>
    </row>
    <row r="226" spans="1:9" x14ac:dyDescent="0.35">
      <c r="A226" s="11">
        <f t="shared" si="11"/>
        <v>218</v>
      </c>
      <c r="B226" s="7" t="s">
        <v>499</v>
      </c>
      <c r="C226" s="104">
        <v>44166</v>
      </c>
      <c r="D226" s="104" t="s">
        <v>351</v>
      </c>
      <c r="E226" s="114" t="s">
        <v>351</v>
      </c>
      <c r="F226" s="41"/>
      <c r="G226" s="41"/>
      <c r="H226" s="41">
        <v>-1.07</v>
      </c>
      <c r="I226" s="22">
        <f t="shared" si="9"/>
        <v>0</v>
      </c>
    </row>
    <row r="227" spans="1:9" x14ac:dyDescent="0.35">
      <c r="A227" s="11">
        <f t="shared" si="11"/>
        <v>219</v>
      </c>
      <c r="B227" s="7" t="s">
        <v>500</v>
      </c>
      <c r="C227" s="104">
        <v>44287</v>
      </c>
      <c r="D227" s="104"/>
      <c r="E227" s="114">
        <f t="shared" si="10"/>
        <v>-1.6460812428026283E-2</v>
      </c>
      <c r="F227" s="41"/>
      <c r="G227" s="41"/>
      <c r="H227" s="41">
        <v>-14533.310000000001</v>
      </c>
      <c r="I227" s="22">
        <f t="shared" si="9"/>
        <v>0</v>
      </c>
    </row>
    <row r="228" spans="1:9" x14ac:dyDescent="0.35">
      <c r="A228" s="11">
        <f t="shared" si="11"/>
        <v>220</v>
      </c>
      <c r="B228" s="7" t="s">
        <v>501</v>
      </c>
      <c r="C228" s="104">
        <v>44197</v>
      </c>
      <c r="D228" s="104"/>
      <c r="E228" s="114">
        <f t="shared" si="10"/>
        <v>-1.8530669502454918E-2</v>
      </c>
      <c r="F228" s="41"/>
      <c r="G228" s="41"/>
      <c r="H228" s="41">
        <v>-1367732.6899999992</v>
      </c>
      <c r="I228" s="22">
        <f t="shared" ref="I228:I252" si="12">G228/H228</f>
        <v>0</v>
      </c>
    </row>
    <row r="229" spans="1:9" x14ac:dyDescent="0.35">
      <c r="A229" s="11">
        <f t="shared" si="11"/>
        <v>221</v>
      </c>
      <c r="B229" s="7" t="s">
        <v>502</v>
      </c>
      <c r="C229" s="104">
        <v>44409</v>
      </c>
      <c r="D229" s="104" t="s">
        <v>351</v>
      </c>
      <c r="E229" s="114" t="s">
        <v>351</v>
      </c>
      <c r="F229" s="41"/>
      <c r="G229" s="41"/>
      <c r="H229" s="41">
        <v>-1278502.8400000001</v>
      </c>
      <c r="I229" s="22">
        <f t="shared" si="12"/>
        <v>0</v>
      </c>
    </row>
    <row r="230" spans="1:9" x14ac:dyDescent="0.35">
      <c r="A230" s="11">
        <f t="shared" si="11"/>
        <v>222</v>
      </c>
      <c r="B230" s="7" t="s">
        <v>503</v>
      </c>
      <c r="C230" s="104">
        <v>44470</v>
      </c>
      <c r="D230" s="104"/>
      <c r="E230" s="114">
        <f t="shared" si="10"/>
        <v>-1.2277940184393973E-2</v>
      </c>
      <c r="F230" s="41"/>
      <c r="G230" s="41"/>
      <c r="H230" s="41">
        <v>-1393683.7600000002</v>
      </c>
      <c r="I230" s="22">
        <f t="shared" si="12"/>
        <v>0</v>
      </c>
    </row>
    <row r="231" spans="1:9" x14ac:dyDescent="0.35">
      <c r="A231" s="11">
        <f t="shared" si="11"/>
        <v>223</v>
      </c>
      <c r="B231" s="7" t="s">
        <v>504</v>
      </c>
      <c r="C231" s="104">
        <v>44409</v>
      </c>
      <c r="D231" s="104"/>
      <c r="E231" s="114">
        <f t="shared" si="10"/>
        <v>-1.3668400549438176E-2</v>
      </c>
      <c r="F231" s="41"/>
      <c r="G231" s="41"/>
      <c r="H231" s="41">
        <v>-796984.25000000081</v>
      </c>
      <c r="I231" s="22">
        <f t="shared" si="12"/>
        <v>0</v>
      </c>
    </row>
    <row r="232" spans="1:9" x14ac:dyDescent="0.35">
      <c r="A232" s="11">
        <f t="shared" si="11"/>
        <v>224</v>
      </c>
      <c r="B232" s="7" t="s">
        <v>505</v>
      </c>
      <c r="C232" s="104">
        <v>44986</v>
      </c>
      <c r="D232" s="104"/>
      <c r="E232" s="114">
        <f t="shared" si="10"/>
        <v>-6.6687413862090428E-4</v>
      </c>
      <c r="F232" s="41"/>
      <c r="G232" s="41"/>
      <c r="H232" s="41">
        <v>163693.47</v>
      </c>
      <c r="I232" s="22">
        <f t="shared" si="12"/>
        <v>0</v>
      </c>
    </row>
    <row r="233" spans="1:9" x14ac:dyDescent="0.35">
      <c r="A233" s="11">
        <f t="shared" si="11"/>
        <v>225</v>
      </c>
      <c r="B233" s="7" t="s">
        <v>506</v>
      </c>
      <c r="C233" s="104">
        <v>44805</v>
      </c>
      <c r="D233" s="104"/>
      <c r="E233" s="114">
        <f t="shared" si="10"/>
        <v>-4.7092958375181343E-3</v>
      </c>
      <c r="F233" s="41"/>
      <c r="G233" s="41"/>
      <c r="H233" s="41">
        <v>413308.41000000015</v>
      </c>
      <c r="I233" s="22">
        <f t="shared" si="12"/>
        <v>0</v>
      </c>
    </row>
    <row r="234" spans="1:9" x14ac:dyDescent="0.35">
      <c r="A234" s="11">
        <f t="shared" si="11"/>
        <v>226</v>
      </c>
      <c r="B234" s="7" t="s">
        <v>507</v>
      </c>
      <c r="C234" s="104">
        <v>44805</v>
      </c>
      <c r="D234" s="104"/>
      <c r="E234" s="114">
        <f t="shared" si="10"/>
        <v>-4.7092958375181343E-3</v>
      </c>
      <c r="F234" s="41"/>
      <c r="G234" s="41"/>
      <c r="H234" s="41">
        <v>351842.68</v>
      </c>
      <c r="I234" s="22">
        <f t="shared" si="12"/>
        <v>0</v>
      </c>
    </row>
    <row r="235" spans="1:9" x14ac:dyDescent="0.35">
      <c r="A235" s="11">
        <f t="shared" si="11"/>
        <v>227</v>
      </c>
      <c r="B235" s="7" t="s">
        <v>508</v>
      </c>
      <c r="C235" s="104">
        <v>44805</v>
      </c>
      <c r="D235" s="104"/>
      <c r="E235" s="114">
        <f t="shared" si="10"/>
        <v>-4.7092958375181343E-3</v>
      </c>
      <c r="F235" s="41"/>
      <c r="G235" s="41"/>
      <c r="H235" s="41">
        <v>11220092.982999992</v>
      </c>
      <c r="I235" s="22">
        <f t="shared" si="12"/>
        <v>0</v>
      </c>
    </row>
    <row r="236" spans="1:9" x14ac:dyDescent="0.35">
      <c r="A236" s="11">
        <f t="shared" si="11"/>
        <v>228</v>
      </c>
      <c r="B236" s="7" t="s">
        <v>509</v>
      </c>
      <c r="C236" s="104">
        <v>44805</v>
      </c>
      <c r="D236" s="104"/>
      <c r="E236" s="114">
        <f t="shared" si="10"/>
        <v>-4.7092958375181343E-3</v>
      </c>
      <c r="F236" s="41"/>
      <c r="G236" s="41"/>
      <c r="H236" s="41">
        <v>2759715.7199999979</v>
      </c>
      <c r="I236" s="22">
        <f t="shared" si="12"/>
        <v>0</v>
      </c>
    </row>
    <row r="237" spans="1:9" x14ac:dyDescent="0.35">
      <c r="A237" s="11">
        <f t="shared" si="11"/>
        <v>229</v>
      </c>
      <c r="B237" s="7" t="s">
        <v>510</v>
      </c>
      <c r="C237" s="104">
        <v>44805</v>
      </c>
      <c r="D237" s="104"/>
      <c r="E237" s="114">
        <f t="shared" si="10"/>
        <v>-4.7092958375181343E-3</v>
      </c>
      <c r="F237" s="41"/>
      <c r="G237" s="41"/>
      <c r="H237" s="41">
        <v>1357439.3999999997</v>
      </c>
      <c r="I237" s="22">
        <f t="shared" si="12"/>
        <v>0</v>
      </c>
    </row>
    <row r="238" spans="1:9" x14ac:dyDescent="0.35">
      <c r="A238" s="11">
        <f t="shared" si="11"/>
        <v>230</v>
      </c>
      <c r="B238" s="7" t="s">
        <v>511</v>
      </c>
      <c r="C238" s="104">
        <v>44805</v>
      </c>
      <c r="D238" s="104"/>
      <c r="E238" s="114">
        <f t="shared" si="10"/>
        <v>-4.7092958375181343E-3</v>
      </c>
      <c r="F238" s="41"/>
      <c r="G238" s="41"/>
      <c r="H238" s="41">
        <v>2772397.8099999996</v>
      </c>
      <c r="I238" s="22">
        <f t="shared" si="12"/>
        <v>0</v>
      </c>
    </row>
    <row r="239" spans="1:9" x14ac:dyDescent="0.35">
      <c r="A239" s="11">
        <f t="shared" si="11"/>
        <v>231</v>
      </c>
      <c r="B239" s="7" t="s">
        <v>512</v>
      </c>
      <c r="C239" s="104">
        <v>44805</v>
      </c>
      <c r="D239" s="104"/>
      <c r="E239" s="114">
        <f t="shared" si="10"/>
        <v>-4.7092958375181343E-3</v>
      </c>
      <c r="F239" s="41"/>
      <c r="G239" s="41"/>
      <c r="H239" s="41">
        <v>2115185.4599999995</v>
      </c>
      <c r="I239" s="22">
        <f t="shared" si="12"/>
        <v>0</v>
      </c>
    </row>
    <row r="240" spans="1:9" x14ac:dyDescent="0.35">
      <c r="A240" s="11">
        <f t="shared" si="11"/>
        <v>232</v>
      </c>
      <c r="B240" s="7" t="s">
        <v>513</v>
      </c>
      <c r="C240" s="104">
        <v>44805</v>
      </c>
      <c r="D240" s="104"/>
      <c r="E240" s="114">
        <f t="shared" si="10"/>
        <v>-4.7092958375181343E-3</v>
      </c>
      <c r="F240" s="41"/>
      <c r="G240" s="41"/>
      <c r="H240" s="41">
        <v>5107532.8000000007</v>
      </c>
      <c r="I240" s="22">
        <f t="shared" si="12"/>
        <v>0</v>
      </c>
    </row>
    <row r="241" spans="1:9" x14ac:dyDescent="0.35">
      <c r="A241" s="11">
        <f t="shared" si="11"/>
        <v>233</v>
      </c>
      <c r="B241" s="7" t="s">
        <v>514</v>
      </c>
      <c r="C241" s="104">
        <v>44805</v>
      </c>
      <c r="D241" s="104"/>
      <c r="E241" s="114">
        <f t="shared" si="10"/>
        <v>-4.7092958375181343E-3</v>
      </c>
      <c r="F241" s="41"/>
      <c r="G241" s="41"/>
      <c r="H241" s="41">
        <v>932892.94</v>
      </c>
      <c r="I241" s="22">
        <f t="shared" si="12"/>
        <v>0</v>
      </c>
    </row>
    <row r="242" spans="1:9" x14ac:dyDescent="0.35">
      <c r="A242" s="11">
        <f t="shared" si="11"/>
        <v>234</v>
      </c>
      <c r="B242" s="7" t="s">
        <v>515</v>
      </c>
      <c r="C242" s="104">
        <v>44805</v>
      </c>
      <c r="D242" s="104"/>
      <c r="E242" s="114">
        <f t="shared" si="10"/>
        <v>-4.7092958375181343E-3</v>
      </c>
      <c r="F242" s="41"/>
      <c r="G242" s="41"/>
      <c r="H242" s="41">
        <v>2077823.7399999998</v>
      </c>
      <c r="I242" s="22">
        <f t="shared" si="12"/>
        <v>0</v>
      </c>
    </row>
    <row r="243" spans="1:9" x14ac:dyDescent="0.35">
      <c r="A243" s="11">
        <f t="shared" si="11"/>
        <v>235</v>
      </c>
      <c r="B243" s="7" t="s">
        <v>516</v>
      </c>
      <c r="C243" s="104">
        <v>44805</v>
      </c>
      <c r="D243" s="104"/>
      <c r="E243" s="114">
        <f t="shared" si="10"/>
        <v>-4.7092958375181343E-3</v>
      </c>
      <c r="F243" s="41"/>
      <c r="G243" s="41"/>
      <c r="H243" s="41">
        <v>6101.4699999999993</v>
      </c>
      <c r="I243" s="22">
        <f t="shared" si="12"/>
        <v>0</v>
      </c>
    </row>
    <row r="244" spans="1:9" x14ac:dyDescent="0.35">
      <c r="A244" s="11">
        <f t="shared" si="11"/>
        <v>236</v>
      </c>
      <c r="B244" s="7" t="s">
        <v>517</v>
      </c>
      <c r="C244" s="104">
        <v>44805</v>
      </c>
      <c r="D244" s="104"/>
      <c r="E244" s="114">
        <f t="shared" si="10"/>
        <v>-4.7092958375181343E-3</v>
      </c>
      <c r="F244" s="41"/>
      <c r="G244" s="41"/>
      <c r="H244" s="41">
        <v>236228.31</v>
      </c>
      <c r="I244" s="22">
        <f t="shared" si="12"/>
        <v>0</v>
      </c>
    </row>
    <row r="245" spans="1:9" x14ac:dyDescent="0.35">
      <c r="A245" s="11">
        <f t="shared" si="11"/>
        <v>237</v>
      </c>
      <c r="B245" s="7" t="s">
        <v>518</v>
      </c>
      <c r="C245" s="104">
        <v>44805</v>
      </c>
      <c r="D245" s="104"/>
      <c r="E245" s="114">
        <f t="shared" si="10"/>
        <v>-4.7092958375181343E-3</v>
      </c>
      <c r="F245" s="41"/>
      <c r="G245" s="41"/>
      <c r="H245" s="41">
        <v>696.94999999999993</v>
      </c>
      <c r="I245" s="22">
        <f t="shared" si="12"/>
        <v>0</v>
      </c>
    </row>
    <row r="246" spans="1:9" x14ac:dyDescent="0.35">
      <c r="A246" s="11">
        <f t="shared" si="11"/>
        <v>238</v>
      </c>
      <c r="B246" s="7" t="s">
        <v>519</v>
      </c>
      <c r="C246" s="104">
        <v>44805</v>
      </c>
      <c r="D246" s="104"/>
      <c r="E246" s="114">
        <f t="shared" si="10"/>
        <v>-4.7092958375181343E-3</v>
      </c>
      <c r="F246" s="41"/>
      <c r="G246" s="41"/>
      <c r="H246" s="41">
        <v>1300699.8399999992</v>
      </c>
      <c r="I246" s="22">
        <f t="shared" si="12"/>
        <v>0</v>
      </c>
    </row>
    <row r="247" spans="1:9" x14ac:dyDescent="0.35">
      <c r="A247" s="11">
        <f t="shared" si="11"/>
        <v>239</v>
      </c>
      <c r="B247" s="7" t="s">
        <v>520</v>
      </c>
      <c r="C247" s="104">
        <v>44531</v>
      </c>
      <c r="D247" s="104" t="s">
        <v>351</v>
      </c>
      <c r="E247" s="114" t="s">
        <v>351</v>
      </c>
      <c r="F247" s="41"/>
      <c r="G247" s="41"/>
      <c r="H247" s="41">
        <v>-404.5800000000001</v>
      </c>
      <c r="I247" s="22">
        <f t="shared" si="12"/>
        <v>0</v>
      </c>
    </row>
    <row r="248" spans="1:9" x14ac:dyDescent="0.35">
      <c r="A248" s="11">
        <f t="shared" si="11"/>
        <v>240</v>
      </c>
      <c r="B248" s="7" t="s">
        <v>196</v>
      </c>
      <c r="C248" s="104">
        <v>43891</v>
      </c>
      <c r="D248" s="104" t="s">
        <v>351</v>
      </c>
      <c r="E248" s="114" t="s">
        <v>351</v>
      </c>
      <c r="F248" s="41"/>
      <c r="G248" s="41"/>
      <c r="H248" s="41">
        <v>-12449.560000000001</v>
      </c>
      <c r="I248" s="22">
        <f t="shared" si="12"/>
        <v>0</v>
      </c>
    </row>
    <row r="249" spans="1:9" x14ac:dyDescent="0.35">
      <c r="A249" s="11">
        <f t="shared" si="11"/>
        <v>241</v>
      </c>
      <c r="B249" s="7" t="s">
        <v>521</v>
      </c>
      <c r="C249" s="104">
        <v>44013</v>
      </c>
      <c r="D249" s="104" t="s">
        <v>351</v>
      </c>
      <c r="E249" s="114" t="s">
        <v>351</v>
      </c>
      <c r="F249" s="41"/>
      <c r="G249" s="41"/>
      <c r="H249" s="41">
        <v>103.71000000000001</v>
      </c>
      <c r="I249" s="22">
        <f t="shared" si="12"/>
        <v>0</v>
      </c>
    </row>
    <row r="250" spans="1:9" x14ac:dyDescent="0.35">
      <c r="A250" s="11">
        <f t="shared" si="11"/>
        <v>242</v>
      </c>
      <c r="B250" s="7" t="s">
        <v>155</v>
      </c>
      <c r="C250" s="104">
        <v>43891</v>
      </c>
      <c r="D250" s="104" t="s">
        <v>351</v>
      </c>
      <c r="E250" s="114" t="s">
        <v>351</v>
      </c>
      <c r="F250" s="41"/>
      <c r="G250" s="41"/>
      <c r="H250" s="41">
        <v>78.019999999999982</v>
      </c>
      <c r="I250" s="22">
        <f t="shared" si="12"/>
        <v>0</v>
      </c>
    </row>
    <row r="251" spans="1:9" x14ac:dyDescent="0.35">
      <c r="A251" s="11">
        <f t="shared" si="11"/>
        <v>243</v>
      </c>
      <c r="B251" s="7" t="s">
        <v>144</v>
      </c>
      <c r="C251" s="104">
        <v>43862</v>
      </c>
      <c r="D251" s="104" t="s">
        <v>351</v>
      </c>
      <c r="E251" s="114" t="s">
        <v>351</v>
      </c>
      <c r="F251" s="41"/>
      <c r="G251" s="41"/>
      <c r="H251" s="41">
        <v>-28264.85</v>
      </c>
      <c r="I251" s="22">
        <f t="shared" si="12"/>
        <v>0</v>
      </c>
    </row>
    <row r="252" spans="1:9" x14ac:dyDescent="0.35">
      <c r="A252" s="11">
        <f t="shared" si="11"/>
        <v>244</v>
      </c>
      <c r="B252" s="7" t="s">
        <v>522</v>
      </c>
      <c r="C252" s="104">
        <v>44621</v>
      </c>
      <c r="D252" s="104" t="s">
        <v>351</v>
      </c>
      <c r="E252" s="114" t="s">
        <v>351</v>
      </c>
      <c r="F252" s="41"/>
      <c r="G252" s="41"/>
      <c r="H252" s="41">
        <v>-115.71000000005156</v>
      </c>
      <c r="I252" s="22">
        <f t="shared" si="12"/>
        <v>0</v>
      </c>
    </row>
    <row r="253" spans="1:9" x14ac:dyDescent="0.35">
      <c r="A253" s="11">
        <f t="shared" si="11"/>
        <v>245</v>
      </c>
      <c r="B253" s="7" t="s">
        <v>523</v>
      </c>
      <c r="C253" s="104">
        <v>44287</v>
      </c>
      <c r="D253" s="104" t="s">
        <v>351</v>
      </c>
      <c r="E253" s="114" t="s">
        <v>351</v>
      </c>
      <c r="F253" s="41"/>
      <c r="G253" s="41"/>
      <c r="H253" s="41">
        <v>-4.5399999999999983</v>
      </c>
      <c r="I253" s="22">
        <f t="shared" ref="I253:I280" si="13">G253/H253</f>
        <v>0</v>
      </c>
    </row>
    <row r="254" spans="1:9" x14ac:dyDescent="0.35">
      <c r="A254" s="11">
        <f t="shared" si="11"/>
        <v>246</v>
      </c>
      <c r="B254" s="7" t="s">
        <v>524</v>
      </c>
      <c r="C254" s="104">
        <v>44228</v>
      </c>
      <c r="D254" s="104" t="s">
        <v>351</v>
      </c>
      <c r="E254" s="114" t="s">
        <v>351</v>
      </c>
      <c r="F254" s="41"/>
      <c r="G254" s="41"/>
      <c r="H254" s="41">
        <v>2840.4299999999866</v>
      </c>
      <c r="I254" s="22">
        <f t="shared" si="13"/>
        <v>0</v>
      </c>
    </row>
    <row r="255" spans="1:9" x14ac:dyDescent="0.35">
      <c r="A255" s="11">
        <f t="shared" si="11"/>
        <v>247</v>
      </c>
      <c r="B255" s="7" t="s">
        <v>525</v>
      </c>
      <c r="C255" s="104">
        <v>44378</v>
      </c>
      <c r="D255" s="104" t="s">
        <v>351</v>
      </c>
      <c r="E255" s="114" t="s">
        <v>351</v>
      </c>
      <c r="F255" s="41"/>
      <c r="G255" s="41"/>
      <c r="H255" s="41">
        <v>2808.8100000000004</v>
      </c>
      <c r="I255" s="22">
        <f t="shared" si="13"/>
        <v>0</v>
      </c>
    </row>
    <row r="256" spans="1:9" x14ac:dyDescent="0.35">
      <c r="A256" s="11">
        <f t="shared" si="11"/>
        <v>248</v>
      </c>
      <c r="B256" s="7" t="s">
        <v>526</v>
      </c>
      <c r="C256" s="104">
        <v>44166</v>
      </c>
      <c r="D256" s="104" t="s">
        <v>351</v>
      </c>
      <c r="E256" s="114" t="s">
        <v>351</v>
      </c>
      <c r="F256" s="41"/>
      <c r="G256" s="41"/>
      <c r="H256" s="41">
        <v>30423.919999999991</v>
      </c>
      <c r="I256" s="22">
        <f t="shared" si="13"/>
        <v>0</v>
      </c>
    </row>
    <row r="257" spans="1:9" x14ac:dyDescent="0.35">
      <c r="A257" s="11">
        <f t="shared" si="11"/>
        <v>249</v>
      </c>
      <c r="B257" s="7" t="s">
        <v>527</v>
      </c>
      <c r="C257" s="104">
        <v>44228</v>
      </c>
      <c r="D257" s="104" t="s">
        <v>351</v>
      </c>
      <c r="E257" s="114" t="s">
        <v>351</v>
      </c>
      <c r="F257" s="41"/>
      <c r="G257" s="41"/>
      <c r="H257" s="41">
        <v>-108.54999999999909</v>
      </c>
      <c r="I257" s="22">
        <f t="shared" si="13"/>
        <v>0</v>
      </c>
    </row>
    <row r="258" spans="1:9" x14ac:dyDescent="0.35">
      <c r="A258" s="11">
        <f t="shared" si="11"/>
        <v>250</v>
      </c>
      <c r="B258" s="7" t="s">
        <v>528</v>
      </c>
      <c r="C258" s="104">
        <v>44378</v>
      </c>
      <c r="D258" s="104" t="s">
        <v>351</v>
      </c>
      <c r="E258" s="114" t="s">
        <v>351</v>
      </c>
      <c r="F258" s="41"/>
      <c r="G258" s="41"/>
      <c r="H258" s="41">
        <v>2791.619999999984</v>
      </c>
      <c r="I258" s="22">
        <f t="shared" si="13"/>
        <v>0</v>
      </c>
    </row>
    <row r="259" spans="1:9" x14ac:dyDescent="0.35">
      <c r="A259" s="11">
        <f t="shared" si="11"/>
        <v>251</v>
      </c>
      <c r="B259" s="7" t="s">
        <v>529</v>
      </c>
      <c r="C259" s="104">
        <v>44228</v>
      </c>
      <c r="D259" s="104" t="s">
        <v>351</v>
      </c>
      <c r="E259" s="114" t="s">
        <v>351</v>
      </c>
      <c r="F259" s="41"/>
      <c r="G259" s="41"/>
      <c r="H259" s="41">
        <v>32.759999999999977</v>
      </c>
      <c r="I259" s="22">
        <f t="shared" si="13"/>
        <v>0</v>
      </c>
    </row>
    <row r="260" spans="1:9" x14ac:dyDescent="0.35">
      <c r="A260" s="11">
        <f t="shared" si="11"/>
        <v>252</v>
      </c>
      <c r="B260" s="7" t="s">
        <v>530</v>
      </c>
      <c r="C260" s="104">
        <v>44256</v>
      </c>
      <c r="D260" s="104" t="s">
        <v>351</v>
      </c>
      <c r="E260" s="114" t="s">
        <v>351</v>
      </c>
      <c r="F260" s="41"/>
      <c r="G260" s="41"/>
      <c r="H260" s="41">
        <v>17923.59</v>
      </c>
      <c r="I260" s="22">
        <f t="shared" si="13"/>
        <v>0</v>
      </c>
    </row>
    <row r="261" spans="1:9" x14ac:dyDescent="0.35">
      <c r="A261" s="11">
        <f t="shared" si="11"/>
        <v>253</v>
      </c>
      <c r="B261" s="7" t="s">
        <v>531</v>
      </c>
      <c r="C261" s="104">
        <v>44166</v>
      </c>
      <c r="D261" s="104" t="s">
        <v>351</v>
      </c>
      <c r="E261" s="114" t="s">
        <v>351</v>
      </c>
      <c r="F261" s="41"/>
      <c r="G261" s="41"/>
      <c r="H261" s="41">
        <v>72454.589999999967</v>
      </c>
      <c r="I261" s="22">
        <f t="shared" si="13"/>
        <v>0</v>
      </c>
    </row>
    <row r="262" spans="1:9" x14ac:dyDescent="0.35">
      <c r="A262" s="11">
        <f t="shared" si="11"/>
        <v>254</v>
      </c>
      <c r="B262" s="7" t="s">
        <v>532</v>
      </c>
      <c r="C262" s="104">
        <v>44256</v>
      </c>
      <c r="D262" s="104" t="s">
        <v>351</v>
      </c>
      <c r="E262" s="114" t="s">
        <v>351</v>
      </c>
      <c r="F262" s="41"/>
      <c r="G262" s="41"/>
      <c r="H262" s="41">
        <v>1.4641787782210258E-11</v>
      </c>
      <c r="I262" s="22">
        <f t="shared" si="13"/>
        <v>0</v>
      </c>
    </row>
    <row r="263" spans="1:9" x14ac:dyDescent="0.35">
      <c r="A263" s="11">
        <f t="shared" si="11"/>
        <v>255</v>
      </c>
      <c r="B263" s="7" t="s">
        <v>533</v>
      </c>
      <c r="C263" s="104">
        <v>44562</v>
      </c>
      <c r="D263" s="104" t="s">
        <v>351</v>
      </c>
      <c r="E263" s="114" t="s">
        <v>351</v>
      </c>
      <c r="F263" s="41"/>
      <c r="G263" s="41"/>
      <c r="H263" s="41">
        <v>5733.4500000000107</v>
      </c>
      <c r="I263" s="22">
        <f t="shared" si="13"/>
        <v>0</v>
      </c>
    </row>
    <row r="264" spans="1:9" x14ac:dyDescent="0.35">
      <c r="A264" s="11">
        <f t="shared" si="11"/>
        <v>256</v>
      </c>
      <c r="B264" s="7" t="s">
        <v>534</v>
      </c>
      <c r="C264" s="104">
        <v>44317</v>
      </c>
      <c r="D264" s="104" t="s">
        <v>351</v>
      </c>
      <c r="E264" s="114" t="s">
        <v>351</v>
      </c>
      <c r="F264" s="41"/>
      <c r="G264" s="41"/>
      <c r="H264" s="41">
        <v>-9890.19</v>
      </c>
      <c r="I264" s="22">
        <f t="shared" si="13"/>
        <v>0</v>
      </c>
    </row>
    <row r="265" spans="1:9" x14ac:dyDescent="0.35">
      <c r="A265" s="11">
        <f t="shared" si="11"/>
        <v>257</v>
      </c>
      <c r="B265" s="7" t="s">
        <v>535</v>
      </c>
      <c r="C265" s="104">
        <v>44593</v>
      </c>
      <c r="D265" s="104" t="s">
        <v>351</v>
      </c>
      <c r="E265" s="114" t="s">
        <v>351</v>
      </c>
      <c r="F265" s="41"/>
      <c r="G265" s="41"/>
      <c r="H265" s="41">
        <v>-27077.839999999975</v>
      </c>
      <c r="I265" s="22">
        <f t="shared" si="13"/>
        <v>0</v>
      </c>
    </row>
    <row r="266" spans="1:9" x14ac:dyDescent="0.35">
      <c r="A266" s="11">
        <f t="shared" si="11"/>
        <v>258</v>
      </c>
      <c r="B266" s="7" t="s">
        <v>536</v>
      </c>
      <c r="C266" s="104">
        <v>44501</v>
      </c>
      <c r="D266" s="104" t="s">
        <v>351</v>
      </c>
      <c r="E266" s="114" t="s">
        <v>351</v>
      </c>
      <c r="F266" s="41"/>
      <c r="G266" s="41"/>
      <c r="H266" s="41">
        <v>-29059.229999999992</v>
      </c>
      <c r="I266" s="22">
        <f t="shared" si="13"/>
        <v>0</v>
      </c>
    </row>
    <row r="267" spans="1:9" x14ac:dyDescent="0.35">
      <c r="A267" s="11">
        <f t="shared" ref="A267:A330" si="14">A266+1</f>
        <v>259</v>
      </c>
      <c r="B267" s="7" t="s">
        <v>537</v>
      </c>
      <c r="C267" s="104">
        <v>44136</v>
      </c>
      <c r="D267" s="104" t="s">
        <v>351</v>
      </c>
      <c r="E267" s="114" t="s">
        <v>351</v>
      </c>
      <c r="F267" s="41"/>
      <c r="G267" s="41"/>
      <c r="H267" s="41">
        <v>37008.939999999995</v>
      </c>
      <c r="I267" s="22">
        <f t="shared" si="13"/>
        <v>0</v>
      </c>
    </row>
    <row r="268" spans="1:9" x14ac:dyDescent="0.35">
      <c r="A268" s="11">
        <f t="shared" si="14"/>
        <v>260</v>
      </c>
      <c r="B268" s="7" t="s">
        <v>538</v>
      </c>
      <c r="C268" s="104">
        <v>44501</v>
      </c>
      <c r="D268" s="104" t="s">
        <v>351</v>
      </c>
      <c r="E268" s="114" t="s">
        <v>351</v>
      </c>
      <c r="F268" s="41"/>
      <c r="G268" s="41"/>
      <c r="H268" s="41">
        <v>-6740</v>
      </c>
      <c r="I268" s="22">
        <f t="shared" si="13"/>
        <v>0</v>
      </c>
    </row>
    <row r="269" spans="1:9" x14ac:dyDescent="0.35">
      <c r="A269" s="11">
        <f t="shared" si="14"/>
        <v>261</v>
      </c>
      <c r="B269" s="7" t="s">
        <v>539</v>
      </c>
      <c r="C269" s="104">
        <v>44287</v>
      </c>
      <c r="D269" s="104" t="s">
        <v>351</v>
      </c>
      <c r="E269" s="114" t="s">
        <v>351</v>
      </c>
      <c r="F269" s="41"/>
      <c r="G269" s="41"/>
      <c r="H269" s="41">
        <v>-73276.920000000129</v>
      </c>
      <c r="I269" s="22">
        <f t="shared" si="13"/>
        <v>0</v>
      </c>
    </row>
    <row r="270" spans="1:9" x14ac:dyDescent="0.35">
      <c r="A270" s="11">
        <f t="shared" si="14"/>
        <v>262</v>
      </c>
      <c r="B270" s="7" t="s">
        <v>540</v>
      </c>
      <c r="C270" s="104">
        <v>44287</v>
      </c>
      <c r="D270" s="104" t="s">
        <v>351</v>
      </c>
      <c r="E270" s="114" t="s">
        <v>351</v>
      </c>
      <c r="F270" s="41"/>
      <c r="G270" s="41"/>
      <c r="H270" s="41">
        <v>-9.6633812063373625E-13</v>
      </c>
      <c r="I270" s="22">
        <f t="shared" si="13"/>
        <v>0</v>
      </c>
    </row>
    <row r="271" spans="1:9" x14ac:dyDescent="0.35">
      <c r="A271" s="11">
        <f t="shared" si="14"/>
        <v>263</v>
      </c>
      <c r="B271" s="7" t="s">
        <v>541</v>
      </c>
      <c r="C271" s="104">
        <v>44348</v>
      </c>
      <c r="D271" s="104" t="s">
        <v>351</v>
      </c>
      <c r="E271" s="114" t="s">
        <v>351</v>
      </c>
      <c r="F271" s="41"/>
      <c r="G271" s="41"/>
      <c r="H271" s="41">
        <v>116.37999999998895</v>
      </c>
      <c r="I271" s="22">
        <f t="shared" si="13"/>
        <v>0</v>
      </c>
    </row>
    <row r="272" spans="1:9" x14ac:dyDescent="0.35">
      <c r="A272" s="11">
        <f t="shared" si="14"/>
        <v>264</v>
      </c>
      <c r="B272" s="7" t="s">
        <v>542</v>
      </c>
      <c r="C272" s="104">
        <v>44593</v>
      </c>
      <c r="D272" s="104" t="s">
        <v>351</v>
      </c>
      <c r="E272" s="114" t="s">
        <v>351</v>
      </c>
      <c r="F272" s="41"/>
      <c r="G272" s="41"/>
      <c r="H272" s="41">
        <v>5797.99</v>
      </c>
      <c r="I272" s="22">
        <f t="shared" si="13"/>
        <v>0</v>
      </c>
    </row>
    <row r="273" spans="1:9" x14ac:dyDescent="0.35">
      <c r="A273" s="11">
        <f t="shared" si="14"/>
        <v>265</v>
      </c>
      <c r="B273" s="7" t="s">
        <v>543</v>
      </c>
      <c r="C273" s="104">
        <v>44256</v>
      </c>
      <c r="D273" s="104" t="s">
        <v>351</v>
      </c>
      <c r="E273" s="114" t="s">
        <v>351</v>
      </c>
      <c r="F273" s="41"/>
      <c r="G273" s="41"/>
      <c r="H273" s="41">
        <v>-162080.66000000012</v>
      </c>
      <c r="I273" s="22">
        <f t="shared" si="13"/>
        <v>0</v>
      </c>
    </row>
    <row r="274" spans="1:9" x14ac:dyDescent="0.35">
      <c r="A274" s="11">
        <f t="shared" si="14"/>
        <v>266</v>
      </c>
      <c r="B274" s="7" t="s">
        <v>544</v>
      </c>
      <c r="C274" s="104">
        <v>44287</v>
      </c>
      <c r="D274" s="104" t="s">
        <v>351</v>
      </c>
      <c r="E274" s="114" t="s">
        <v>351</v>
      </c>
      <c r="F274" s="41"/>
      <c r="G274" s="41"/>
      <c r="H274" s="41">
        <v>-54037.529999999962</v>
      </c>
      <c r="I274" s="22">
        <f t="shared" si="13"/>
        <v>0</v>
      </c>
    </row>
    <row r="275" spans="1:9" x14ac:dyDescent="0.35">
      <c r="A275" s="11">
        <f t="shared" si="14"/>
        <v>267</v>
      </c>
      <c r="B275" s="7" t="s">
        <v>545</v>
      </c>
      <c r="C275" s="104">
        <v>44531</v>
      </c>
      <c r="D275" s="104" t="s">
        <v>351</v>
      </c>
      <c r="E275" s="114" t="s">
        <v>351</v>
      </c>
      <c r="F275" s="41"/>
      <c r="G275" s="41"/>
      <c r="H275" s="41">
        <v>-50387.95</v>
      </c>
      <c r="I275" s="22">
        <f t="shared" si="13"/>
        <v>0</v>
      </c>
    </row>
    <row r="276" spans="1:9" x14ac:dyDescent="0.35">
      <c r="A276" s="11">
        <f t="shared" si="14"/>
        <v>268</v>
      </c>
      <c r="B276" s="7" t="s">
        <v>546</v>
      </c>
      <c r="C276" s="104">
        <v>44256</v>
      </c>
      <c r="D276" s="104" t="s">
        <v>351</v>
      </c>
      <c r="E276" s="114" t="s">
        <v>351</v>
      </c>
      <c r="F276" s="41"/>
      <c r="G276" s="41"/>
      <c r="H276" s="41">
        <v>-59.350000000000016</v>
      </c>
      <c r="I276" s="22">
        <f t="shared" si="13"/>
        <v>0</v>
      </c>
    </row>
    <row r="277" spans="1:9" x14ac:dyDescent="0.35">
      <c r="A277" s="11">
        <f t="shared" si="14"/>
        <v>269</v>
      </c>
      <c r="B277" s="7" t="s">
        <v>547</v>
      </c>
      <c r="C277" s="104">
        <v>44593</v>
      </c>
      <c r="D277" s="104" t="s">
        <v>351</v>
      </c>
      <c r="E277" s="114" t="s">
        <v>351</v>
      </c>
      <c r="F277" s="41"/>
      <c r="G277" s="41"/>
      <c r="H277" s="41">
        <v>-3335.5800000000286</v>
      </c>
      <c r="I277" s="22">
        <f t="shared" si="13"/>
        <v>0</v>
      </c>
    </row>
    <row r="278" spans="1:9" x14ac:dyDescent="0.35">
      <c r="A278" s="11">
        <f t="shared" si="14"/>
        <v>270</v>
      </c>
      <c r="B278" s="7" t="s">
        <v>548</v>
      </c>
      <c r="C278" s="104">
        <v>44136</v>
      </c>
      <c r="D278" s="104" t="s">
        <v>351</v>
      </c>
      <c r="E278" s="114" t="s">
        <v>351</v>
      </c>
      <c r="F278" s="41"/>
      <c r="G278" s="41"/>
      <c r="H278" s="41">
        <v>-13933.570000000034</v>
      </c>
      <c r="I278" s="22">
        <f t="shared" si="13"/>
        <v>0</v>
      </c>
    </row>
    <row r="279" spans="1:9" x14ac:dyDescent="0.35">
      <c r="A279" s="11">
        <f t="shared" si="14"/>
        <v>271</v>
      </c>
      <c r="B279" s="7" t="s">
        <v>549</v>
      </c>
      <c r="C279" s="104">
        <v>44317</v>
      </c>
      <c r="D279" s="104" t="s">
        <v>351</v>
      </c>
      <c r="E279" s="114" t="s">
        <v>351</v>
      </c>
      <c r="F279" s="41"/>
      <c r="G279" s="41"/>
      <c r="H279" s="41">
        <v>3066.2299999999987</v>
      </c>
      <c r="I279" s="22">
        <f t="shared" si="13"/>
        <v>0</v>
      </c>
    </row>
    <row r="280" spans="1:9" x14ac:dyDescent="0.35">
      <c r="A280" s="11">
        <f t="shared" si="14"/>
        <v>272</v>
      </c>
      <c r="B280" s="7" t="s">
        <v>550</v>
      </c>
      <c r="C280" s="104">
        <v>44256</v>
      </c>
      <c r="D280" s="104" t="s">
        <v>351</v>
      </c>
      <c r="E280" s="114" t="s">
        <v>351</v>
      </c>
      <c r="F280" s="41"/>
      <c r="G280" s="41"/>
      <c r="H280" s="41">
        <v>-19.520000000000014</v>
      </c>
      <c r="I280" s="22">
        <f t="shared" si="13"/>
        <v>0</v>
      </c>
    </row>
    <row r="281" spans="1:9" x14ac:dyDescent="0.35">
      <c r="A281" s="11">
        <f t="shared" si="14"/>
        <v>273</v>
      </c>
      <c r="B281" s="7" t="s">
        <v>41</v>
      </c>
      <c r="C281" s="104" t="s">
        <v>753</v>
      </c>
      <c r="D281" s="104"/>
      <c r="E281" s="114">
        <f t="shared" ref="E281" si="15">IFERROR((($C$573-C281)/(D281-C281)),"n.m.")</f>
        <v>-5.6366452339606701E-2</v>
      </c>
      <c r="F281" s="41"/>
      <c r="G281" s="41"/>
      <c r="H281" s="41">
        <v>1422.9500000000003</v>
      </c>
      <c r="I281" s="22">
        <f t="shared" ref="I281" si="16">G281/H281</f>
        <v>0</v>
      </c>
    </row>
    <row r="282" spans="1:9" s="8" customFormat="1" x14ac:dyDescent="0.35">
      <c r="A282" s="11">
        <f t="shared" si="14"/>
        <v>274</v>
      </c>
      <c r="B282" s="81" t="s">
        <v>360</v>
      </c>
      <c r="C282" s="93" t="s">
        <v>362</v>
      </c>
      <c r="D282" s="84" t="s">
        <v>362</v>
      </c>
      <c r="E282" s="85" t="s">
        <v>362</v>
      </c>
      <c r="F282" s="83"/>
      <c r="G282" s="83"/>
      <c r="H282" s="83">
        <v>0</v>
      </c>
      <c r="I282" s="85" t="s">
        <v>362</v>
      </c>
    </row>
    <row r="283" spans="1:9" x14ac:dyDescent="0.35">
      <c r="A283" s="11">
        <f t="shared" si="14"/>
        <v>275</v>
      </c>
      <c r="B283" s="1" t="s">
        <v>336</v>
      </c>
      <c r="C283" s="92"/>
      <c r="D283" s="14"/>
      <c r="E283" s="25"/>
      <c r="F283" s="42">
        <f>SUM(F199:F282)</f>
        <v>0</v>
      </c>
      <c r="G283" s="42">
        <f>SUM(G199:G282)</f>
        <v>0</v>
      </c>
      <c r="H283" s="42">
        <f>SUM(H199:H282)</f>
        <v>23346611.559999932</v>
      </c>
      <c r="I283" s="43">
        <f>G283/H283</f>
        <v>0</v>
      </c>
    </row>
    <row r="284" spans="1:9" x14ac:dyDescent="0.35">
      <c r="A284" s="11">
        <f t="shared" si="14"/>
        <v>276</v>
      </c>
      <c r="B284" s="2" t="s">
        <v>342</v>
      </c>
      <c r="C284" s="92"/>
      <c r="D284" s="14"/>
      <c r="E284" s="25"/>
      <c r="F284" s="49"/>
      <c r="G284" s="49"/>
      <c r="H284" s="49"/>
      <c r="I284" s="25"/>
    </row>
    <row r="285" spans="1:9" x14ac:dyDescent="0.35">
      <c r="A285" s="11">
        <f t="shared" si="14"/>
        <v>277</v>
      </c>
      <c r="B285" s="10" t="s">
        <v>209</v>
      </c>
      <c r="C285" s="104" t="s">
        <v>726</v>
      </c>
      <c r="D285" s="104">
        <v>43123</v>
      </c>
      <c r="E285" s="114" t="str">
        <f t="shared" ref="E285:E348" si="17">IFERROR((($C$573-C285)/(D285-C285)),"n.m.")</f>
        <v>n.m.</v>
      </c>
      <c r="F285" s="41">
        <v>133754.269</v>
      </c>
      <c r="G285" s="41">
        <v>74975.341</v>
      </c>
      <c r="H285" s="41">
        <v>1898096.5400000028</v>
      </c>
      <c r="I285" s="22">
        <f t="shared" ref="I285:I348" si="18">G285/H285</f>
        <v>3.9500277999558381E-2</v>
      </c>
    </row>
    <row r="286" spans="1:9" x14ac:dyDescent="0.35">
      <c r="A286" s="11">
        <f t="shared" si="14"/>
        <v>278</v>
      </c>
      <c r="B286" s="7" t="s">
        <v>274</v>
      </c>
      <c r="C286" s="104" t="s">
        <v>739</v>
      </c>
      <c r="D286" s="104" t="s">
        <v>351</v>
      </c>
      <c r="E286" s="114" t="s">
        <v>351</v>
      </c>
      <c r="F286" s="41">
        <v>0</v>
      </c>
      <c r="G286" s="41">
        <v>0</v>
      </c>
      <c r="H286" s="41">
        <v>1898.24</v>
      </c>
      <c r="I286" s="22">
        <f t="shared" si="18"/>
        <v>0</v>
      </c>
    </row>
    <row r="287" spans="1:9" x14ac:dyDescent="0.35">
      <c r="A287" s="11">
        <f t="shared" si="14"/>
        <v>279</v>
      </c>
      <c r="B287" s="7" t="s">
        <v>551</v>
      </c>
      <c r="C287" s="104">
        <v>44713</v>
      </c>
      <c r="D287" s="104">
        <v>44742</v>
      </c>
      <c r="E287" s="114">
        <f t="shared" si="17"/>
        <v>10.448275862068966</v>
      </c>
      <c r="F287" s="41">
        <v>0</v>
      </c>
      <c r="G287" s="41">
        <v>0</v>
      </c>
      <c r="H287" s="41">
        <v>1407194.3600000003</v>
      </c>
      <c r="I287" s="22">
        <f t="shared" si="18"/>
        <v>0</v>
      </c>
    </row>
    <row r="288" spans="1:9" x14ac:dyDescent="0.35">
      <c r="A288" s="11">
        <f t="shared" si="14"/>
        <v>280</v>
      </c>
      <c r="B288" s="7" t="s">
        <v>64</v>
      </c>
      <c r="C288" s="104" t="s">
        <v>757</v>
      </c>
      <c r="D288" s="104">
        <v>44550</v>
      </c>
      <c r="E288" s="114">
        <f t="shared" si="17"/>
        <v>1.1946532999164579</v>
      </c>
      <c r="F288" s="41">
        <v>0</v>
      </c>
      <c r="G288" s="41">
        <v>0</v>
      </c>
      <c r="H288" s="41">
        <v>143342.30000000002</v>
      </c>
      <c r="I288" s="22">
        <f t="shared" si="18"/>
        <v>0</v>
      </c>
    </row>
    <row r="289" spans="1:9" x14ac:dyDescent="0.35">
      <c r="A289" s="11">
        <f t="shared" si="14"/>
        <v>281</v>
      </c>
      <c r="B289" s="7" t="s">
        <v>264</v>
      </c>
      <c r="C289" s="104" t="s">
        <v>758</v>
      </c>
      <c r="D289" s="104">
        <v>44550</v>
      </c>
      <c r="E289" s="114">
        <f t="shared" si="17"/>
        <v>1.3767178658043655</v>
      </c>
      <c r="F289" s="41">
        <v>0</v>
      </c>
      <c r="G289" s="41">
        <v>0</v>
      </c>
      <c r="H289" s="41">
        <v>50.15</v>
      </c>
      <c r="I289" s="22">
        <f t="shared" si="18"/>
        <v>0</v>
      </c>
    </row>
    <row r="290" spans="1:9" x14ac:dyDescent="0.35">
      <c r="A290" s="11">
        <f t="shared" si="14"/>
        <v>282</v>
      </c>
      <c r="B290" s="7" t="s">
        <v>552</v>
      </c>
      <c r="C290" s="104">
        <v>44470</v>
      </c>
      <c r="D290" s="104">
        <v>44742</v>
      </c>
      <c r="E290" s="114">
        <f t="shared" si="17"/>
        <v>2.0073529411764706</v>
      </c>
      <c r="F290" s="41">
        <v>0</v>
      </c>
      <c r="G290" s="41">
        <v>0</v>
      </c>
      <c r="H290" s="41">
        <v>277073.69999999995</v>
      </c>
      <c r="I290" s="22">
        <f t="shared" si="18"/>
        <v>0</v>
      </c>
    </row>
    <row r="291" spans="1:9" x14ac:dyDescent="0.35">
      <c r="A291" s="11">
        <f t="shared" si="14"/>
        <v>283</v>
      </c>
      <c r="B291" s="7" t="s">
        <v>173</v>
      </c>
      <c r="C291" s="104" t="s">
        <v>754</v>
      </c>
      <c r="D291" s="104">
        <v>44742</v>
      </c>
      <c r="E291" s="114">
        <f t="shared" si="17"/>
        <v>1.1581073283323715</v>
      </c>
      <c r="F291" s="41">
        <v>0</v>
      </c>
      <c r="G291" s="41">
        <v>0</v>
      </c>
      <c r="H291" s="41">
        <v>28913.279999999999</v>
      </c>
      <c r="I291" s="22">
        <f t="shared" si="18"/>
        <v>0</v>
      </c>
    </row>
    <row r="292" spans="1:9" x14ac:dyDescent="0.35">
      <c r="A292" s="11">
        <f t="shared" si="14"/>
        <v>284</v>
      </c>
      <c r="B292" s="7" t="s">
        <v>263</v>
      </c>
      <c r="C292" s="104" t="s">
        <v>759</v>
      </c>
      <c r="D292" s="104">
        <v>46022</v>
      </c>
      <c r="E292" s="114">
        <f t="shared" si="17"/>
        <v>0.71749508565009834</v>
      </c>
      <c r="F292" s="41">
        <v>0</v>
      </c>
      <c r="G292" s="41">
        <v>0</v>
      </c>
      <c r="H292" s="41">
        <v>25955.08</v>
      </c>
      <c r="I292" s="22">
        <f t="shared" si="18"/>
        <v>0</v>
      </c>
    </row>
    <row r="293" spans="1:9" x14ac:dyDescent="0.35">
      <c r="A293" s="11">
        <f t="shared" si="14"/>
        <v>285</v>
      </c>
      <c r="B293" s="7" t="s">
        <v>25</v>
      </c>
      <c r="C293" s="104" t="s">
        <v>760</v>
      </c>
      <c r="D293" s="104">
        <v>43251</v>
      </c>
      <c r="E293" s="114">
        <f t="shared" si="17"/>
        <v>5.8489010989010985</v>
      </c>
      <c r="F293" s="41">
        <v>0</v>
      </c>
      <c r="G293" s="41">
        <v>0</v>
      </c>
      <c r="H293" s="41">
        <v>4273.8899999999994</v>
      </c>
      <c r="I293" s="22">
        <f t="shared" si="18"/>
        <v>0</v>
      </c>
    </row>
    <row r="294" spans="1:9" x14ac:dyDescent="0.35">
      <c r="A294" s="11">
        <f t="shared" si="14"/>
        <v>286</v>
      </c>
      <c r="B294" s="7" t="s">
        <v>56</v>
      </c>
      <c r="C294" s="104" t="s">
        <v>760</v>
      </c>
      <c r="D294" s="104">
        <v>45247</v>
      </c>
      <c r="E294" s="114">
        <f t="shared" si="17"/>
        <v>0.90211864406779663</v>
      </c>
      <c r="F294" s="41">
        <v>1878489.0780000002</v>
      </c>
      <c r="G294" s="41">
        <v>3529459.3420000002</v>
      </c>
      <c r="H294" s="41">
        <v>544703.57999999973</v>
      </c>
      <c r="I294" s="22">
        <f t="shared" si="18"/>
        <v>6.4795963742334903</v>
      </c>
    </row>
    <row r="295" spans="1:9" x14ac:dyDescent="0.35">
      <c r="A295" s="11">
        <f t="shared" si="14"/>
        <v>287</v>
      </c>
      <c r="B295" s="7" t="s">
        <v>81</v>
      </c>
      <c r="C295" s="104" t="s">
        <v>761</v>
      </c>
      <c r="D295" s="104">
        <v>44012</v>
      </c>
      <c r="E295" s="114">
        <f t="shared" si="17"/>
        <v>1.8685121107266436</v>
      </c>
      <c r="F295" s="41">
        <v>350573.728</v>
      </c>
      <c r="G295" s="41">
        <v>348136.47200000001</v>
      </c>
      <c r="H295" s="41">
        <v>670691.37999999989</v>
      </c>
      <c r="I295" s="22">
        <f t="shared" si="18"/>
        <v>0.51907103979776814</v>
      </c>
    </row>
    <row r="296" spans="1:9" x14ac:dyDescent="0.35">
      <c r="A296" s="11">
        <f t="shared" si="14"/>
        <v>288</v>
      </c>
      <c r="B296" s="7" t="s">
        <v>104</v>
      </c>
      <c r="C296" s="104" t="s">
        <v>761</v>
      </c>
      <c r="D296" s="104">
        <v>43830</v>
      </c>
      <c r="E296" s="114">
        <f t="shared" si="17"/>
        <v>2.2176591375770021</v>
      </c>
      <c r="F296" s="41">
        <v>0</v>
      </c>
      <c r="G296" s="41">
        <v>0</v>
      </c>
      <c r="H296" s="41">
        <v>2248.48</v>
      </c>
      <c r="I296" s="22">
        <f t="shared" si="18"/>
        <v>0</v>
      </c>
    </row>
    <row r="297" spans="1:9" x14ac:dyDescent="0.35">
      <c r="A297" s="11">
        <f t="shared" si="14"/>
        <v>289</v>
      </c>
      <c r="B297" s="7" t="s">
        <v>83</v>
      </c>
      <c r="C297" s="104" t="s">
        <v>761</v>
      </c>
      <c r="D297" s="104">
        <v>43830</v>
      </c>
      <c r="E297" s="114">
        <f t="shared" si="17"/>
        <v>2.2176591375770021</v>
      </c>
      <c r="F297" s="41">
        <v>0</v>
      </c>
      <c r="G297" s="41">
        <v>0</v>
      </c>
      <c r="H297" s="41">
        <v>18999.599999999999</v>
      </c>
      <c r="I297" s="22">
        <f t="shared" si="18"/>
        <v>0</v>
      </c>
    </row>
    <row r="298" spans="1:9" x14ac:dyDescent="0.35">
      <c r="A298" s="11">
        <f t="shared" si="14"/>
        <v>290</v>
      </c>
      <c r="B298" s="7" t="s">
        <v>66</v>
      </c>
      <c r="C298" s="104" t="s">
        <v>761</v>
      </c>
      <c r="D298" s="104">
        <v>43830</v>
      </c>
      <c r="E298" s="114">
        <f t="shared" si="17"/>
        <v>2.2176591375770021</v>
      </c>
      <c r="F298" s="41">
        <v>0</v>
      </c>
      <c r="G298" s="41">
        <v>0</v>
      </c>
      <c r="H298" s="41">
        <v>79.430000000000007</v>
      </c>
      <c r="I298" s="22">
        <f t="shared" si="18"/>
        <v>0</v>
      </c>
    </row>
    <row r="299" spans="1:9" x14ac:dyDescent="0.35">
      <c r="A299" s="11">
        <f t="shared" si="14"/>
        <v>291</v>
      </c>
      <c r="B299" s="7" t="s">
        <v>105</v>
      </c>
      <c r="C299" s="104" t="s">
        <v>761</v>
      </c>
      <c r="D299" s="104">
        <v>43830</v>
      </c>
      <c r="E299" s="114">
        <f t="shared" si="17"/>
        <v>2.2176591375770021</v>
      </c>
      <c r="F299" s="41">
        <v>0</v>
      </c>
      <c r="G299" s="41">
        <v>0</v>
      </c>
      <c r="H299" s="41">
        <v>6048.29</v>
      </c>
      <c r="I299" s="22">
        <f t="shared" si="18"/>
        <v>0</v>
      </c>
    </row>
    <row r="300" spans="1:9" x14ac:dyDescent="0.35">
      <c r="A300" s="11">
        <f t="shared" si="14"/>
        <v>292</v>
      </c>
      <c r="B300" s="7" t="s">
        <v>162</v>
      </c>
      <c r="C300" s="104" t="s">
        <v>761</v>
      </c>
      <c r="D300" s="104">
        <v>43830</v>
      </c>
      <c r="E300" s="114">
        <f t="shared" si="17"/>
        <v>2.2176591375770021</v>
      </c>
      <c r="F300" s="41">
        <v>0</v>
      </c>
      <c r="G300" s="41">
        <v>0</v>
      </c>
      <c r="H300" s="41">
        <v>2675.9399999999996</v>
      </c>
      <c r="I300" s="22">
        <f t="shared" si="18"/>
        <v>0</v>
      </c>
    </row>
    <row r="301" spans="1:9" x14ac:dyDescent="0.35">
      <c r="A301" s="11">
        <f t="shared" si="14"/>
        <v>293</v>
      </c>
      <c r="B301" s="7" t="s">
        <v>55</v>
      </c>
      <c r="C301" s="104" t="s">
        <v>760</v>
      </c>
      <c r="D301" s="104">
        <v>43830</v>
      </c>
      <c r="E301" s="114">
        <f t="shared" si="17"/>
        <v>2.2576882290562037</v>
      </c>
      <c r="F301" s="41">
        <v>6785992.5690000001</v>
      </c>
      <c r="G301" s="41">
        <v>7462960.4419999998</v>
      </c>
      <c r="H301" s="41">
        <v>5814129.8999999957</v>
      </c>
      <c r="I301" s="22">
        <f t="shared" si="18"/>
        <v>1.2835902483018147</v>
      </c>
    </row>
    <row r="302" spans="1:9" x14ac:dyDescent="0.35">
      <c r="A302" s="11">
        <f t="shared" si="14"/>
        <v>294</v>
      </c>
      <c r="B302" s="7" t="s">
        <v>67</v>
      </c>
      <c r="C302" s="104" t="s">
        <v>761</v>
      </c>
      <c r="D302" s="104">
        <v>43830</v>
      </c>
      <c r="E302" s="114">
        <f t="shared" si="17"/>
        <v>2.2176591375770021</v>
      </c>
      <c r="F302" s="41">
        <v>261918.59400000001</v>
      </c>
      <c r="G302" s="41">
        <v>260136.84300000002</v>
      </c>
      <c r="H302" s="41">
        <v>-782249.42</v>
      </c>
      <c r="I302" s="22">
        <f t="shared" si="18"/>
        <v>-0.33254974225484246</v>
      </c>
    </row>
    <row r="303" spans="1:9" x14ac:dyDescent="0.35">
      <c r="A303" s="11">
        <f t="shared" si="14"/>
        <v>295</v>
      </c>
      <c r="B303" s="7" t="s">
        <v>26</v>
      </c>
      <c r="C303" s="104" t="s">
        <v>761</v>
      </c>
      <c r="D303" s="104">
        <v>43100</v>
      </c>
      <c r="E303" s="114">
        <f t="shared" si="17"/>
        <v>8.8524590163934427</v>
      </c>
      <c r="F303" s="41">
        <v>0</v>
      </c>
      <c r="G303" s="41">
        <v>0</v>
      </c>
      <c r="H303" s="41">
        <v>1787.8600000000001</v>
      </c>
      <c r="I303" s="22">
        <f t="shared" si="18"/>
        <v>0</v>
      </c>
    </row>
    <row r="304" spans="1:9" x14ac:dyDescent="0.35">
      <c r="A304" s="11">
        <f t="shared" si="14"/>
        <v>296</v>
      </c>
      <c r="B304" s="7" t="s">
        <v>213</v>
      </c>
      <c r="C304" s="104" t="s">
        <v>733</v>
      </c>
      <c r="D304" s="104">
        <v>43100</v>
      </c>
      <c r="E304" s="114">
        <f t="shared" si="17"/>
        <v>-2.9423868312757202</v>
      </c>
      <c r="F304" s="41">
        <v>32187.413999999997</v>
      </c>
      <c r="G304" s="41">
        <v>31983.605</v>
      </c>
      <c r="H304" s="41">
        <v>-5974.5299999999988</v>
      </c>
      <c r="I304" s="22">
        <f t="shared" si="18"/>
        <v>-5.353325700933798</v>
      </c>
    </row>
    <row r="305" spans="1:9" x14ac:dyDescent="0.35">
      <c r="A305" s="11">
        <f t="shared" si="14"/>
        <v>297</v>
      </c>
      <c r="B305" s="7" t="s">
        <v>172</v>
      </c>
      <c r="C305" s="104" t="s">
        <v>758</v>
      </c>
      <c r="D305" s="104">
        <v>43100</v>
      </c>
      <c r="E305" s="114">
        <f t="shared" si="17"/>
        <v>-7.995305164319249</v>
      </c>
      <c r="F305" s="41">
        <v>0</v>
      </c>
      <c r="G305" s="41">
        <v>0</v>
      </c>
      <c r="H305" s="41">
        <v>-231452.53999999998</v>
      </c>
      <c r="I305" s="22">
        <f t="shared" si="18"/>
        <v>0</v>
      </c>
    </row>
    <row r="306" spans="1:9" x14ac:dyDescent="0.35">
      <c r="A306" s="11">
        <f t="shared" si="14"/>
        <v>298</v>
      </c>
      <c r="B306" s="7" t="s">
        <v>299</v>
      </c>
      <c r="C306" s="104" t="s">
        <v>731</v>
      </c>
      <c r="D306" s="104">
        <v>44456</v>
      </c>
      <c r="E306" s="114">
        <f t="shared" si="17"/>
        <v>1.6922126081582201</v>
      </c>
      <c r="F306" s="41">
        <v>0</v>
      </c>
      <c r="G306" s="41">
        <v>0</v>
      </c>
      <c r="H306" s="41">
        <v>4015.59</v>
      </c>
      <c r="I306" s="22">
        <f t="shared" si="18"/>
        <v>0</v>
      </c>
    </row>
    <row r="307" spans="1:9" x14ac:dyDescent="0.35">
      <c r="A307" s="11">
        <f t="shared" si="14"/>
        <v>299</v>
      </c>
      <c r="B307" s="7" t="s">
        <v>282</v>
      </c>
      <c r="C307" s="104" t="s">
        <v>762</v>
      </c>
      <c r="D307" s="104">
        <v>43830</v>
      </c>
      <c r="E307" s="114">
        <f t="shared" si="17"/>
        <v>2.3446712018140587</v>
      </c>
      <c r="F307" s="41">
        <v>0</v>
      </c>
      <c r="G307" s="41">
        <v>0</v>
      </c>
      <c r="H307" s="41">
        <v>602.61</v>
      </c>
      <c r="I307" s="22">
        <f t="shared" si="18"/>
        <v>0</v>
      </c>
    </row>
    <row r="308" spans="1:9" x14ac:dyDescent="0.35">
      <c r="A308" s="11">
        <f t="shared" si="14"/>
        <v>300</v>
      </c>
      <c r="B308" s="7" t="s">
        <v>283</v>
      </c>
      <c r="C308" s="104" t="s">
        <v>762</v>
      </c>
      <c r="D308" s="104">
        <v>43236</v>
      </c>
      <c r="E308" s="114">
        <f t="shared" si="17"/>
        <v>7.1805555555555554</v>
      </c>
      <c r="F308" s="41">
        <v>0</v>
      </c>
      <c r="G308" s="41">
        <v>0</v>
      </c>
      <c r="H308" s="41">
        <v>650.59</v>
      </c>
      <c r="I308" s="22">
        <f t="shared" si="18"/>
        <v>0</v>
      </c>
    </row>
    <row r="309" spans="1:9" x14ac:dyDescent="0.35">
      <c r="A309" s="11">
        <f t="shared" si="14"/>
        <v>301</v>
      </c>
      <c r="B309" s="7" t="s">
        <v>284</v>
      </c>
      <c r="C309" s="104" t="s">
        <v>762</v>
      </c>
      <c r="D309" s="104">
        <v>43830</v>
      </c>
      <c r="E309" s="114">
        <f t="shared" si="17"/>
        <v>2.3446712018140587</v>
      </c>
      <c r="F309" s="41">
        <v>0</v>
      </c>
      <c r="G309" s="41">
        <v>0</v>
      </c>
      <c r="H309" s="41">
        <v>576.92999999999995</v>
      </c>
      <c r="I309" s="22">
        <f t="shared" si="18"/>
        <v>0</v>
      </c>
    </row>
    <row r="310" spans="1:9" x14ac:dyDescent="0.35">
      <c r="A310" s="11">
        <f t="shared" si="14"/>
        <v>302</v>
      </c>
      <c r="B310" s="7" t="s">
        <v>27</v>
      </c>
      <c r="C310" s="104" t="s">
        <v>739</v>
      </c>
      <c r="D310" s="104">
        <v>43245</v>
      </c>
      <c r="E310" s="114">
        <f t="shared" si="17"/>
        <v>33.796296296296298</v>
      </c>
      <c r="F310" s="41">
        <v>3.6000000000000004E-2</v>
      </c>
      <c r="G310" s="41">
        <v>3.6000000000000004E-2</v>
      </c>
      <c r="H310" s="41">
        <v>904127.82000000007</v>
      </c>
      <c r="I310" s="22">
        <f t="shared" si="18"/>
        <v>3.9817378918834732E-8</v>
      </c>
    </row>
    <row r="311" spans="1:9" x14ac:dyDescent="0.35">
      <c r="A311" s="11">
        <f t="shared" si="14"/>
        <v>303</v>
      </c>
      <c r="B311" s="7" t="s">
        <v>211</v>
      </c>
      <c r="C311" s="104" t="s">
        <v>729</v>
      </c>
      <c r="D311" s="104">
        <v>44713</v>
      </c>
      <c r="E311" s="114">
        <f t="shared" si="17"/>
        <v>1.3017928286852589</v>
      </c>
      <c r="F311" s="41">
        <v>0</v>
      </c>
      <c r="G311" s="41">
        <v>0</v>
      </c>
      <c r="H311" s="41">
        <v>142.16999999999999</v>
      </c>
      <c r="I311" s="22">
        <f t="shared" si="18"/>
        <v>0</v>
      </c>
    </row>
    <row r="312" spans="1:9" x14ac:dyDescent="0.35">
      <c r="A312" s="11">
        <f t="shared" si="14"/>
        <v>304</v>
      </c>
      <c r="B312" s="7" t="s">
        <v>553</v>
      </c>
      <c r="C312" s="104">
        <v>44013</v>
      </c>
      <c r="D312" s="104">
        <v>44671</v>
      </c>
      <c r="E312" s="114">
        <f t="shared" si="17"/>
        <v>1.5243161094224924</v>
      </c>
      <c r="F312" s="41">
        <v>0</v>
      </c>
      <c r="G312" s="41">
        <v>0</v>
      </c>
      <c r="H312" s="41">
        <v>897859.98000000021</v>
      </c>
      <c r="I312" s="22">
        <f t="shared" si="18"/>
        <v>0</v>
      </c>
    </row>
    <row r="313" spans="1:9" x14ac:dyDescent="0.35">
      <c r="A313" s="11">
        <f t="shared" si="14"/>
        <v>305</v>
      </c>
      <c r="B313" s="7" t="s">
        <v>554</v>
      </c>
      <c r="C313" s="104">
        <v>44166</v>
      </c>
      <c r="D313" s="104">
        <v>44136</v>
      </c>
      <c r="E313" s="114">
        <f t="shared" si="17"/>
        <v>-28.333333333333332</v>
      </c>
      <c r="F313" s="41">
        <v>0</v>
      </c>
      <c r="G313" s="41">
        <v>0</v>
      </c>
      <c r="H313" s="41">
        <v>-71982.97</v>
      </c>
      <c r="I313" s="22">
        <f t="shared" si="18"/>
        <v>0</v>
      </c>
    </row>
    <row r="314" spans="1:9" x14ac:dyDescent="0.35">
      <c r="A314" s="11">
        <f t="shared" si="14"/>
        <v>306</v>
      </c>
      <c r="B314" s="7" t="s">
        <v>555</v>
      </c>
      <c r="C314" s="104">
        <v>44287</v>
      </c>
      <c r="D314" s="104">
        <v>44469</v>
      </c>
      <c r="E314" s="114">
        <f t="shared" si="17"/>
        <v>4.0054945054945055</v>
      </c>
      <c r="F314" s="41">
        <v>0</v>
      </c>
      <c r="G314" s="41">
        <v>0</v>
      </c>
      <c r="H314" s="41">
        <v>3945.04</v>
      </c>
      <c r="I314" s="22">
        <f t="shared" si="18"/>
        <v>0</v>
      </c>
    </row>
    <row r="315" spans="1:9" x14ac:dyDescent="0.35">
      <c r="A315" s="11">
        <f t="shared" si="14"/>
        <v>307</v>
      </c>
      <c r="B315" s="7" t="s">
        <v>556</v>
      </c>
      <c r="C315" s="104">
        <v>44256</v>
      </c>
      <c r="D315" s="104">
        <v>44481</v>
      </c>
      <c r="E315" s="114">
        <f t="shared" si="17"/>
        <v>3.3777777777777778</v>
      </c>
      <c r="F315" s="41">
        <v>0</v>
      </c>
      <c r="G315" s="41">
        <v>0</v>
      </c>
      <c r="H315" s="41">
        <v>13674.01</v>
      </c>
      <c r="I315" s="22">
        <f t="shared" si="18"/>
        <v>0</v>
      </c>
    </row>
    <row r="316" spans="1:9" x14ac:dyDescent="0.35">
      <c r="A316" s="11">
        <f t="shared" si="14"/>
        <v>308</v>
      </c>
      <c r="B316" s="7" t="s">
        <v>557</v>
      </c>
      <c r="C316" s="104">
        <v>44287</v>
      </c>
      <c r="D316" s="104">
        <v>44347</v>
      </c>
      <c r="E316" s="114">
        <f t="shared" si="17"/>
        <v>12.15</v>
      </c>
      <c r="F316" s="41">
        <v>0</v>
      </c>
      <c r="G316" s="41">
        <v>0</v>
      </c>
      <c r="H316" s="41">
        <v>963.40000000000009</v>
      </c>
      <c r="I316" s="22">
        <f t="shared" si="18"/>
        <v>0</v>
      </c>
    </row>
    <row r="317" spans="1:9" x14ac:dyDescent="0.35">
      <c r="A317" s="11">
        <f t="shared" si="14"/>
        <v>309</v>
      </c>
      <c r="B317" s="7" t="s">
        <v>558</v>
      </c>
      <c r="C317" s="104">
        <v>44287</v>
      </c>
      <c r="D317" s="104">
        <v>44347</v>
      </c>
      <c r="E317" s="114">
        <f t="shared" si="17"/>
        <v>12.15</v>
      </c>
      <c r="F317" s="41">
        <v>0</v>
      </c>
      <c r="G317" s="41">
        <v>0</v>
      </c>
      <c r="H317" s="41">
        <v>15716.210000000001</v>
      </c>
      <c r="I317" s="22">
        <f t="shared" si="18"/>
        <v>0</v>
      </c>
    </row>
    <row r="318" spans="1:9" x14ac:dyDescent="0.35">
      <c r="A318" s="11">
        <f t="shared" si="14"/>
        <v>310</v>
      </c>
      <c r="B318" s="7" t="s">
        <v>559</v>
      </c>
      <c r="C318" s="104">
        <v>44743</v>
      </c>
      <c r="D318" s="104">
        <v>44925</v>
      </c>
      <c r="E318" s="114">
        <f t="shared" si="17"/>
        <v>1.5</v>
      </c>
      <c r="F318" s="41">
        <v>0</v>
      </c>
      <c r="G318" s="41">
        <v>0</v>
      </c>
      <c r="H318" s="41">
        <v>811776.29999999993</v>
      </c>
      <c r="I318" s="22">
        <f t="shared" si="18"/>
        <v>0</v>
      </c>
    </row>
    <row r="319" spans="1:9" x14ac:dyDescent="0.35">
      <c r="A319" s="11">
        <f t="shared" si="14"/>
        <v>311</v>
      </c>
      <c r="B319" s="7" t="s">
        <v>560</v>
      </c>
      <c r="C319" s="104">
        <v>44075</v>
      </c>
      <c r="D319" s="104">
        <v>44743</v>
      </c>
      <c r="E319" s="114">
        <f t="shared" si="17"/>
        <v>1.408682634730539</v>
      </c>
      <c r="F319" s="41">
        <v>2166152.0389999999</v>
      </c>
      <c r="G319" s="41">
        <v>3171013.9450000003</v>
      </c>
      <c r="H319" s="41">
        <v>2748327.9799999995</v>
      </c>
      <c r="I319" s="22">
        <f t="shared" si="18"/>
        <v>1.1537974972695948</v>
      </c>
    </row>
    <row r="320" spans="1:9" x14ac:dyDescent="0.35">
      <c r="A320" s="11">
        <f t="shared" si="14"/>
        <v>312</v>
      </c>
      <c r="B320" s="7" t="s">
        <v>561</v>
      </c>
      <c r="C320" s="104">
        <v>44105</v>
      </c>
      <c r="D320" s="104">
        <v>44743</v>
      </c>
      <c r="E320" s="114">
        <f t="shared" si="17"/>
        <v>1.4278996865203761</v>
      </c>
      <c r="F320" s="41">
        <v>279.00399999999996</v>
      </c>
      <c r="G320" s="41">
        <v>25345.412999999997</v>
      </c>
      <c r="H320" s="41">
        <v>200781.15</v>
      </c>
      <c r="I320" s="22">
        <f t="shared" si="18"/>
        <v>0.12623402645118825</v>
      </c>
    </row>
    <row r="321" spans="1:9" x14ac:dyDescent="0.35">
      <c r="A321" s="11">
        <f t="shared" si="14"/>
        <v>313</v>
      </c>
      <c r="B321" s="7" t="s">
        <v>562</v>
      </c>
      <c r="C321" s="104">
        <v>43922</v>
      </c>
      <c r="D321" s="104">
        <v>46174</v>
      </c>
      <c r="E321" s="114">
        <f t="shared" si="17"/>
        <v>0.48579040852575489</v>
      </c>
      <c r="F321" s="41">
        <v>0</v>
      </c>
      <c r="G321" s="41">
        <v>0</v>
      </c>
      <c r="H321" s="41">
        <v>9945.51</v>
      </c>
      <c r="I321" s="22">
        <f t="shared" si="18"/>
        <v>0</v>
      </c>
    </row>
    <row r="322" spans="1:9" x14ac:dyDescent="0.35">
      <c r="A322" s="11">
        <f t="shared" si="14"/>
        <v>314</v>
      </c>
      <c r="B322" s="7" t="s">
        <v>563</v>
      </c>
      <c r="C322" s="104">
        <v>43983</v>
      </c>
      <c r="D322" s="104">
        <v>44561</v>
      </c>
      <c r="E322" s="114">
        <f t="shared" si="17"/>
        <v>1.78719723183391</v>
      </c>
      <c r="F322" s="41">
        <v>183.16700000000003</v>
      </c>
      <c r="G322" s="41">
        <v>25.879000000000001</v>
      </c>
      <c r="H322" s="41">
        <v>457.56999999999994</v>
      </c>
      <c r="I322" s="22">
        <f t="shared" si="18"/>
        <v>5.6557466617129633E-2</v>
      </c>
    </row>
    <row r="323" spans="1:9" x14ac:dyDescent="0.35">
      <c r="A323" s="11">
        <f t="shared" si="14"/>
        <v>315</v>
      </c>
      <c r="B323" s="7" t="s">
        <v>564</v>
      </c>
      <c r="C323" s="104">
        <v>44044</v>
      </c>
      <c r="D323" s="104">
        <v>44561</v>
      </c>
      <c r="E323" s="114">
        <f t="shared" si="17"/>
        <v>1.8800773694390716</v>
      </c>
      <c r="F323" s="41">
        <v>183.16200000000001</v>
      </c>
      <c r="G323" s="41">
        <v>25.878</v>
      </c>
      <c r="H323" s="41">
        <v>525.37</v>
      </c>
      <c r="I323" s="22">
        <f t="shared" si="18"/>
        <v>4.9256714315625179E-2</v>
      </c>
    </row>
    <row r="324" spans="1:9" x14ac:dyDescent="0.35">
      <c r="A324" s="11">
        <f t="shared" si="14"/>
        <v>316</v>
      </c>
      <c r="B324" s="7" t="s">
        <v>565</v>
      </c>
      <c r="C324" s="104">
        <v>44013</v>
      </c>
      <c r="D324" s="104">
        <v>45807</v>
      </c>
      <c r="E324" s="114">
        <f t="shared" si="17"/>
        <v>0.55908584169453734</v>
      </c>
      <c r="F324" s="41">
        <v>0</v>
      </c>
      <c r="G324" s="41">
        <v>232338.17300000001</v>
      </c>
      <c r="H324" s="41">
        <v>299826.01000000007</v>
      </c>
      <c r="I324" s="22">
        <f t="shared" si="18"/>
        <v>0.77490999863554189</v>
      </c>
    </row>
    <row r="325" spans="1:9" x14ac:dyDescent="0.35">
      <c r="A325" s="11">
        <f t="shared" si="14"/>
        <v>317</v>
      </c>
      <c r="B325" s="7" t="s">
        <v>566</v>
      </c>
      <c r="C325" s="104">
        <v>44136</v>
      </c>
      <c r="D325" s="104">
        <v>44561</v>
      </c>
      <c r="E325" s="114">
        <f t="shared" si="17"/>
        <v>2.0705882352941178</v>
      </c>
      <c r="F325" s="41">
        <v>0</v>
      </c>
      <c r="G325" s="41">
        <v>0</v>
      </c>
      <c r="H325" s="41">
        <v>538.63000000000011</v>
      </c>
      <c r="I325" s="22">
        <f t="shared" si="18"/>
        <v>0</v>
      </c>
    </row>
    <row r="326" spans="1:9" x14ac:dyDescent="0.35">
      <c r="A326" s="11">
        <f t="shared" si="14"/>
        <v>318</v>
      </c>
      <c r="B326" s="7" t="s">
        <v>567</v>
      </c>
      <c r="C326" s="104">
        <v>44197</v>
      </c>
      <c r="D326" s="104">
        <v>45260</v>
      </c>
      <c r="E326" s="114">
        <f t="shared" si="17"/>
        <v>0.77046095954844784</v>
      </c>
      <c r="F326" s="41">
        <v>14157.632000000001</v>
      </c>
      <c r="G326" s="41">
        <v>13587.084999999999</v>
      </c>
      <c r="H326" s="41">
        <v>684.01</v>
      </c>
      <c r="I326" s="22">
        <f t="shared" si="18"/>
        <v>19.863868949284367</v>
      </c>
    </row>
    <row r="327" spans="1:9" x14ac:dyDescent="0.35">
      <c r="A327" s="11">
        <f t="shared" si="14"/>
        <v>319</v>
      </c>
      <c r="B327" s="7" t="s">
        <v>568</v>
      </c>
      <c r="C327" s="104">
        <v>44197</v>
      </c>
      <c r="D327" s="104">
        <v>45260</v>
      </c>
      <c r="E327" s="114">
        <f t="shared" si="17"/>
        <v>0.77046095954844784</v>
      </c>
      <c r="F327" s="41">
        <v>1838.7950000000001</v>
      </c>
      <c r="G327" s="41">
        <v>2100.5790000000002</v>
      </c>
      <c r="H327" s="41">
        <v>837.54000000000008</v>
      </c>
      <c r="I327" s="22">
        <f t="shared" si="18"/>
        <v>2.5080342431406262</v>
      </c>
    </row>
    <row r="328" spans="1:9" x14ac:dyDescent="0.35">
      <c r="A328" s="11">
        <f t="shared" si="14"/>
        <v>320</v>
      </c>
      <c r="B328" s="7" t="s">
        <v>569</v>
      </c>
      <c r="C328" s="104">
        <v>44197</v>
      </c>
      <c r="D328" s="104">
        <v>45260</v>
      </c>
      <c r="E328" s="114">
        <f t="shared" si="17"/>
        <v>0.77046095954844784</v>
      </c>
      <c r="F328" s="41">
        <v>1838.7950000000001</v>
      </c>
      <c r="G328" s="41">
        <v>2100.5789999999997</v>
      </c>
      <c r="H328" s="41">
        <v>404.99</v>
      </c>
      <c r="I328" s="22">
        <f t="shared" si="18"/>
        <v>5.186742882540309</v>
      </c>
    </row>
    <row r="329" spans="1:9" x14ac:dyDescent="0.35">
      <c r="A329" s="11">
        <f t="shared" si="14"/>
        <v>321</v>
      </c>
      <c r="B329" s="7" t="s">
        <v>570</v>
      </c>
      <c r="C329" s="104">
        <v>44075</v>
      </c>
      <c r="D329" s="104">
        <v>45260</v>
      </c>
      <c r="E329" s="114">
        <f t="shared" si="17"/>
        <v>0.79409282700421946</v>
      </c>
      <c r="F329" s="41">
        <v>7575.0999999999995</v>
      </c>
      <c r="G329" s="41">
        <v>7331.7679999999991</v>
      </c>
      <c r="H329" s="41">
        <v>206.74</v>
      </c>
      <c r="I329" s="22">
        <f t="shared" si="18"/>
        <v>35.463712876076222</v>
      </c>
    </row>
    <row r="330" spans="1:9" x14ac:dyDescent="0.35">
      <c r="A330" s="11">
        <f t="shared" si="14"/>
        <v>322</v>
      </c>
      <c r="B330" s="7" t="s">
        <v>237</v>
      </c>
      <c r="C330" s="104" t="s">
        <v>764</v>
      </c>
      <c r="D330" s="104">
        <v>44883</v>
      </c>
      <c r="E330" s="114">
        <f t="shared" si="17"/>
        <v>1.1103734439834025</v>
      </c>
      <c r="F330" s="41">
        <v>0</v>
      </c>
      <c r="G330" s="41">
        <v>0</v>
      </c>
      <c r="H330" s="41">
        <v>2.8421709430404007E-14</v>
      </c>
      <c r="I330" s="22">
        <f t="shared" si="18"/>
        <v>0</v>
      </c>
    </row>
    <row r="331" spans="1:9" x14ac:dyDescent="0.35">
      <c r="A331" s="11">
        <f t="shared" ref="A331:A394" si="19">A330+1</f>
        <v>323</v>
      </c>
      <c r="B331" s="7" t="s">
        <v>316</v>
      </c>
      <c r="C331" s="104" t="s">
        <v>731</v>
      </c>
      <c r="D331" s="104" t="s">
        <v>365</v>
      </c>
      <c r="E331" s="114" t="s">
        <v>365</v>
      </c>
      <c r="F331" s="41">
        <v>0</v>
      </c>
      <c r="G331" s="41">
        <v>0</v>
      </c>
      <c r="H331" s="41">
        <v>3591.45</v>
      </c>
      <c r="I331" s="22">
        <f t="shared" si="18"/>
        <v>0</v>
      </c>
    </row>
    <row r="332" spans="1:9" x14ac:dyDescent="0.35">
      <c r="A332" s="11">
        <f t="shared" si="19"/>
        <v>324</v>
      </c>
      <c r="B332" s="7" t="s">
        <v>317</v>
      </c>
      <c r="C332" s="104" t="s">
        <v>731</v>
      </c>
      <c r="D332" s="104" t="s">
        <v>365</v>
      </c>
      <c r="E332" s="114" t="s">
        <v>365</v>
      </c>
      <c r="F332" s="41">
        <v>0</v>
      </c>
      <c r="G332" s="41">
        <v>0</v>
      </c>
      <c r="H332" s="41">
        <v>-15392.48</v>
      </c>
      <c r="I332" s="22">
        <f t="shared" si="18"/>
        <v>0</v>
      </c>
    </row>
    <row r="333" spans="1:9" x14ac:dyDescent="0.35">
      <c r="A333" s="11">
        <f t="shared" si="19"/>
        <v>325</v>
      </c>
      <c r="B333" s="7" t="s">
        <v>215</v>
      </c>
      <c r="C333" s="104" t="s">
        <v>729</v>
      </c>
      <c r="D333" s="104">
        <v>43830</v>
      </c>
      <c r="E333" s="114">
        <f t="shared" si="17"/>
        <v>10.801652892561984</v>
      </c>
      <c r="F333" s="41">
        <v>248467.97999999998</v>
      </c>
      <c r="G333" s="41">
        <v>143878.75599999999</v>
      </c>
      <c r="H333" s="41">
        <v>9308.14</v>
      </c>
      <c r="I333" s="22">
        <f t="shared" si="18"/>
        <v>15.457304681708699</v>
      </c>
    </row>
    <row r="334" spans="1:9" x14ac:dyDescent="0.35">
      <c r="A334" s="11">
        <f t="shared" si="19"/>
        <v>326</v>
      </c>
      <c r="B334" s="7" t="s">
        <v>216</v>
      </c>
      <c r="C334" s="104" t="s">
        <v>729</v>
      </c>
      <c r="D334" s="104">
        <v>43830</v>
      </c>
      <c r="E334" s="114">
        <f>IFERROR((($C$573-C334)/(D334-C334)),"n.m.")</f>
        <v>10.801652892561984</v>
      </c>
      <c r="F334" s="41">
        <v>-269063.99400000006</v>
      </c>
      <c r="G334" s="41">
        <v>128435.454</v>
      </c>
      <c r="H334" s="41">
        <v>241355.82</v>
      </c>
      <c r="I334" s="22">
        <f t="shared" si="18"/>
        <v>0.53214152449275931</v>
      </c>
    </row>
    <row r="335" spans="1:9" x14ac:dyDescent="0.35">
      <c r="A335" s="11">
        <f t="shared" si="19"/>
        <v>327</v>
      </c>
      <c r="B335" s="7" t="s">
        <v>318</v>
      </c>
      <c r="C335" s="104" t="s">
        <v>764</v>
      </c>
      <c r="D335" s="104" t="s">
        <v>365</v>
      </c>
      <c r="E335" s="114" t="s">
        <v>365</v>
      </c>
      <c r="F335" s="41">
        <v>0</v>
      </c>
      <c r="G335" s="41">
        <v>0</v>
      </c>
      <c r="H335" s="41">
        <v>702.75999999999988</v>
      </c>
      <c r="I335" s="22">
        <f t="shared" si="18"/>
        <v>0</v>
      </c>
    </row>
    <row r="336" spans="1:9" x14ac:dyDescent="0.35">
      <c r="A336" s="11">
        <f t="shared" si="19"/>
        <v>328</v>
      </c>
      <c r="B336" s="7" t="s">
        <v>309</v>
      </c>
      <c r="C336" s="104" t="s">
        <v>729</v>
      </c>
      <c r="D336" s="104" t="s">
        <v>365</v>
      </c>
      <c r="E336" s="114" t="s">
        <v>365</v>
      </c>
      <c r="F336" s="41">
        <v>0</v>
      </c>
      <c r="G336" s="41">
        <v>0</v>
      </c>
      <c r="H336" s="41">
        <v>813.44999999999993</v>
      </c>
      <c r="I336" s="22">
        <f t="shared" si="18"/>
        <v>0</v>
      </c>
    </row>
    <row r="337" spans="1:9" x14ac:dyDescent="0.35">
      <c r="A337" s="11">
        <f t="shared" si="19"/>
        <v>329</v>
      </c>
      <c r="B337" s="7" t="s">
        <v>319</v>
      </c>
      <c r="C337" s="104" t="s">
        <v>729</v>
      </c>
      <c r="D337" s="104" t="s">
        <v>365</v>
      </c>
      <c r="E337" s="114" t="s">
        <v>365</v>
      </c>
      <c r="F337" s="41">
        <v>0</v>
      </c>
      <c r="G337" s="41">
        <v>0</v>
      </c>
      <c r="H337" s="41">
        <v>502.25</v>
      </c>
      <c r="I337" s="22">
        <f t="shared" si="18"/>
        <v>0</v>
      </c>
    </row>
    <row r="338" spans="1:9" x14ac:dyDescent="0.35">
      <c r="A338" s="11">
        <f t="shared" si="19"/>
        <v>330</v>
      </c>
      <c r="B338" s="7" t="s">
        <v>294</v>
      </c>
      <c r="C338" s="104" t="s">
        <v>734</v>
      </c>
      <c r="D338" s="104" t="s">
        <v>365</v>
      </c>
      <c r="E338" s="114" t="s">
        <v>365</v>
      </c>
      <c r="F338" s="41">
        <v>0</v>
      </c>
      <c r="G338" s="41">
        <v>0</v>
      </c>
      <c r="H338" s="41">
        <v>223.33999999999997</v>
      </c>
      <c r="I338" s="22">
        <f t="shared" si="18"/>
        <v>0</v>
      </c>
    </row>
    <row r="339" spans="1:9" x14ac:dyDescent="0.35">
      <c r="A339" s="11">
        <f t="shared" si="19"/>
        <v>331</v>
      </c>
      <c r="B339" s="7" t="s">
        <v>175</v>
      </c>
      <c r="C339" s="104">
        <v>43831</v>
      </c>
      <c r="D339" s="104" t="s">
        <v>365</v>
      </c>
      <c r="E339" s="114" t="s">
        <v>365</v>
      </c>
      <c r="F339" s="41">
        <v>0</v>
      </c>
      <c r="G339" s="41">
        <v>0</v>
      </c>
      <c r="H339" s="41">
        <v>299.99</v>
      </c>
      <c r="I339" s="22">
        <f t="shared" si="18"/>
        <v>0</v>
      </c>
    </row>
    <row r="340" spans="1:9" x14ac:dyDescent="0.35">
      <c r="A340" s="11">
        <f t="shared" si="19"/>
        <v>332</v>
      </c>
      <c r="B340" s="10" t="s">
        <v>271</v>
      </c>
      <c r="C340" s="104">
        <v>43831</v>
      </c>
      <c r="D340" s="104" t="s">
        <v>365</v>
      </c>
      <c r="E340" s="114" t="s">
        <v>365</v>
      </c>
      <c r="F340" s="41">
        <v>0</v>
      </c>
      <c r="G340" s="41">
        <v>0</v>
      </c>
      <c r="H340" s="41">
        <v>296.83000000000004</v>
      </c>
      <c r="I340" s="22">
        <f t="shared" si="18"/>
        <v>0</v>
      </c>
    </row>
    <row r="341" spans="1:9" x14ac:dyDescent="0.35">
      <c r="A341" s="11">
        <f t="shared" si="19"/>
        <v>333</v>
      </c>
      <c r="B341" s="10" t="s">
        <v>320</v>
      </c>
      <c r="C341" s="104" t="s">
        <v>734</v>
      </c>
      <c r="D341" s="104" t="s">
        <v>365</v>
      </c>
      <c r="E341" s="114" t="s">
        <v>365</v>
      </c>
      <c r="F341" s="41">
        <v>0</v>
      </c>
      <c r="G341" s="41">
        <v>0</v>
      </c>
      <c r="H341" s="41">
        <v>36.69</v>
      </c>
      <c r="I341" s="22">
        <f t="shared" si="18"/>
        <v>0</v>
      </c>
    </row>
    <row r="342" spans="1:9" x14ac:dyDescent="0.35">
      <c r="A342" s="11">
        <f t="shared" si="19"/>
        <v>334</v>
      </c>
      <c r="B342" s="10" t="s">
        <v>321</v>
      </c>
      <c r="C342" s="104">
        <v>43831</v>
      </c>
      <c r="D342" s="104" t="s">
        <v>365</v>
      </c>
      <c r="E342" s="114" t="s">
        <v>365</v>
      </c>
      <c r="F342" s="41">
        <v>0</v>
      </c>
      <c r="G342" s="41">
        <v>0</v>
      </c>
      <c r="H342" s="41">
        <v>26.510000000000005</v>
      </c>
      <c r="I342" s="22">
        <f t="shared" si="18"/>
        <v>0</v>
      </c>
    </row>
    <row r="343" spans="1:9" x14ac:dyDescent="0.35">
      <c r="A343" s="11">
        <f t="shared" si="19"/>
        <v>335</v>
      </c>
      <c r="B343" s="10" t="s">
        <v>322</v>
      </c>
      <c r="C343" s="104">
        <v>43831</v>
      </c>
      <c r="D343" s="104" t="s">
        <v>365</v>
      </c>
      <c r="E343" s="114" t="s">
        <v>365</v>
      </c>
      <c r="F343" s="41">
        <v>0</v>
      </c>
      <c r="G343" s="41">
        <v>0</v>
      </c>
      <c r="H343" s="41">
        <v>26.510000000000005</v>
      </c>
      <c r="I343" s="22">
        <f t="shared" si="18"/>
        <v>0</v>
      </c>
    </row>
    <row r="344" spans="1:9" x14ac:dyDescent="0.35">
      <c r="A344" s="11">
        <f t="shared" si="19"/>
        <v>336</v>
      </c>
      <c r="B344" s="10" t="s">
        <v>323</v>
      </c>
      <c r="C344" s="104" t="s">
        <v>738</v>
      </c>
      <c r="D344" s="104" t="s">
        <v>365</v>
      </c>
      <c r="E344" s="114" t="s">
        <v>365</v>
      </c>
      <c r="F344" s="41">
        <v>0</v>
      </c>
      <c r="G344" s="41">
        <v>42841.686000000002</v>
      </c>
      <c r="H344" s="41">
        <v>24470.619999999995</v>
      </c>
      <c r="I344" s="22">
        <f t="shared" si="18"/>
        <v>1.7507397033667316</v>
      </c>
    </row>
    <row r="345" spans="1:9" x14ac:dyDescent="0.35">
      <c r="A345" s="11">
        <f t="shared" si="19"/>
        <v>337</v>
      </c>
      <c r="B345" s="10" t="s">
        <v>324</v>
      </c>
      <c r="C345" s="104" t="s">
        <v>738</v>
      </c>
      <c r="D345" s="104" t="s">
        <v>365</v>
      </c>
      <c r="E345" s="114" t="s">
        <v>365</v>
      </c>
      <c r="F345" s="41">
        <v>0</v>
      </c>
      <c r="G345" s="41">
        <v>0</v>
      </c>
      <c r="H345" s="41">
        <v>641.07999999999993</v>
      </c>
      <c r="I345" s="22">
        <f t="shared" si="18"/>
        <v>0</v>
      </c>
    </row>
    <row r="346" spans="1:9" x14ac:dyDescent="0.35">
      <c r="A346" s="11">
        <f t="shared" si="19"/>
        <v>338</v>
      </c>
      <c r="B346" s="10" t="s">
        <v>571</v>
      </c>
      <c r="C346" s="104">
        <v>44682</v>
      </c>
      <c r="D346" s="104">
        <v>45657</v>
      </c>
      <c r="E346" s="114">
        <f t="shared" si="17"/>
        <v>0.34256410256410258</v>
      </c>
      <c r="F346" s="41">
        <v>0</v>
      </c>
      <c r="G346" s="41">
        <v>0</v>
      </c>
      <c r="H346" s="41">
        <v>9772.3000000000011</v>
      </c>
      <c r="I346" s="22">
        <f t="shared" si="18"/>
        <v>0</v>
      </c>
    </row>
    <row r="347" spans="1:9" x14ac:dyDescent="0.35">
      <c r="A347" s="11">
        <f t="shared" si="19"/>
        <v>339</v>
      </c>
      <c r="B347" s="10" t="s">
        <v>572</v>
      </c>
      <c r="C347" s="104">
        <v>44713</v>
      </c>
      <c r="D347" s="104">
        <v>45657</v>
      </c>
      <c r="E347" s="114">
        <f t="shared" si="17"/>
        <v>0.32097457627118642</v>
      </c>
      <c r="F347" s="41">
        <v>0</v>
      </c>
      <c r="G347" s="41">
        <v>0</v>
      </c>
      <c r="H347" s="41">
        <v>18676.600000000002</v>
      </c>
      <c r="I347" s="22">
        <f t="shared" si="18"/>
        <v>0</v>
      </c>
    </row>
    <row r="348" spans="1:9" x14ac:dyDescent="0.35">
      <c r="A348" s="11">
        <f t="shared" si="19"/>
        <v>340</v>
      </c>
      <c r="B348" s="10" t="s">
        <v>573</v>
      </c>
      <c r="C348" s="104">
        <v>44682</v>
      </c>
      <c r="D348" s="104">
        <v>45657</v>
      </c>
      <c r="E348" s="114">
        <f t="shared" si="17"/>
        <v>0.34256410256410258</v>
      </c>
      <c r="F348" s="41">
        <v>0</v>
      </c>
      <c r="G348" s="41">
        <v>0</v>
      </c>
      <c r="H348" s="41">
        <v>11252.069999999998</v>
      </c>
      <c r="I348" s="22">
        <f t="shared" si="18"/>
        <v>0</v>
      </c>
    </row>
    <row r="349" spans="1:9" x14ac:dyDescent="0.35">
      <c r="A349" s="11">
        <f t="shared" si="19"/>
        <v>341</v>
      </c>
      <c r="B349" s="10" t="s">
        <v>574</v>
      </c>
      <c r="C349" s="104">
        <v>44713</v>
      </c>
      <c r="D349" s="104">
        <v>45657</v>
      </c>
      <c r="E349" s="114">
        <f t="shared" ref="E349:E412" si="20">IFERROR((($C$573-C349)/(D349-C349)),"n.m.")</f>
        <v>0.32097457627118642</v>
      </c>
      <c r="F349" s="41">
        <v>0</v>
      </c>
      <c r="G349" s="41">
        <v>0</v>
      </c>
      <c r="H349" s="41">
        <v>12785.919999999998</v>
      </c>
      <c r="I349" s="22">
        <f t="shared" ref="I349:I412" si="21">G349/H349</f>
        <v>0</v>
      </c>
    </row>
    <row r="350" spans="1:9" x14ac:dyDescent="0.35">
      <c r="A350" s="11">
        <f t="shared" si="19"/>
        <v>342</v>
      </c>
      <c r="B350" s="10" t="s">
        <v>575</v>
      </c>
      <c r="C350" s="104">
        <v>43922</v>
      </c>
      <c r="D350" s="104">
        <v>45595</v>
      </c>
      <c r="E350" s="114">
        <f t="shared" si="20"/>
        <v>0.65391512253436934</v>
      </c>
      <c r="F350" s="41">
        <v>939.9559999999999</v>
      </c>
      <c r="G350" s="41">
        <v>1463.471</v>
      </c>
      <c r="H350" s="41">
        <v>533.73</v>
      </c>
      <c r="I350" s="22">
        <f t="shared" si="21"/>
        <v>2.7419687857156241</v>
      </c>
    </row>
    <row r="351" spans="1:9" x14ac:dyDescent="0.35">
      <c r="A351" s="11">
        <f t="shared" si="19"/>
        <v>343</v>
      </c>
      <c r="B351" s="10" t="s">
        <v>576</v>
      </c>
      <c r="C351" s="104">
        <v>44075</v>
      </c>
      <c r="D351" s="104">
        <v>44864</v>
      </c>
      <c r="E351" s="114">
        <f t="shared" si="20"/>
        <v>1.1926489226869454</v>
      </c>
      <c r="F351" s="41">
        <v>982.38200000000018</v>
      </c>
      <c r="G351" s="41">
        <v>960.87800000000004</v>
      </c>
      <c r="H351" s="41">
        <v>468.93999999999994</v>
      </c>
      <c r="I351" s="22">
        <f t="shared" si="21"/>
        <v>2.0490425214313137</v>
      </c>
    </row>
    <row r="352" spans="1:9" x14ac:dyDescent="0.35">
      <c r="A352" s="11">
        <f t="shared" si="19"/>
        <v>344</v>
      </c>
      <c r="B352" s="7" t="s">
        <v>577</v>
      </c>
      <c r="C352" s="104">
        <v>44713</v>
      </c>
      <c r="D352" s="104">
        <v>45658</v>
      </c>
      <c r="E352" s="114">
        <f t="shared" si="20"/>
        <v>0.32063492063492066</v>
      </c>
      <c r="F352" s="41">
        <v>0</v>
      </c>
      <c r="G352" s="41">
        <v>0</v>
      </c>
      <c r="H352" s="41">
        <v>101594.90999999999</v>
      </c>
      <c r="I352" s="22">
        <f t="shared" si="21"/>
        <v>0</v>
      </c>
    </row>
    <row r="353" spans="1:9" x14ac:dyDescent="0.35">
      <c r="A353" s="11">
        <f t="shared" si="19"/>
        <v>345</v>
      </c>
      <c r="B353" s="7" t="s">
        <v>578</v>
      </c>
      <c r="C353" s="104">
        <v>44378</v>
      </c>
      <c r="D353" s="104">
        <v>44561</v>
      </c>
      <c r="E353" s="114">
        <f t="shared" si="20"/>
        <v>3.4863387978142075</v>
      </c>
      <c r="F353" s="41">
        <v>0</v>
      </c>
      <c r="G353" s="41">
        <v>0</v>
      </c>
      <c r="H353" s="41">
        <v>4001.7200000000003</v>
      </c>
      <c r="I353" s="22">
        <f t="shared" si="21"/>
        <v>0</v>
      </c>
    </row>
    <row r="354" spans="1:9" x14ac:dyDescent="0.35">
      <c r="A354" s="11">
        <f t="shared" si="19"/>
        <v>346</v>
      </c>
      <c r="B354" s="7" t="s">
        <v>579</v>
      </c>
      <c r="C354" s="104">
        <v>44378</v>
      </c>
      <c r="D354" s="104">
        <v>44561</v>
      </c>
      <c r="E354" s="114">
        <f t="shared" si="20"/>
        <v>3.4863387978142075</v>
      </c>
      <c r="F354" s="41">
        <v>0</v>
      </c>
      <c r="G354" s="41">
        <v>0</v>
      </c>
      <c r="H354" s="41">
        <v>91000.359999999971</v>
      </c>
      <c r="I354" s="22">
        <f t="shared" si="21"/>
        <v>0</v>
      </c>
    </row>
    <row r="355" spans="1:9" x14ac:dyDescent="0.35">
      <c r="A355" s="11">
        <f t="shared" si="19"/>
        <v>347</v>
      </c>
      <c r="B355" s="7" t="s">
        <v>580</v>
      </c>
      <c r="C355" s="104">
        <v>44287</v>
      </c>
      <c r="D355" s="104">
        <v>44561</v>
      </c>
      <c r="E355" s="114">
        <f t="shared" si="20"/>
        <v>2.6605839416058394</v>
      </c>
      <c r="F355" s="41">
        <v>0</v>
      </c>
      <c r="G355" s="41">
        <v>0</v>
      </c>
      <c r="H355" s="41">
        <v>237.89</v>
      </c>
      <c r="I355" s="22">
        <f t="shared" si="21"/>
        <v>0</v>
      </c>
    </row>
    <row r="356" spans="1:9" x14ac:dyDescent="0.35">
      <c r="A356" s="11">
        <f t="shared" si="19"/>
        <v>348</v>
      </c>
      <c r="B356" s="7" t="s">
        <v>581</v>
      </c>
      <c r="C356" s="104">
        <v>44378</v>
      </c>
      <c r="D356" s="104">
        <v>44561</v>
      </c>
      <c r="E356" s="114">
        <f t="shared" si="20"/>
        <v>3.4863387978142075</v>
      </c>
      <c r="F356" s="41">
        <v>0</v>
      </c>
      <c r="G356" s="41">
        <v>0</v>
      </c>
      <c r="H356" s="41">
        <v>636.63</v>
      </c>
      <c r="I356" s="22">
        <f t="shared" si="21"/>
        <v>0</v>
      </c>
    </row>
    <row r="357" spans="1:9" x14ac:dyDescent="0.35">
      <c r="A357" s="11">
        <f t="shared" si="19"/>
        <v>349</v>
      </c>
      <c r="B357" s="7" t="s">
        <v>582</v>
      </c>
      <c r="C357" s="104">
        <v>44440</v>
      </c>
      <c r="D357" s="104">
        <v>44561</v>
      </c>
      <c r="E357" s="114">
        <f t="shared" si="20"/>
        <v>4.7603305785123968</v>
      </c>
      <c r="F357" s="41">
        <v>0</v>
      </c>
      <c r="G357" s="41">
        <v>0</v>
      </c>
      <c r="H357" s="41">
        <v>2235.0500000000002</v>
      </c>
      <c r="I357" s="22">
        <f t="shared" si="21"/>
        <v>0</v>
      </c>
    </row>
    <row r="358" spans="1:9" x14ac:dyDescent="0.35">
      <c r="A358" s="11">
        <f t="shared" si="19"/>
        <v>350</v>
      </c>
      <c r="B358" s="7" t="s">
        <v>583</v>
      </c>
      <c r="C358" s="104">
        <v>44409</v>
      </c>
      <c r="D358" s="104">
        <v>46022</v>
      </c>
      <c r="E358" s="114">
        <f t="shared" si="20"/>
        <v>0.37631742095474274</v>
      </c>
      <c r="F358" s="41">
        <v>0</v>
      </c>
      <c r="G358" s="41">
        <v>0</v>
      </c>
      <c r="H358" s="41">
        <v>5778.35</v>
      </c>
      <c r="I358" s="22">
        <f t="shared" si="21"/>
        <v>0</v>
      </c>
    </row>
    <row r="359" spans="1:9" x14ac:dyDescent="0.35">
      <c r="A359" s="11">
        <f t="shared" si="19"/>
        <v>351</v>
      </c>
      <c r="B359" s="7" t="s">
        <v>584</v>
      </c>
      <c r="C359" s="104">
        <v>44501</v>
      </c>
      <c r="D359" s="104">
        <v>44834</v>
      </c>
      <c r="E359" s="114">
        <f t="shared" si="20"/>
        <v>1.5465465465465464</v>
      </c>
      <c r="F359" s="41">
        <v>0</v>
      </c>
      <c r="G359" s="41">
        <v>0</v>
      </c>
      <c r="H359" s="41">
        <v>1220397.77</v>
      </c>
      <c r="I359" s="22">
        <f t="shared" si="21"/>
        <v>0</v>
      </c>
    </row>
    <row r="360" spans="1:9" x14ac:dyDescent="0.35">
      <c r="A360" s="11">
        <f t="shared" si="19"/>
        <v>352</v>
      </c>
      <c r="B360" s="7" t="s">
        <v>585</v>
      </c>
      <c r="C360" s="104">
        <v>44621</v>
      </c>
      <c r="D360" s="104">
        <v>44925</v>
      </c>
      <c r="E360" s="114">
        <f t="shared" si="20"/>
        <v>1.299342105263158</v>
      </c>
      <c r="F360" s="41">
        <v>0</v>
      </c>
      <c r="G360" s="41">
        <v>0</v>
      </c>
      <c r="H360" s="41">
        <v>142510.48000000001</v>
      </c>
      <c r="I360" s="22">
        <f t="shared" si="21"/>
        <v>0</v>
      </c>
    </row>
    <row r="361" spans="1:9" x14ac:dyDescent="0.35">
      <c r="A361" s="11">
        <f t="shared" si="19"/>
        <v>353</v>
      </c>
      <c r="B361" s="7" t="s">
        <v>586</v>
      </c>
      <c r="C361" s="104">
        <v>44652</v>
      </c>
      <c r="D361" s="104">
        <v>44687</v>
      </c>
      <c r="E361" s="114">
        <f t="shared" si="20"/>
        <v>10.4</v>
      </c>
      <c r="F361" s="41">
        <v>0</v>
      </c>
      <c r="G361" s="41">
        <v>0</v>
      </c>
      <c r="H361" s="41">
        <v>538680.05000000005</v>
      </c>
      <c r="I361" s="22">
        <f t="shared" si="21"/>
        <v>0</v>
      </c>
    </row>
    <row r="362" spans="1:9" x14ac:dyDescent="0.35">
      <c r="A362" s="11">
        <f t="shared" si="19"/>
        <v>354</v>
      </c>
      <c r="B362" s="7" t="s">
        <v>587</v>
      </c>
      <c r="C362" s="104">
        <v>44774</v>
      </c>
      <c r="D362" s="104">
        <v>45008</v>
      </c>
      <c r="E362" s="114">
        <f t="shared" si="20"/>
        <v>1.0341880341880343</v>
      </c>
      <c r="F362" s="41">
        <v>0</v>
      </c>
      <c r="G362" s="41">
        <v>0</v>
      </c>
      <c r="H362" s="41">
        <v>397150.21999999991</v>
      </c>
      <c r="I362" s="22">
        <f t="shared" si="21"/>
        <v>0</v>
      </c>
    </row>
    <row r="363" spans="1:9" x14ac:dyDescent="0.35">
      <c r="A363" s="11">
        <f t="shared" si="19"/>
        <v>355</v>
      </c>
      <c r="B363" s="7" t="s">
        <v>588</v>
      </c>
      <c r="C363" s="104">
        <v>44682</v>
      </c>
      <c r="D363" s="104">
        <v>44883</v>
      </c>
      <c r="E363" s="114">
        <f t="shared" si="20"/>
        <v>1.6616915422885572</v>
      </c>
      <c r="F363" s="41">
        <v>0</v>
      </c>
      <c r="G363" s="41">
        <v>187075.34999999998</v>
      </c>
      <c r="H363" s="41">
        <v>469051.10000000003</v>
      </c>
      <c r="I363" s="22">
        <f t="shared" si="21"/>
        <v>0.39883788781222335</v>
      </c>
    </row>
    <row r="364" spans="1:9" x14ac:dyDescent="0.35">
      <c r="A364" s="11">
        <f t="shared" si="19"/>
        <v>356</v>
      </c>
      <c r="B364" s="7" t="s">
        <v>589</v>
      </c>
      <c r="C364" s="104">
        <v>44743</v>
      </c>
      <c r="D364" s="104">
        <v>44926</v>
      </c>
      <c r="E364" s="114">
        <f t="shared" si="20"/>
        <v>1.4918032786885247</v>
      </c>
      <c r="F364" s="41">
        <v>0</v>
      </c>
      <c r="G364" s="41">
        <v>184219.24799999999</v>
      </c>
      <c r="H364" s="41">
        <v>90031.02</v>
      </c>
      <c r="I364" s="22">
        <f t="shared" si="21"/>
        <v>2.0461752849184647</v>
      </c>
    </row>
    <row r="365" spans="1:9" x14ac:dyDescent="0.35">
      <c r="A365" s="11">
        <f t="shared" si="19"/>
        <v>357</v>
      </c>
      <c r="B365" s="7" t="s">
        <v>590</v>
      </c>
      <c r="C365" s="104">
        <v>44743</v>
      </c>
      <c r="D365" s="104">
        <v>44925</v>
      </c>
      <c r="E365" s="114">
        <f t="shared" si="20"/>
        <v>1.5</v>
      </c>
      <c r="F365" s="41">
        <v>0</v>
      </c>
      <c r="G365" s="41">
        <v>0</v>
      </c>
      <c r="H365" s="41">
        <v>92200.93</v>
      </c>
      <c r="I365" s="22">
        <f t="shared" si="21"/>
        <v>0</v>
      </c>
    </row>
    <row r="366" spans="1:9" x14ac:dyDescent="0.35">
      <c r="A366" s="11">
        <f t="shared" si="19"/>
        <v>358</v>
      </c>
      <c r="B366" s="7" t="s">
        <v>591</v>
      </c>
      <c r="C366" s="104">
        <v>44774</v>
      </c>
      <c r="D366" s="104">
        <v>44804</v>
      </c>
      <c r="E366" s="114">
        <f t="shared" si="20"/>
        <v>8.0666666666666664</v>
      </c>
      <c r="F366" s="41">
        <v>0</v>
      </c>
      <c r="G366" s="41">
        <v>0</v>
      </c>
      <c r="H366" s="41">
        <v>618445.21999999986</v>
      </c>
      <c r="I366" s="22">
        <f t="shared" si="21"/>
        <v>0</v>
      </c>
    </row>
    <row r="367" spans="1:9" x14ac:dyDescent="0.35">
      <c r="A367" s="11">
        <f t="shared" si="19"/>
        <v>359</v>
      </c>
      <c r="B367" s="7" t="s">
        <v>592</v>
      </c>
      <c r="C367" s="104">
        <v>44774</v>
      </c>
      <c r="D367" s="104">
        <v>44820</v>
      </c>
      <c r="E367" s="114">
        <f t="shared" si="20"/>
        <v>5.2608695652173916</v>
      </c>
      <c r="F367" s="41">
        <v>0</v>
      </c>
      <c r="G367" s="41">
        <v>0</v>
      </c>
      <c r="H367" s="41">
        <v>699511.91</v>
      </c>
      <c r="I367" s="22">
        <f t="shared" si="21"/>
        <v>0</v>
      </c>
    </row>
    <row r="368" spans="1:9" x14ac:dyDescent="0.35">
      <c r="A368" s="11">
        <f t="shared" si="19"/>
        <v>360</v>
      </c>
      <c r="B368" s="7" t="s">
        <v>593</v>
      </c>
      <c r="C368" s="104">
        <v>44409</v>
      </c>
      <c r="D368" s="104">
        <v>45626</v>
      </c>
      <c r="E368" s="114">
        <f t="shared" si="20"/>
        <v>0.4987674609695974</v>
      </c>
      <c r="F368" s="41">
        <v>35.5</v>
      </c>
      <c r="G368" s="41">
        <v>4.5350000000000001</v>
      </c>
      <c r="H368" s="41">
        <v>69.360000000000014</v>
      </c>
      <c r="I368" s="22">
        <f t="shared" si="21"/>
        <v>6.538350634371394E-2</v>
      </c>
    </row>
    <row r="369" spans="1:9" x14ac:dyDescent="0.35">
      <c r="A369" s="11">
        <f t="shared" si="19"/>
        <v>361</v>
      </c>
      <c r="B369" s="7" t="s">
        <v>594</v>
      </c>
      <c r="C369" s="104">
        <v>44348</v>
      </c>
      <c r="D369" s="104">
        <v>45626</v>
      </c>
      <c r="E369" s="114">
        <f t="shared" si="20"/>
        <v>0.52269170579029733</v>
      </c>
      <c r="F369" s="41">
        <v>35.5</v>
      </c>
      <c r="G369" s="41">
        <v>4.5350000000000001</v>
      </c>
      <c r="H369" s="41">
        <v>81.039999999999992</v>
      </c>
      <c r="I369" s="22">
        <f t="shared" si="21"/>
        <v>5.5960019743336628E-2</v>
      </c>
    </row>
    <row r="370" spans="1:9" x14ac:dyDescent="0.35">
      <c r="A370" s="11">
        <f t="shared" si="19"/>
        <v>362</v>
      </c>
      <c r="B370" s="7" t="s">
        <v>595</v>
      </c>
      <c r="C370" s="104">
        <v>44621</v>
      </c>
      <c r="D370" s="104">
        <v>45991</v>
      </c>
      <c r="E370" s="114">
        <f t="shared" si="20"/>
        <v>0.28832116788321166</v>
      </c>
      <c r="F370" s="41">
        <v>0</v>
      </c>
      <c r="G370" s="41">
        <v>0</v>
      </c>
      <c r="H370" s="41">
        <v>-801.9799999999999</v>
      </c>
      <c r="I370" s="22">
        <f t="shared" si="21"/>
        <v>0</v>
      </c>
    </row>
    <row r="371" spans="1:9" x14ac:dyDescent="0.35">
      <c r="A371" s="11">
        <f t="shared" si="19"/>
        <v>363</v>
      </c>
      <c r="B371" s="7" t="s">
        <v>596</v>
      </c>
      <c r="C371" s="104">
        <v>44621</v>
      </c>
      <c r="D371" s="104">
        <v>45991</v>
      </c>
      <c r="E371" s="114">
        <f t="shared" si="20"/>
        <v>0.28832116788321166</v>
      </c>
      <c r="F371" s="41">
        <v>0</v>
      </c>
      <c r="G371" s="41">
        <v>0</v>
      </c>
      <c r="H371" s="41">
        <v>-801.9799999999999</v>
      </c>
      <c r="I371" s="22">
        <f t="shared" si="21"/>
        <v>0</v>
      </c>
    </row>
    <row r="372" spans="1:9" x14ac:dyDescent="0.35">
      <c r="A372" s="11">
        <f t="shared" si="19"/>
        <v>364</v>
      </c>
      <c r="B372" s="7" t="s">
        <v>597</v>
      </c>
      <c r="C372" s="104">
        <v>44501</v>
      </c>
      <c r="D372" s="104">
        <v>45991</v>
      </c>
      <c r="E372" s="114">
        <f t="shared" si="20"/>
        <v>0.34563758389261745</v>
      </c>
      <c r="F372" s="41">
        <v>0</v>
      </c>
      <c r="G372" s="41">
        <v>0</v>
      </c>
      <c r="H372" s="41">
        <v>-572.29999999999995</v>
      </c>
      <c r="I372" s="22">
        <f t="shared" si="21"/>
        <v>0</v>
      </c>
    </row>
    <row r="373" spans="1:9" x14ac:dyDescent="0.35">
      <c r="A373" s="11">
        <f t="shared" si="19"/>
        <v>365</v>
      </c>
      <c r="B373" s="7" t="s">
        <v>295</v>
      </c>
      <c r="C373" s="104" t="s">
        <v>729</v>
      </c>
      <c r="D373" s="104" t="s">
        <v>351</v>
      </c>
      <c r="E373" s="114" t="s">
        <v>351</v>
      </c>
      <c r="F373" s="41">
        <v>0</v>
      </c>
      <c r="G373" s="41">
        <v>0</v>
      </c>
      <c r="H373" s="41">
        <v>-755.66</v>
      </c>
      <c r="I373" s="22">
        <f t="shared" si="21"/>
        <v>0</v>
      </c>
    </row>
    <row r="374" spans="1:9" x14ac:dyDescent="0.35">
      <c r="A374" s="11">
        <f t="shared" si="19"/>
        <v>366</v>
      </c>
      <c r="B374" s="7" t="s">
        <v>6</v>
      </c>
      <c r="C374" s="104" t="s">
        <v>743</v>
      </c>
      <c r="D374" s="104" t="s">
        <v>351</v>
      </c>
      <c r="E374" s="114" t="s">
        <v>351</v>
      </c>
      <c r="F374" s="41">
        <v>2264609.9110000003</v>
      </c>
      <c r="G374" s="41">
        <v>2163553.7199999997</v>
      </c>
      <c r="H374" s="41">
        <v>4075624.12</v>
      </c>
      <c r="I374" s="22">
        <f t="shared" si="21"/>
        <v>0.53085212382146751</v>
      </c>
    </row>
    <row r="375" spans="1:9" x14ac:dyDescent="0.35">
      <c r="A375" s="11">
        <f t="shared" si="19"/>
        <v>367</v>
      </c>
      <c r="B375" s="7" t="s">
        <v>598</v>
      </c>
      <c r="C375" s="104">
        <v>44593</v>
      </c>
      <c r="D375" s="104" t="s">
        <v>351</v>
      </c>
      <c r="E375" s="114" t="s">
        <v>351</v>
      </c>
      <c r="F375" s="41">
        <v>0</v>
      </c>
      <c r="G375" s="41">
        <v>0</v>
      </c>
      <c r="H375" s="41">
        <v>-26280.979999999996</v>
      </c>
      <c r="I375" s="22">
        <f t="shared" si="21"/>
        <v>0</v>
      </c>
    </row>
    <row r="376" spans="1:9" x14ac:dyDescent="0.35">
      <c r="A376" s="11">
        <f t="shared" si="19"/>
        <v>368</v>
      </c>
      <c r="B376" s="7" t="s">
        <v>285</v>
      </c>
      <c r="C376" s="104" t="s">
        <v>731</v>
      </c>
      <c r="D376" s="104" t="s">
        <v>351</v>
      </c>
      <c r="E376" s="114" t="s">
        <v>351</v>
      </c>
      <c r="F376" s="41">
        <v>0</v>
      </c>
      <c r="G376" s="41">
        <v>0</v>
      </c>
      <c r="H376" s="41">
        <v>19090.34</v>
      </c>
      <c r="I376" s="22">
        <f t="shared" si="21"/>
        <v>0</v>
      </c>
    </row>
    <row r="377" spans="1:9" x14ac:dyDescent="0.35">
      <c r="A377" s="11">
        <f t="shared" si="19"/>
        <v>369</v>
      </c>
      <c r="B377" s="7" t="s">
        <v>45</v>
      </c>
      <c r="C377" s="104" t="s">
        <v>765</v>
      </c>
      <c r="D377" s="104" t="s">
        <v>351</v>
      </c>
      <c r="E377" s="114" t="s">
        <v>351</v>
      </c>
      <c r="F377" s="41">
        <v>798716.97600000002</v>
      </c>
      <c r="G377" s="41">
        <v>763048.47000000009</v>
      </c>
      <c r="H377" s="41">
        <v>1134365.6300000004</v>
      </c>
      <c r="I377" s="22">
        <f t="shared" si="21"/>
        <v>0.67266536451743508</v>
      </c>
    </row>
    <row r="378" spans="1:9" x14ac:dyDescent="0.35">
      <c r="A378" s="11">
        <f t="shared" si="19"/>
        <v>370</v>
      </c>
      <c r="B378" s="7" t="s">
        <v>68</v>
      </c>
      <c r="C378" s="104" t="s">
        <v>727</v>
      </c>
      <c r="D378" s="104" t="s">
        <v>351</v>
      </c>
      <c r="E378" s="114" t="s">
        <v>351</v>
      </c>
      <c r="F378" s="41">
        <v>0</v>
      </c>
      <c r="G378" s="41">
        <v>0</v>
      </c>
      <c r="H378" s="41">
        <v>318566.36999999994</v>
      </c>
      <c r="I378" s="22">
        <f t="shared" si="21"/>
        <v>0</v>
      </c>
    </row>
    <row r="379" spans="1:9" x14ac:dyDescent="0.35">
      <c r="A379" s="11">
        <f t="shared" si="19"/>
        <v>371</v>
      </c>
      <c r="B379" s="7" t="s">
        <v>69</v>
      </c>
      <c r="C379" s="104" t="s">
        <v>758</v>
      </c>
      <c r="D379" s="104">
        <v>43465</v>
      </c>
      <c r="E379" s="114">
        <f t="shared" si="20"/>
        <v>11.203947368421053</v>
      </c>
      <c r="F379" s="41">
        <v>0</v>
      </c>
      <c r="G379" s="41">
        <v>0</v>
      </c>
      <c r="H379" s="41">
        <v>361.40999999999997</v>
      </c>
      <c r="I379" s="22">
        <f t="shared" si="21"/>
        <v>0</v>
      </c>
    </row>
    <row r="380" spans="1:9" x14ac:dyDescent="0.35">
      <c r="A380" s="11">
        <f t="shared" si="19"/>
        <v>372</v>
      </c>
      <c r="B380" s="7" t="s">
        <v>70</v>
      </c>
      <c r="C380" s="104" t="s">
        <v>766</v>
      </c>
      <c r="D380" s="104">
        <v>43465</v>
      </c>
      <c r="E380" s="114">
        <f t="shared" si="20"/>
        <v>18.043956043956044</v>
      </c>
      <c r="F380" s="41">
        <v>0</v>
      </c>
      <c r="G380" s="41">
        <v>0</v>
      </c>
      <c r="H380" s="41">
        <v>2280.9399999999996</v>
      </c>
      <c r="I380" s="22">
        <f t="shared" si="21"/>
        <v>0</v>
      </c>
    </row>
    <row r="381" spans="1:9" x14ac:dyDescent="0.35">
      <c r="A381" s="11">
        <f t="shared" si="19"/>
        <v>373</v>
      </c>
      <c r="B381" s="7" t="s">
        <v>238</v>
      </c>
      <c r="C381" s="104" t="s">
        <v>734</v>
      </c>
      <c r="D381" s="104">
        <v>44202</v>
      </c>
      <c r="E381" s="114">
        <f t="shared" si="20"/>
        <v>2.8842592592592591</v>
      </c>
      <c r="F381" s="41">
        <v>4.802999999999999</v>
      </c>
      <c r="G381" s="41">
        <v>78540.354000000007</v>
      </c>
      <c r="H381" s="41">
        <v>25581.350000000002</v>
      </c>
      <c r="I381" s="22">
        <f t="shared" si="21"/>
        <v>3.0702192808432707</v>
      </c>
    </row>
    <row r="382" spans="1:9" x14ac:dyDescent="0.35">
      <c r="A382" s="11">
        <f t="shared" si="19"/>
        <v>374</v>
      </c>
      <c r="B382" s="7" t="s">
        <v>239</v>
      </c>
      <c r="C382" s="104" t="s">
        <v>742</v>
      </c>
      <c r="D382" s="104">
        <v>44202</v>
      </c>
      <c r="E382" s="114">
        <f t="shared" si="20"/>
        <v>3.0248756218905473</v>
      </c>
      <c r="F382" s="41">
        <v>0</v>
      </c>
      <c r="G382" s="41">
        <v>65134.786</v>
      </c>
      <c r="H382" s="41">
        <v>18538.299999999996</v>
      </c>
      <c r="I382" s="22">
        <f t="shared" si="21"/>
        <v>3.513525296278516</v>
      </c>
    </row>
    <row r="383" spans="1:9" x14ac:dyDescent="0.35">
      <c r="A383" s="11">
        <f t="shared" si="19"/>
        <v>375</v>
      </c>
      <c r="B383" s="7" t="s">
        <v>599</v>
      </c>
      <c r="C383" s="104">
        <v>44805</v>
      </c>
      <c r="D383" s="104">
        <v>44202</v>
      </c>
      <c r="E383" s="114">
        <f t="shared" si="20"/>
        <v>-0.34991708126036486</v>
      </c>
      <c r="F383" s="41">
        <v>0</v>
      </c>
      <c r="G383" s="41">
        <v>0</v>
      </c>
      <c r="H383" s="41">
        <v>14432.63</v>
      </c>
      <c r="I383" s="22">
        <f t="shared" si="21"/>
        <v>0</v>
      </c>
    </row>
    <row r="384" spans="1:9" x14ac:dyDescent="0.35">
      <c r="A384" s="11">
        <f t="shared" si="19"/>
        <v>376</v>
      </c>
      <c r="B384" s="7" t="s">
        <v>600</v>
      </c>
      <c r="C384" s="104">
        <v>44593</v>
      </c>
      <c r="D384" s="104">
        <v>44530</v>
      </c>
      <c r="E384" s="114">
        <f t="shared" si="20"/>
        <v>-6.7142857142857144</v>
      </c>
      <c r="F384" s="41">
        <v>0</v>
      </c>
      <c r="G384" s="41">
        <v>5292.0789999999997</v>
      </c>
      <c r="H384" s="41">
        <v>3739.58</v>
      </c>
      <c r="I384" s="22">
        <f t="shared" si="21"/>
        <v>1.4151533059862338</v>
      </c>
    </row>
    <row r="385" spans="1:9" x14ac:dyDescent="0.35">
      <c r="A385" s="11">
        <f t="shared" si="19"/>
        <v>377</v>
      </c>
      <c r="B385" s="7" t="s">
        <v>255</v>
      </c>
      <c r="C385" s="104" t="s">
        <v>767</v>
      </c>
      <c r="D385" s="104" t="s">
        <v>351</v>
      </c>
      <c r="E385" s="114" t="s">
        <v>351</v>
      </c>
      <c r="F385" s="41">
        <v>0</v>
      </c>
      <c r="G385" s="41">
        <v>0</v>
      </c>
      <c r="H385" s="41">
        <v>196207.13999999996</v>
      </c>
      <c r="I385" s="22">
        <f t="shared" si="21"/>
        <v>0</v>
      </c>
    </row>
    <row r="386" spans="1:9" x14ac:dyDescent="0.35">
      <c r="A386" s="11">
        <f t="shared" si="19"/>
        <v>378</v>
      </c>
      <c r="B386" s="7" t="s">
        <v>601</v>
      </c>
      <c r="C386" s="104">
        <v>43831</v>
      </c>
      <c r="D386" s="104" t="s">
        <v>351</v>
      </c>
      <c r="E386" s="114" t="s">
        <v>351</v>
      </c>
      <c r="F386" s="41">
        <v>0</v>
      </c>
      <c r="G386" s="41">
        <v>0</v>
      </c>
      <c r="H386" s="41">
        <v>56142.720000000008</v>
      </c>
      <c r="I386" s="22">
        <f t="shared" si="21"/>
        <v>0</v>
      </c>
    </row>
    <row r="387" spans="1:9" x14ac:dyDescent="0.35">
      <c r="A387" s="11">
        <f t="shared" si="19"/>
        <v>379</v>
      </c>
      <c r="B387" s="7" t="s">
        <v>286</v>
      </c>
      <c r="C387" s="104" t="s">
        <v>726</v>
      </c>
      <c r="D387" s="104" t="s">
        <v>351</v>
      </c>
      <c r="E387" s="114" t="s">
        <v>351</v>
      </c>
      <c r="F387" s="41">
        <v>67702.183000000005</v>
      </c>
      <c r="G387" s="41">
        <v>66527.716</v>
      </c>
      <c r="H387" s="41">
        <v>41107.420000000013</v>
      </c>
      <c r="I387" s="22">
        <f t="shared" si="21"/>
        <v>1.6183870454531075</v>
      </c>
    </row>
    <row r="388" spans="1:9" x14ac:dyDescent="0.35">
      <c r="A388" s="11">
        <f t="shared" si="19"/>
        <v>380</v>
      </c>
      <c r="B388" s="7" t="s">
        <v>602</v>
      </c>
      <c r="C388" s="104">
        <v>43922</v>
      </c>
      <c r="D388" s="104">
        <v>42735</v>
      </c>
      <c r="E388" s="114">
        <f t="shared" si="20"/>
        <v>-0.92165122156697554</v>
      </c>
      <c r="F388" s="41">
        <v>164108.33600000001</v>
      </c>
      <c r="G388" s="41">
        <v>158836.73500000002</v>
      </c>
      <c r="H388" s="41">
        <v>1277.4100000000001</v>
      </c>
      <c r="I388" s="22">
        <f t="shared" si="21"/>
        <v>124.34279910130655</v>
      </c>
    </row>
    <row r="389" spans="1:9" x14ac:dyDescent="0.35">
      <c r="A389" s="11">
        <f t="shared" si="19"/>
        <v>381</v>
      </c>
      <c r="B389" s="7" t="s">
        <v>603</v>
      </c>
      <c r="C389" s="104">
        <v>44228</v>
      </c>
      <c r="D389" s="104">
        <v>44561</v>
      </c>
      <c r="E389" s="114">
        <f t="shared" si="20"/>
        <v>2.3663663663663663</v>
      </c>
      <c r="F389" s="41">
        <v>0</v>
      </c>
      <c r="G389" s="41">
        <v>0</v>
      </c>
      <c r="H389" s="41">
        <v>792291.0399999998</v>
      </c>
      <c r="I389" s="22">
        <f t="shared" si="21"/>
        <v>0</v>
      </c>
    </row>
    <row r="390" spans="1:9" x14ac:dyDescent="0.35">
      <c r="A390" s="11">
        <f t="shared" si="19"/>
        <v>382</v>
      </c>
      <c r="B390" s="7" t="s">
        <v>604</v>
      </c>
      <c r="C390" s="104">
        <v>44593</v>
      </c>
      <c r="D390" s="104">
        <v>44926</v>
      </c>
      <c r="E390" s="114">
        <f t="shared" si="20"/>
        <v>1.2702702702702702</v>
      </c>
      <c r="F390" s="41">
        <v>0</v>
      </c>
      <c r="G390" s="41">
        <v>0</v>
      </c>
      <c r="H390" s="41">
        <v>45367.110000000008</v>
      </c>
      <c r="I390" s="22">
        <f t="shared" si="21"/>
        <v>0</v>
      </c>
    </row>
    <row r="391" spans="1:9" x14ac:dyDescent="0.35">
      <c r="A391" s="11">
        <f t="shared" si="19"/>
        <v>383</v>
      </c>
      <c r="B391" s="7" t="s">
        <v>605</v>
      </c>
      <c r="C391" s="104">
        <v>44896</v>
      </c>
      <c r="D391" s="104">
        <v>44926</v>
      </c>
      <c r="E391" s="114">
        <f t="shared" si="20"/>
        <v>4</v>
      </c>
      <c r="F391" s="41">
        <v>0</v>
      </c>
      <c r="G391" s="41">
        <v>0</v>
      </c>
      <c r="H391" s="41">
        <v>347.75</v>
      </c>
      <c r="I391" s="22">
        <f t="shared" si="21"/>
        <v>0</v>
      </c>
    </row>
    <row r="392" spans="1:9" x14ac:dyDescent="0.35">
      <c r="A392" s="11">
        <f t="shared" si="19"/>
        <v>384</v>
      </c>
      <c r="B392" s="7" t="s">
        <v>606</v>
      </c>
      <c r="C392" s="104">
        <v>44927</v>
      </c>
      <c r="D392" s="104">
        <v>44926</v>
      </c>
      <c r="E392" s="114">
        <f t="shared" si="20"/>
        <v>-89</v>
      </c>
      <c r="F392" s="41">
        <v>0</v>
      </c>
      <c r="G392" s="41">
        <v>0</v>
      </c>
      <c r="H392" s="41">
        <v>8313.36</v>
      </c>
      <c r="I392" s="22">
        <f t="shared" si="21"/>
        <v>0</v>
      </c>
    </row>
    <row r="393" spans="1:9" x14ac:dyDescent="0.35">
      <c r="A393" s="11">
        <f t="shared" si="19"/>
        <v>385</v>
      </c>
      <c r="B393" s="7" t="s">
        <v>607</v>
      </c>
      <c r="C393" s="104">
        <v>44986</v>
      </c>
      <c r="D393" s="104">
        <v>45281</v>
      </c>
      <c r="E393" s="114">
        <f t="shared" si="20"/>
        <v>0.10169491525423729</v>
      </c>
      <c r="F393" s="41">
        <v>0</v>
      </c>
      <c r="G393" s="41">
        <v>0</v>
      </c>
      <c r="H393" s="41">
        <v>68000.66</v>
      </c>
      <c r="I393" s="22">
        <f t="shared" si="21"/>
        <v>0</v>
      </c>
    </row>
    <row r="394" spans="1:9" x14ac:dyDescent="0.35">
      <c r="A394" s="11">
        <f t="shared" si="19"/>
        <v>386</v>
      </c>
      <c r="B394" s="7" t="s">
        <v>60</v>
      </c>
      <c r="C394" s="104" t="s">
        <v>726</v>
      </c>
      <c r="D394" s="104">
        <v>44735</v>
      </c>
      <c r="E394" s="114" t="str">
        <f t="shared" si="20"/>
        <v>n.m.</v>
      </c>
      <c r="F394" s="41">
        <v>983503.42499999993</v>
      </c>
      <c r="G394" s="41">
        <v>977726.39500000002</v>
      </c>
      <c r="H394" s="41">
        <v>636715.80999999994</v>
      </c>
      <c r="I394" s="22">
        <f t="shared" si="21"/>
        <v>1.5355773794905456</v>
      </c>
    </row>
    <row r="395" spans="1:9" x14ac:dyDescent="0.35">
      <c r="A395" s="11">
        <f t="shared" ref="A395:A458" si="22">A394+1</f>
        <v>387</v>
      </c>
      <c r="B395" s="7" t="s">
        <v>30</v>
      </c>
      <c r="C395" s="104" t="s">
        <v>768</v>
      </c>
      <c r="D395" s="104">
        <v>43465</v>
      </c>
      <c r="E395" s="114">
        <f t="shared" si="20"/>
        <v>2.2126661454261143</v>
      </c>
      <c r="F395" s="41">
        <v>0</v>
      </c>
      <c r="G395" s="41">
        <v>0</v>
      </c>
      <c r="H395" s="41">
        <v>1321.31</v>
      </c>
      <c r="I395" s="22">
        <f t="shared" si="21"/>
        <v>0</v>
      </c>
    </row>
    <row r="396" spans="1:9" x14ac:dyDescent="0.35">
      <c r="A396" s="11">
        <f t="shared" si="22"/>
        <v>388</v>
      </c>
      <c r="B396" s="7" t="s">
        <v>31</v>
      </c>
      <c r="C396" s="104" t="s">
        <v>762</v>
      </c>
      <c r="D396" s="104">
        <v>43465</v>
      </c>
      <c r="E396" s="114">
        <f t="shared" si="20"/>
        <v>4</v>
      </c>
      <c r="F396" s="41">
        <v>0</v>
      </c>
      <c r="G396" s="41">
        <v>0</v>
      </c>
      <c r="H396" s="41">
        <v>1308.3700000000001</v>
      </c>
      <c r="I396" s="22">
        <f t="shared" si="21"/>
        <v>0</v>
      </c>
    </row>
    <row r="397" spans="1:9" x14ac:dyDescent="0.35">
      <c r="A397" s="11">
        <f t="shared" si="22"/>
        <v>389</v>
      </c>
      <c r="B397" s="7" t="s">
        <v>32</v>
      </c>
      <c r="C397" s="104" t="s">
        <v>769</v>
      </c>
      <c r="D397" s="104">
        <v>44880</v>
      </c>
      <c r="E397" s="114">
        <f t="shared" si="20"/>
        <v>1.0592076621680453</v>
      </c>
      <c r="F397" s="41">
        <v>693878.40000000014</v>
      </c>
      <c r="G397" s="41">
        <v>671589.19799999986</v>
      </c>
      <c r="H397" s="41">
        <v>660844.12999999977</v>
      </c>
      <c r="I397" s="22">
        <f t="shared" si="21"/>
        <v>1.0162596102654344</v>
      </c>
    </row>
    <row r="398" spans="1:9" x14ac:dyDescent="0.35">
      <c r="A398" s="11">
        <f t="shared" si="22"/>
        <v>390</v>
      </c>
      <c r="B398" s="7" t="s">
        <v>33</v>
      </c>
      <c r="C398" s="104" t="s">
        <v>747</v>
      </c>
      <c r="D398" s="104">
        <v>44515</v>
      </c>
      <c r="E398" s="114">
        <f t="shared" si="20"/>
        <v>1.2475296442687747</v>
      </c>
      <c r="F398" s="41">
        <v>0</v>
      </c>
      <c r="G398" s="41">
        <v>0</v>
      </c>
      <c r="H398" s="41">
        <v>10255.959999999999</v>
      </c>
      <c r="I398" s="22">
        <f t="shared" si="21"/>
        <v>0</v>
      </c>
    </row>
    <row r="399" spans="1:9" x14ac:dyDescent="0.35">
      <c r="A399" s="11">
        <f t="shared" si="22"/>
        <v>391</v>
      </c>
      <c r="B399" s="7" t="s">
        <v>103</v>
      </c>
      <c r="C399" s="104" t="s">
        <v>747</v>
      </c>
      <c r="D399" s="104">
        <v>43802</v>
      </c>
      <c r="E399" s="114">
        <f t="shared" si="20"/>
        <v>1.9260106788710907</v>
      </c>
      <c r="F399" s="41">
        <v>0</v>
      </c>
      <c r="G399" s="41">
        <v>0</v>
      </c>
      <c r="H399" s="41">
        <v>19002.859999999997</v>
      </c>
      <c r="I399" s="22">
        <f t="shared" si="21"/>
        <v>0</v>
      </c>
    </row>
    <row r="400" spans="1:9" x14ac:dyDescent="0.35">
      <c r="A400" s="11">
        <f t="shared" si="22"/>
        <v>392</v>
      </c>
      <c r="B400" s="7" t="s">
        <v>46</v>
      </c>
      <c r="C400" s="104" t="s">
        <v>745</v>
      </c>
      <c r="D400" s="104">
        <v>43802</v>
      </c>
      <c r="E400" s="114">
        <f t="shared" si="20"/>
        <v>2.2438524590163933</v>
      </c>
      <c r="F400" s="41">
        <v>0</v>
      </c>
      <c r="G400" s="41">
        <v>0</v>
      </c>
      <c r="H400" s="41">
        <v>8532.99</v>
      </c>
      <c r="I400" s="22">
        <f t="shared" si="21"/>
        <v>0</v>
      </c>
    </row>
    <row r="401" spans="1:9" x14ac:dyDescent="0.35">
      <c r="A401" s="11">
        <f t="shared" si="22"/>
        <v>393</v>
      </c>
      <c r="B401" s="7" t="s">
        <v>106</v>
      </c>
      <c r="C401" s="104" t="s">
        <v>762</v>
      </c>
      <c r="D401" s="104">
        <v>44168</v>
      </c>
      <c r="E401" s="114">
        <f t="shared" si="20"/>
        <v>1.6950819672131148</v>
      </c>
      <c r="F401" s="41">
        <v>0</v>
      </c>
      <c r="G401" s="41">
        <v>0</v>
      </c>
      <c r="H401" s="41">
        <v>11471.11</v>
      </c>
      <c r="I401" s="22">
        <f t="shared" si="21"/>
        <v>0</v>
      </c>
    </row>
    <row r="402" spans="1:9" x14ac:dyDescent="0.35">
      <c r="A402" s="11">
        <f t="shared" si="22"/>
        <v>394</v>
      </c>
      <c r="B402" s="7" t="s">
        <v>34</v>
      </c>
      <c r="C402" s="104" t="s">
        <v>749</v>
      </c>
      <c r="D402" s="104">
        <v>44880</v>
      </c>
      <c r="E402" s="114">
        <f t="shared" si="20"/>
        <v>1.07154129405576</v>
      </c>
      <c r="F402" s="41">
        <v>450005.36499999999</v>
      </c>
      <c r="G402" s="41">
        <v>434987.48900000006</v>
      </c>
      <c r="H402" s="41">
        <v>324054.95</v>
      </c>
      <c r="I402" s="22">
        <f t="shared" si="21"/>
        <v>1.3423263215081271</v>
      </c>
    </row>
    <row r="403" spans="1:9" x14ac:dyDescent="0.35">
      <c r="A403" s="11">
        <f t="shared" si="22"/>
        <v>395</v>
      </c>
      <c r="B403" s="7" t="s">
        <v>262</v>
      </c>
      <c r="C403" s="104" t="s">
        <v>752</v>
      </c>
      <c r="D403" s="104">
        <v>44515</v>
      </c>
      <c r="E403" s="114">
        <f t="shared" si="20"/>
        <v>1.3467128027681661</v>
      </c>
      <c r="F403" s="41">
        <v>0</v>
      </c>
      <c r="G403" s="41">
        <v>0</v>
      </c>
      <c r="H403" s="41">
        <v>1438.74</v>
      </c>
      <c r="I403" s="22">
        <f t="shared" si="21"/>
        <v>0</v>
      </c>
    </row>
    <row r="404" spans="1:9" x14ac:dyDescent="0.35">
      <c r="A404" s="11">
        <f t="shared" si="22"/>
        <v>396</v>
      </c>
      <c r="B404" s="7" t="s">
        <v>198</v>
      </c>
      <c r="C404" s="104" t="s">
        <v>727</v>
      </c>
      <c r="D404" s="104">
        <v>45646</v>
      </c>
      <c r="E404" s="114">
        <f t="shared" si="20"/>
        <v>0.77902490354261666</v>
      </c>
      <c r="F404" s="41">
        <v>336.42099999999999</v>
      </c>
      <c r="G404" s="41">
        <v>325.61799999999999</v>
      </c>
      <c r="H404" s="41">
        <v>6874.07</v>
      </c>
      <c r="I404" s="22">
        <f t="shared" si="21"/>
        <v>4.7369025919142521E-2</v>
      </c>
    </row>
    <row r="405" spans="1:9" x14ac:dyDescent="0.35">
      <c r="A405" s="11">
        <f t="shared" si="22"/>
        <v>397</v>
      </c>
      <c r="B405" s="7" t="s">
        <v>159</v>
      </c>
      <c r="C405" s="104" t="s">
        <v>770</v>
      </c>
      <c r="D405" s="104">
        <v>45247</v>
      </c>
      <c r="E405" s="114">
        <f t="shared" si="20"/>
        <v>0.91522935779816517</v>
      </c>
      <c r="F405" s="41">
        <v>0</v>
      </c>
      <c r="G405" s="41">
        <v>137772.28200000001</v>
      </c>
      <c r="H405" s="41">
        <v>142134.79000000007</v>
      </c>
      <c r="I405" s="22">
        <f t="shared" si="21"/>
        <v>0.96930724701531512</v>
      </c>
    </row>
    <row r="406" spans="1:9" x14ac:dyDescent="0.35">
      <c r="A406" s="11">
        <f t="shared" si="22"/>
        <v>398</v>
      </c>
      <c r="B406" s="7" t="s">
        <v>608</v>
      </c>
      <c r="C406" s="104">
        <v>43983</v>
      </c>
      <c r="D406" s="104">
        <v>45646</v>
      </c>
      <c r="E406" s="114">
        <f t="shared" si="20"/>
        <v>0.62116656644618162</v>
      </c>
      <c r="F406" s="41">
        <v>347.221</v>
      </c>
      <c r="G406" s="41">
        <v>336.072</v>
      </c>
      <c r="H406" s="41">
        <v>58084.880000000005</v>
      </c>
      <c r="I406" s="22">
        <f t="shared" si="21"/>
        <v>5.7858774951415927E-3</v>
      </c>
    </row>
    <row r="407" spans="1:9" x14ac:dyDescent="0.35">
      <c r="A407" s="11">
        <f t="shared" si="22"/>
        <v>399</v>
      </c>
      <c r="B407" s="7" t="s">
        <v>609</v>
      </c>
      <c r="C407" s="104">
        <v>43983</v>
      </c>
      <c r="D407" s="104">
        <v>45646</v>
      </c>
      <c r="E407" s="114">
        <f t="shared" si="20"/>
        <v>0.62116656644618162</v>
      </c>
      <c r="F407" s="41">
        <v>3985.779</v>
      </c>
      <c r="G407" s="41">
        <v>152477.85100000002</v>
      </c>
      <c r="H407" s="41">
        <v>68582.759999999995</v>
      </c>
      <c r="I407" s="22">
        <f t="shared" si="21"/>
        <v>2.2232679320575612</v>
      </c>
    </row>
    <row r="408" spans="1:9" x14ac:dyDescent="0.35">
      <c r="A408" s="11">
        <f t="shared" si="22"/>
        <v>400</v>
      </c>
      <c r="B408" s="7" t="s">
        <v>218</v>
      </c>
      <c r="C408" s="104" t="s">
        <v>753</v>
      </c>
      <c r="D408" s="104">
        <v>45646</v>
      </c>
      <c r="E408" s="114">
        <f t="shared" si="20"/>
        <v>0.79221635883905017</v>
      </c>
      <c r="F408" s="41">
        <v>5115.5600000000004</v>
      </c>
      <c r="G408" s="41">
        <v>4951.232</v>
      </c>
      <c r="H408" s="41">
        <v>108088.90000000001</v>
      </c>
      <c r="I408" s="22">
        <f t="shared" si="21"/>
        <v>4.5807034764901847E-2</v>
      </c>
    </row>
    <row r="409" spans="1:9" x14ac:dyDescent="0.35">
      <c r="A409" s="11">
        <f t="shared" si="22"/>
        <v>401</v>
      </c>
      <c r="B409" s="7" t="s">
        <v>258</v>
      </c>
      <c r="C409" s="104" t="s">
        <v>735</v>
      </c>
      <c r="D409" s="104">
        <v>45646</v>
      </c>
      <c r="E409" s="114">
        <f t="shared" si="20"/>
        <v>0.78795018512285431</v>
      </c>
      <c r="F409" s="41">
        <v>0</v>
      </c>
      <c r="G409" s="41">
        <v>0</v>
      </c>
      <c r="H409" s="41">
        <v>7.0299999999999994</v>
      </c>
      <c r="I409" s="22">
        <f t="shared" si="21"/>
        <v>0</v>
      </c>
    </row>
    <row r="410" spans="1:9" x14ac:dyDescent="0.35">
      <c r="A410" s="11">
        <f t="shared" si="22"/>
        <v>402</v>
      </c>
      <c r="B410" s="7" t="s">
        <v>252</v>
      </c>
      <c r="C410" s="104" t="s">
        <v>735</v>
      </c>
      <c r="D410" s="104">
        <v>45646</v>
      </c>
      <c r="E410" s="114">
        <f t="shared" si="20"/>
        <v>0.78795018512285431</v>
      </c>
      <c r="F410" s="41">
        <v>3231.2959999999998</v>
      </c>
      <c r="G410" s="41">
        <v>3127.5030000000002</v>
      </c>
      <c r="H410" s="41">
        <v>175384.42999999996</v>
      </c>
      <c r="I410" s="22">
        <f t="shared" si="21"/>
        <v>1.7832272796393617E-2</v>
      </c>
    </row>
    <row r="411" spans="1:9" x14ac:dyDescent="0.35">
      <c r="A411" s="11">
        <f t="shared" si="22"/>
        <v>403</v>
      </c>
      <c r="B411" s="7" t="s">
        <v>219</v>
      </c>
      <c r="C411" s="104" t="s">
        <v>727</v>
      </c>
      <c r="D411" s="104">
        <v>45646</v>
      </c>
      <c r="E411" s="114">
        <f t="shared" si="20"/>
        <v>0.77902490354261666</v>
      </c>
      <c r="F411" s="41">
        <v>562.24199999999996</v>
      </c>
      <c r="G411" s="41">
        <v>544.18399999999997</v>
      </c>
      <c r="H411" s="41">
        <v>131.47999999999999</v>
      </c>
      <c r="I411" s="22">
        <f t="shared" si="21"/>
        <v>4.1389108609674476</v>
      </c>
    </row>
    <row r="412" spans="1:9" x14ac:dyDescent="0.35">
      <c r="A412" s="11">
        <f t="shared" si="22"/>
        <v>404</v>
      </c>
      <c r="B412" s="7" t="s">
        <v>183</v>
      </c>
      <c r="C412" s="104" t="s">
        <v>752</v>
      </c>
      <c r="D412" s="104">
        <v>45646</v>
      </c>
      <c r="E412" s="114">
        <f t="shared" si="20"/>
        <v>0.75543478260869568</v>
      </c>
      <c r="F412" s="41">
        <v>1234.7139999999997</v>
      </c>
      <c r="G412" s="41">
        <v>1195.0459999999998</v>
      </c>
      <c r="H412" s="41">
        <v>346599.43000000017</v>
      </c>
      <c r="I412" s="22">
        <f t="shared" si="21"/>
        <v>3.4479168070184053E-3</v>
      </c>
    </row>
    <row r="413" spans="1:9" x14ac:dyDescent="0.35">
      <c r="A413" s="11">
        <f t="shared" si="22"/>
        <v>405</v>
      </c>
      <c r="B413" s="7" t="s">
        <v>184</v>
      </c>
      <c r="C413" s="104" t="s">
        <v>752</v>
      </c>
      <c r="D413" s="104">
        <v>45646</v>
      </c>
      <c r="E413" s="114">
        <f t="shared" ref="E413:E476" si="23">IFERROR((($C$573-C413)/(D413-C413)),"n.m.")</f>
        <v>0.75543478260869568</v>
      </c>
      <c r="F413" s="41">
        <v>952.86799999999994</v>
      </c>
      <c r="G413" s="41">
        <v>543642.40399999986</v>
      </c>
      <c r="H413" s="41">
        <v>420867.39999999991</v>
      </c>
      <c r="I413" s="22">
        <f t="shared" ref="I413:I476" si="24">G413/H413</f>
        <v>1.2917189689674229</v>
      </c>
    </row>
    <row r="414" spans="1:9" x14ac:dyDescent="0.35">
      <c r="A414" s="11">
        <f t="shared" si="22"/>
        <v>406</v>
      </c>
      <c r="B414" s="7" t="s">
        <v>220</v>
      </c>
      <c r="C414" s="104" t="s">
        <v>752</v>
      </c>
      <c r="D414" s="104">
        <v>45646</v>
      </c>
      <c r="E414" s="114">
        <f t="shared" si="23"/>
        <v>0.75543478260869568</v>
      </c>
      <c r="F414" s="41">
        <v>-391378.63199999998</v>
      </c>
      <c r="G414" s="41">
        <v>1017946.5360000002</v>
      </c>
      <c r="H414" s="41">
        <v>14724.69</v>
      </c>
      <c r="I414" s="22">
        <f t="shared" si="24"/>
        <v>69.13195021423202</v>
      </c>
    </row>
    <row r="415" spans="1:9" x14ac:dyDescent="0.35">
      <c r="A415" s="11">
        <f t="shared" si="22"/>
        <v>407</v>
      </c>
      <c r="B415" s="7" t="s">
        <v>610</v>
      </c>
      <c r="C415" s="104">
        <v>44986</v>
      </c>
      <c r="D415" s="104">
        <v>45646</v>
      </c>
      <c r="E415" s="114">
        <f t="shared" si="23"/>
        <v>4.5454545454545456E-2</v>
      </c>
      <c r="F415" s="41">
        <v>0</v>
      </c>
      <c r="G415" s="41">
        <v>0</v>
      </c>
      <c r="H415" s="41">
        <v>35.21</v>
      </c>
      <c r="I415" s="22">
        <f t="shared" si="24"/>
        <v>0</v>
      </c>
    </row>
    <row r="416" spans="1:9" x14ac:dyDescent="0.35">
      <c r="A416" s="11">
        <f t="shared" si="22"/>
        <v>408</v>
      </c>
      <c r="B416" s="7" t="s">
        <v>611</v>
      </c>
      <c r="C416" s="104">
        <v>44927</v>
      </c>
      <c r="D416" s="104">
        <v>45646</v>
      </c>
      <c r="E416" s="114">
        <f t="shared" si="23"/>
        <v>0.12378303198887343</v>
      </c>
      <c r="F416" s="41">
        <v>0</v>
      </c>
      <c r="G416" s="41">
        <v>0</v>
      </c>
      <c r="H416" s="41">
        <v>409.59999999999997</v>
      </c>
      <c r="I416" s="22">
        <f t="shared" si="24"/>
        <v>0</v>
      </c>
    </row>
    <row r="417" spans="1:9" x14ac:dyDescent="0.35">
      <c r="A417" s="11">
        <f t="shared" si="22"/>
        <v>409</v>
      </c>
      <c r="B417" s="7" t="s">
        <v>149</v>
      </c>
      <c r="C417" s="104" t="s">
        <v>751</v>
      </c>
      <c r="D417" s="104">
        <v>46022</v>
      </c>
      <c r="E417" s="114">
        <f t="shared" si="23"/>
        <v>0.66264252179745142</v>
      </c>
      <c r="F417" s="41">
        <v>0</v>
      </c>
      <c r="G417" s="41">
        <v>0</v>
      </c>
      <c r="H417" s="41">
        <v>2025.4099999999999</v>
      </c>
      <c r="I417" s="22">
        <f t="shared" si="24"/>
        <v>0</v>
      </c>
    </row>
    <row r="418" spans="1:9" x14ac:dyDescent="0.35">
      <c r="A418" s="11">
        <f t="shared" si="22"/>
        <v>410</v>
      </c>
      <c r="B418" s="7" t="s">
        <v>251</v>
      </c>
      <c r="C418" s="104" t="s">
        <v>735</v>
      </c>
      <c r="D418" s="104">
        <v>46706</v>
      </c>
      <c r="E418" s="114">
        <f t="shared" si="23"/>
        <v>0.58074919374844947</v>
      </c>
      <c r="F418" s="41">
        <v>35.190000000000005</v>
      </c>
      <c r="G418" s="41">
        <v>824820.79</v>
      </c>
      <c r="H418" s="41">
        <v>1400.46</v>
      </c>
      <c r="I418" s="22">
        <f t="shared" si="24"/>
        <v>588.96419033746054</v>
      </c>
    </row>
    <row r="419" spans="1:9" x14ac:dyDescent="0.35">
      <c r="A419" s="11">
        <f t="shared" si="22"/>
        <v>411</v>
      </c>
      <c r="B419" s="7" t="s">
        <v>35</v>
      </c>
      <c r="C419" s="104" t="s">
        <v>767</v>
      </c>
      <c r="D419" s="104">
        <v>46706</v>
      </c>
      <c r="E419" s="114">
        <f t="shared" si="23"/>
        <v>0.55397202428081282</v>
      </c>
      <c r="F419" s="41">
        <v>27003.205000000002</v>
      </c>
      <c r="G419" s="41">
        <v>26431.013999999999</v>
      </c>
      <c r="H419" s="41">
        <v>18068.130000000005</v>
      </c>
      <c r="I419" s="22">
        <f t="shared" si="24"/>
        <v>1.4628527689362425</v>
      </c>
    </row>
    <row r="420" spans="1:9" x14ac:dyDescent="0.35">
      <c r="A420" s="11">
        <f t="shared" si="22"/>
        <v>412</v>
      </c>
      <c r="B420" s="7" t="s">
        <v>190</v>
      </c>
      <c r="C420" s="104" t="s">
        <v>749</v>
      </c>
      <c r="D420" s="104">
        <v>44166</v>
      </c>
      <c r="E420" s="114">
        <f t="shared" si="23"/>
        <v>1.7160909856781803</v>
      </c>
      <c r="F420" s="41">
        <v>1733810.115</v>
      </c>
      <c r="G420" s="41">
        <v>345718.576</v>
      </c>
      <c r="H420" s="41">
        <v>4735.3300000000008</v>
      </c>
      <c r="I420" s="22">
        <f t="shared" si="24"/>
        <v>73.008338595198211</v>
      </c>
    </row>
    <row r="421" spans="1:9" x14ac:dyDescent="0.35">
      <c r="A421" s="11">
        <f t="shared" si="22"/>
        <v>413</v>
      </c>
      <c r="B421" s="7" t="s">
        <v>200</v>
      </c>
      <c r="C421" s="104" t="s">
        <v>749</v>
      </c>
      <c r="D421" s="104">
        <v>44166</v>
      </c>
      <c r="E421" s="114">
        <f t="shared" si="23"/>
        <v>1.7160909856781803</v>
      </c>
      <c r="F421" s="41">
        <v>406310.451</v>
      </c>
      <c r="G421" s="41">
        <v>250366.85700000002</v>
      </c>
      <c r="H421" s="41">
        <v>1445.8</v>
      </c>
      <c r="I421" s="22">
        <f t="shared" si="24"/>
        <v>173.16838912712686</v>
      </c>
    </row>
    <row r="422" spans="1:9" x14ac:dyDescent="0.35">
      <c r="A422" s="11">
        <f t="shared" si="22"/>
        <v>414</v>
      </c>
      <c r="B422" s="7" t="s">
        <v>221</v>
      </c>
      <c r="C422" s="104" t="s">
        <v>754</v>
      </c>
      <c r="D422" s="104">
        <v>44166</v>
      </c>
      <c r="E422" s="114">
        <f t="shared" si="23"/>
        <v>1.7346585998271391</v>
      </c>
      <c r="F422" s="41">
        <v>469290.75299999997</v>
      </c>
      <c r="G422" s="41">
        <v>383973.21100000001</v>
      </c>
      <c r="H422" s="41">
        <v>99540.989999999991</v>
      </c>
      <c r="I422" s="22">
        <f t="shared" si="24"/>
        <v>3.8574381367916879</v>
      </c>
    </row>
    <row r="423" spans="1:9" x14ac:dyDescent="0.35">
      <c r="A423" s="11">
        <f t="shared" si="22"/>
        <v>415</v>
      </c>
      <c r="B423" s="7" t="s">
        <v>612</v>
      </c>
      <c r="C423" s="104">
        <v>43983</v>
      </c>
      <c r="D423" s="104">
        <v>44166</v>
      </c>
      <c r="E423" s="114">
        <f t="shared" si="23"/>
        <v>5.6448087431693992</v>
      </c>
      <c r="F423" s="41">
        <v>38327.181000000004</v>
      </c>
      <c r="G423" s="41">
        <v>14016.725</v>
      </c>
      <c r="H423" s="41">
        <v>10.689999999999998</v>
      </c>
      <c r="I423" s="22">
        <f t="shared" si="24"/>
        <v>1311.1997193638917</v>
      </c>
    </row>
    <row r="424" spans="1:9" x14ac:dyDescent="0.35">
      <c r="A424" s="11">
        <f t="shared" si="22"/>
        <v>416</v>
      </c>
      <c r="B424" s="7" t="s">
        <v>287</v>
      </c>
      <c r="C424" s="104" t="s">
        <v>763</v>
      </c>
      <c r="D424" s="104">
        <v>44166</v>
      </c>
      <c r="E424" s="114">
        <f t="shared" si="23"/>
        <v>1.9299781181619255</v>
      </c>
      <c r="F424" s="41">
        <v>304707.63</v>
      </c>
      <c r="G424" s="41">
        <v>102520.523</v>
      </c>
      <c r="H424" s="41">
        <v>29.299999999999997</v>
      </c>
      <c r="I424" s="22">
        <f t="shared" si="24"/>
        <v>3498.9939590443691</v>
      </c>
    </row>
    <row r="425" spans="1:9" x14ac:dyDescent="0.35">
      <c r="A425" s="11">
        <f t="shared" si="22"/>
        <v>417</v>
      </c>
      <c r="B425" s="10" t="s">
        <v>170</v>
      </c>
      <c r="C425" s="104" t="s">
        <v>741</v>
      </c>
      <c r="D425" s="104">
        <v>45611</v>
      </c>
      <c r="E425" s="114">
        <f t="shared" si="23"/>
        <v>0.71476510067114096</v>
      </c>
      <c r="F425" s="41">
        <v>-843772.4389999999</v>
      </c>
      <c r="G425" s="41">
        <v>-1613.7649999999999</v>
      </c>
      <c r="H425" s="41">
        <v>761336.79000000027</v>
      </c>
      <c r="I425" s="22">
        <f t="shared" si="24"/>
        <v>-2.1196466809386676E-3</v>
      </c>
    </row>
    <row r="426" spans="1:9" x14ac:dyDescent="0.35">
      <c r="A426" s="11">
        <f t="shared" si="22"/>
        <v>418</v>
      </c>
      <c r="B426" s="10" t="s">
        <v>179</v>
      </c>
      <c r="C426" s="104">
        <v>43831</v>
      </c>
      <c r="D426" s="104">
        <v>45611</v>
      </c>
      <c r="E426" s="114">
        <f t="shared" si="23"/>
        <v>0.6657303370786517</v>
      </c>
      <c r="F426" s="41">
        <v>12086.374999999995</v>
      </c>
      <c r="G426" s="41">
        <v>142644.44400000002</v>
      </c>
      <c r="H426" s="41">
        <v>222691.72000000006</v>
      </c>
      <c r="I426" s="22">
        <f t="shared" si="24"/>
        <v>0.6405466893874634</v>
      </c>
    </row>
    <row r="427" spans="1:9" x14ac:dyDescent="0.35">
      <c r="A427" s="11">
        <f t="shared" si="22"/>
        <v>419</v>
      </c>
      <c r="B427" s="10" t="s">
        <v>180</v>
      </c>
      <c r="C427" s="104" t="s">
        <v>741</v>
      </c>
      <c r="D427" s="104">
        <v>45611</v>
      </c>
      <c r="E427" s="114">
        <f t="shared" si="23"/>
        <v>0.71476510067114096</v>
      </c>
      <c r="F427" s="41">
        <v>1231.4089999999999</v>
      </c>
      <c r="G427" s="41">
        <v>1191.8489999999999</v>
      </c>
      <c r="H427" s="41">
        <v>4199.5999999999995</v>
      </c>
      <c r="I427" s="22">
        <f t="shared" si="24"/>
        <v>0.2838006000571483</v>
      </c>
    </row>
    <row r="428" spans="1:9" x14ac:dyDescent="0.35">
      <c r="A428" s="11">
        <f t="shared" si="22"/>
        <v>420</v>
      </c>
      <c r="B428" s="10" t="s">
        <v>167</v>
      </c>
      <c r="C428" s="104" t="s">
        <v>750</v>
      </c>
      <c r="D428" s="104">
        <v>45611</v>
      </c>
      <c r="E428" s="114">
        <f t="shared" si="23"/>
        <v>0.71046228710462289</v>
      </c>
      <c r="F428" s="41">
        <v>-1081.6829999999998</v>
      </c>
      <c r="G428" s="41">
        <v>2442.8510000000001</v>
      </c>
      <c r="H428" s="41">
        <v>30358.87</v>
      </c>
      <c r="I428" s="22">
        <f t="shared" si="24"/>
        <v>8.0465807851214488E-2</v>
      </c>
    </row>
    <row r="429" spans="1:9" x14ac:dyDescent="0.35">
      <c r="A429" s="11">
        <f t="shared" si="22"/>
        <v>421</v>
      </c>
      <c r="B429" s="7" t="s">
        <v>222</v>
      </c>
      <c r="C429" s="104" t="s">
        <v>741</v>
      </c>
      <c r="D429" s="104">
        <v>45611</v>
      </c>
      <c r="E429" s="114">
        <f t="shared" si="23"/>
        <v>0.71476510067114096</v>
      </c>
      <c r="F429" s="41">
        <v>577853.97199999995</v>
      </c>
      <c r="G429" s="41">
        <v>472766.00499999995</v>
      </c>
      <c r="H429" s="41">
        <v>102853.17</v>
      </c>
      <c r="I429" s="22">
        <f t="shared" si="24"/>
        <v>4.5965137000638867</v>
      </c>
    </row>
    <row r="430" spans="1:9" x14ac:dyDescent="0.35">
      <c r="A430" s="11">
        <f t="shared" si="22"/>
        <v>422</v>
      </c>
      <c r="B430" s="7" t="s">
        <v>181</v>
      </c>
      <c r="C430" s="104">
        <v>43831</v>
      </c>
      <c r="D430" s="104">
        <v>45611</v>
      </c>
      <c r="E430" s="114">
        <f t="shared" si="23"/>
        <v>0.6657303370786517</v>
      </c>
      <c r="F430" s="41">
        <v>804840.93900000013</v>
      </c>
      <c r="G430" s="41">
        <v>780233.82200000004</v>
      </c>
      <c r="H430" s="41">
        <v>112738.26999999997</v>
      </c>
      <c r="I430" s="22">
        <f t="shared" si="24"/>
        <v>6.9207539019358748</v>
      </c>
    </row>
    <row r="431" spans="1:9" x14ac:dyDescent="0.35">
      <c r="A431" s="11">
        <f t="shared" si="22"/>
        <v>423</v>
      </c>
      <c r="B431" s="7" t="s">
        <v>288</v>
      </c>
      <c r="C431" s="104" t="s">
        <v>741</v>
      </c>
      <c r="D431" s="104">
        <v>45611</v>
      </c>
      <c r="E431" s="114">
        <f t="shared" si="23"/>
        <v>0.71476510067114096</v>
      </c>
      <c r="F431" s="41">
        <v>787753.25300000003</v>
      </c>
      <c r="G431" s="41">
        <v>639488.59399999992</v>
      </c>
      <c r="H431" s="41">
        <v>44944.650000000016</v>
      </c>
      <c r="I431" s="22">
        <f t="shared" si="24"/>
        <v>14.228358525430718</v>
      </c>
    </row>
    <row r="432" spans="1:9" x14ac:dyDescent="0.35">
      <c r="A432" s="11">
        <f t="shared" si="22"/>
        <v>424</v>
      </c>
      <c r="B432" s="7" t="s">
        <v>182</v>
      </c>
      <c r="C432" s="104" t="s">
        <v>741</v>
      </c>
      <c r="D432" s="104">
        <v>45611</v>
      </c>
      <c r="E432" s="114">
        <f t="shared" si="23"/>
        <v>0.71476510067114096</v>
      </c>
      <c r="F432" s="41">
        <v>51150.02</v>
      </c>
      <c r="G432" s="41">
        <v>37811.480000000003</v>
      </c>
      <c r="H432" s="41">
        <v>-1326.4700000000012</v>
      </c>
      <c r="I432" s="22">
        <f t="shared" si="24"/>
        <v>-28.505341244053746</v>
      </c>
    </row>
    <row r="433" spans="1:9" x14ac:dyDescent="0.35">
      <c r="A433" s="11">
        <f t="shared" si="22"/>
        <v>425</v>
      </c>
      <c r="B433" s="7" t="s">
        <v>613</v>
      </c>
      <c r="C433" s="104">
        <v>44075</v>
      </c>
      <c r="D433" s="104">
        <v>45611</v>
      </c>
      <c r="E433" s="114">
        <f t="shared" si="23"/>
        <v>0.61263020833333337</v>
      </c>
      <c r="F433" s="41">
        <v>280.39699999999993</v>
      </c>
      <c r="G433" s="41">
        <v>271.39399999999995</v>
      </c>
      <c r="H433" s="41">
        <v>622.95000000000005</v>
      </c>
      <c r="I433" s="22">
        <f t="shared" si="24"/>
        <v>0.43565936270968764</v>
      </c>
    </row>
    <row r="434" spans="1:9" x14ac:dyDescent="0.35">
      <c r="A434" s="11">
        <f t="shared" si="22"/>
        <v>426</v>
      </c>
      <c r="B434" s="7" t="s">
        <v>240</v>
      </c>
      <c r="C434" s="104">
        <v>43831</v>
      </c>
      <c r="D434" s="104">
        <v>45611</v>
      </c>
      <c r="E434" s="114">
        <f t="shared" si="23"/>
        <v>0.6657303370786517</v>
      </c>
      <c r="F434" s="41">
        <v>456648.89500000014</v>
      </c>
      <c r="G434" s="41">
        <v>386015.82599999994</v>
      </c>
      <c r="H434" s="41">
        <v>86083.679999999978</v>
      </c>
      <c r="I434" s="22">
        <f t="shared" si="24"/>
        <v>4.4841928923112961</v>
      </c>
    </row>
    <row r="435" spans="1:9" x14ac:dyDescent="0.35">
      <c r="A435" s="11">
        <f t="shared" si="22"/>
        <v>427</v>
      </c>
      <c r="B435" s="7" t="s">
        <v>614</v>
      </c>
      <c r="C435" s="104">
        <v>44743</v>
      </c>
      <c r="D435" s="104">
        <v>45611</v>
      </c>
      <c r="E435" s="114">
        <f t="shared" si="23"/>
        <v>0.31451612903225806</v>
      </c>
      <c r="F435" s="41">
        <v>0</v>
      </c>
      <c r="G435" s="41">
        <v>50914.773000000001</v>
      </c>
      <c r="H435" s="41">
        <v>54073.04</v>
      </c>
      <c r="I435" s="22">
        <f t="shared" si="24"/>
        <v>0.94159257552377307</v>
      </c>
    </row>
    <row r="436" spans="1:9" x14ac:dyDescent="0.35">
      <c r="A436" s="11">
        <f t="shared" si="22"/>
        <v>428</v>
      </c>
      <c r="B436" s="7" t="s">
        <v>177</v>
      </c>
      <c r="C436" s="104" t="s">
        <v>741</v>
      </c>
      <c r="D436" s="104">
        <v>45611</v>
      </c>
      <c r="E436" s="114">
        <f t="shared" si="23"/>
        <v>0.71476510067114096</v>
      </c>
      <c r="F436" s="41">
        <v>47375.692000000003</v>
      </c>
      <c r="G436" s="41">
        <v>41001.580999999991</v>
      </c>
      <c r="H436" s="41">
        <v>16102.18</v>
      </c>
      <c r="I436" s="22">
        <f t="shared" si="24"/>
        <v>2.5463372661341501</v>
      </c>
    </row>
    <row r="437" spans="1:9" x14ac:dyDescent="0.35">
      <c r="A437" s="11">
        <f t="shared" si="22"/>
        <v>429</v>
      </c>
      <c r="B437" s="7" t="s">
        <v>615</v>
      </c>
      <c r="C437" s="104">
        <v>44501</v>
      </c>
      <c r="D437" s="104">
        <v>45611</v>
      </c>
      <c r="E437" s="114">
        <f t="shared" si="23"/>
        <v>0.46396396396396394</v>
      </c>
      <c r="F437" s="41">
        <v>13904.666000000001</v>
      </c>
      <c r="G437" s="41">
        <v>13357.411</v>
      </c>
      <c r="H437" s="41">
        <v>15189.109999999999</v>
      </c>
      <c r="I437" s="22">
        <f t="shared" si="24"/>
        <v>0.87940708836791626</v>
      </c>
    </row>
    <row r="438" spans="1:9" x14ac:dyDescent="0.35">
      <c r="A438" s="11">
        <f t="shared" si="22"/>
        <v>430</v>
      </c>
      <c r="B438" s="7" t="s">
        <v>616</v>
      </c>
      <c r="C438" s="104">
        <v>44470</v>
      </c>
      <c r="D438" s="104">
        <v>45611</v>
      </c>
      <c r="E438" s="114">
        <f t="shared" si="23"/>
        <v>0.4785276073619632</v>
      </c>
      <c r="F438" s="41">
        <v>25370.740999999995</v>
      </c>
      <c r="G438" s="41">
        <v>13098.796</v>
      </c>
      <c r="H438" s="41">
        <v>188109.74000000002</v>
      </c>
      <c r="I438" s="22">
        <f t="shared" si="24"/>
        <v>6.9633799929764401E-2</v>
      </c>
    </row>
    <row r="439" spans="1:9" x14ac:dyDescent="0.35">
      <c r="A439" s="11">
        <f t="shared" si="22"/>
        <v>431</v>
      </c>
      <c r="B439" s="7" t="s">
        <v>617</v>
      </c>
      <c r="C439" s="104">
        <v>44501</v>
      </c>
      <c r="D439" s="104">
        <v>45611</v>
      </c>
      <c r="E439" s="114">
        <f t="shared" si="23"/>
        <v>0.46396396396396394</v>
      </c>
      <c r="F439" s="41">
        <v>-28495.356000000003</v>
      </c>
      <c r="G439" s="41">
        <v>4104.2609999999995</v>
      </c>
      <c r="H439" s="41">
        <v>498739.45999999996</v>
      </c>
      <c r="I439" s="22">
        <f t="shared" si="24"/>
        <v>8.2292686445945146E-3</v>
      </c>
    </row>
    <row r="440" spans="1:9" x14ac:dyDescent="0.35">
      <c r="A440" s="11">
        <f t="shared" si="22"/>
        <v>432</v>
      </c>
      <c r="B440" s="7" t="s">
        <v>150</v>
      </c>
      <c r="C440" s="104" t="s">
        <v>754</v>
      </c>
      <c r="D440" s="104">
        <v>44166</v>
      </c>
      <c r="E440" s="114">
        <f t="shared" si="23"/>
        <v>1.7346585998271391</v>
      </c>
      <c r="F440" s="41">
        <v>2491453.176</v>
      </c>
      <c r="G440" s="41">
        <v>1934266.9710000001</v>
      </c>
      <c r="H440" s="41">
        <v>170682.38999999993</v>
      </c>
      <c r="I440" s="22">
        <f t="shared" si="24"/>
        <v>11.332551477630474</v>
      </c>
    </row>
    <row r="441" spans="1:9" x14ac:dyDescent="0.35">
      <c r="A441" s="11">
        <f t="shared" si="22"/>
        <v>433</v>
      </c>
      <c r="B441" s="7" t="s">
        <v>618</v>
      </c>
      <c r="C441" s="104">
        <v>44044</v>
      </c>
      <c r="D441" s="104">
        <v>44166</v>
      </c>
      <c r="E441" s="114">
        <f t="shared" si="23"/>
        <v>7.9672131147540988</v>
      </c>
      <c r="F441" s="41">
        <v>477749.20799999998</v>
      </c>
      <c r="G441" s="41">
        <v>328447.77100000001</v>
      </c>
      <c r="H441" s="41">
        <v>63378.71</v>
      </c>
      <c r="I441" s="22">
        <f t="shared" si="24"/>
        <v>5.1823044520786237</v>
      </c>
    </row>
    <row r="442" spans="1:9" x14ac:dyDescent="0.35">
      <c r="A442" s="11">
        <f t="shared" si="22"/>
        <v>434</v>
      </c>
      <c r="B442" s="7" t="s">
        <v>201</v>
      </c>
      <c r="C442" s="104" t="s">
        <v>749</v>
      </c>
      <c r="D442" s="104">
        <v>44166</v>
      </c>
      <c r="E442" s="114">
        <f t="shared" si="23"/>
        <v>1.7160909856781803</v>
      </c>
      <c r="F442" s="41">
        <v>200348.96099999995</v>
      </c>
      <c r="G442" s="41">
        <v>193373.00599999996</v>
      </c>
      <c r="H442" s="41">
        <v>263.83000000000004</v>
      </c>
      <c r="I442" s="22">
        <f t="shared" si="24"/>
        <v>732.94548004396745</v>
      </c>
    </row>
    <row r="443" spans="1:9" x14ac:dyDescent="0.35">
      <c r="A443" s="11">
        <f t="shared" si="22"/>
        <v>435</v>
      </c>
      <c r="B443" s="7" t="s">
        <v>292</v>
      </c>
      <c r="C443" s="104" t="s">
        <v>749</v>
      </c>
      <c r="D443" s="104">
        <v>44166</v>
      </c>
      <c r="E443" s="114">
        <f t="shared" si="23"/>
        <v>1.7160909856781803</v>
      </c>
      <c r="F443" s="41">
        <v>-87.445999999999984</v>
      </c>
      <c r="G443" s="41">
        <v>-61.635999999999989</v>
      </c>
      <c r="H443" s="41">
        <v>274.98</v>
      </c>
      <c r="I443" s="22">
        <f t="shared" si="24"/>
        <v>-0.22414721070623311</v>
      </c>
    </row>
    <row r="444" spans="1:9" x14ac:dyDescent="0.35">
      <c r="A444" s="11">
        <f t="shared" si="22"/>
        <v>436</v>
      </c>
      <c r="B444" s="7" t="s">
        <v>202</v>
      </c>
      <c r="C444" s="104" t="s">
        <v>749</v>
      </c>
      <c r="D444" s="104">
        <v>44166</v>
      </c>
      <c r="E444" s="114">
        <f t="shared" si="23"/>
        <v>1.7160909856781803</v>
      </c>
      <c r="F444" s="41">
        <v>680114.77399999998</v>
      </c>
      <c r="G444" s="41">
        <v>632738.67499999993</v>
      </c>
      <c r="H444" s="41">
        <v>690.39</v>
      </c>
      <c r="I444" s="22">
        <f t="shared" si="24"/>
        <v>916.49455380292295</v>
      </c>
    </row>
    <row r="445" spans="1:9" x14ac:dyDescent="0.35">
      <c r="A445" s="11">
        <f t="shared" si="22"/>
        <v>437</v>
      </c>
      <c r="B445" s="7" t="s">
        <v>293</v>
      </c>
      <c r="C445" s="104" t="s">
        <v>749</v>
      </c>
      <c r="D445" s="104">
        <v>44166</v>
      </c>
      <c r="E445" s="114">
        <f t="shared" si="23"/>
        <v>1.7160909856781803</v>
      </c>
      <c r="F445" s="41">
        <v>88715.153000000006</v>
      </c>
      <c r="G445" s="41">
        <v>87576.292999999991</v>
      </c>
      <c r="H445" s="41">
        <v>193.72</v>
      </c>
      <c r="I445" s="22">
        <f t="shared" si="24"/>
        <v>452.07667251703486</v>
      </c>
    </row>
    <row r="446" spans="1:9" x14ac:dyDescent="0.35">
      <c r="A446" s="11">
        <f t="shared" si="22"/>
        <v>438</v>
      </c>
      <c r="B446" s="7" t="s">
        <v>160</v>
      </c>
      <c r="C446" s="104" t="s">
        <v>754</v>
      </c>
      <c r="D446" s="104">
        <v>44166</v>
      </c>
      <c r="E446" s="114">
        <f t="shared" si="23"/>
        <v>1.7346585998271391</v>
      </c>
      <c r="F446" s="41">
        <v>12211.055</v>
      </c>
      <c r="G446" s="41">
        <v>12134.126</v>
      </c>
      <c r="H446" s="41">
        <v>9116.6900000000023</v>
      </c>
      <c r="I446" s="22">
        <f t="shared" si="24"/>
        <v>1.3309793357018826</v>
      </c>
    </row>
    <row r="447" spans="1:9" x14ac:dyDescent="0.35">
      <c r="A447" s="11">
        <f t="shared" si="22"/>
        <v>439</v>
      </c>
      <c r="B447" s="7" t="s">
        <v>203</v>
      </c>
      <c r="C447" s="104" t="s">
        <v>751</v>
      </c>
      <c r="D447" s="104">
        <v>43916</v>
      </c>
      <c r="E447" s="114">
        <f t="shared" si="23"/>
        <v>2.2557077625570776</v>
      </c>
      <c r="F447" s="41">
        <v>23744.271999999997</v>
      </c>
      <c r="G447" s="41">
        <v>23602.058000000005</v>
      </c>
      <c r="H447" s="41">
        <v>9572.86</v>
      </c>
      <c r="I447" s="22">
        <f t="shared" si="24"/>
        <v>2.4655179329897234</v>
      </c>
    </row>
    <row r="448" spans="1:9" x14ac:dyDescent="0.35">
      <c r="A448" s="11">
        <f t="shared" si="22"/>
        <v>440</v>
      </c>
      <c r="B448" s="7" t="s">
        <v>107</v>
      </c>
      <c r="C448" s="104" t="s">
        <v>751</v>
      </c>
      <c r="D448" s="104">
        <v>43916</v>
      </c>
      <c r="E448" s="114">
        <f t="shared" si="23"/>
        <v>2.2557077625570776</v>
      </c>
      <c r="F448" s="41">
        <v>5374.3680000000004</v>
      </c>
      <c r="G448" s="41">
        <v>5341.5219999999999</v>
      </c>
      <c r="H448" s="41">
        <v>2991.8100000000004</v>
      </c>
      <c r="I448" s="22">
        <f t="shared" si="24"/>
        <v>1.7853814246225526</v>
      </c>
    </row>
    <row r="449" spans="1:9" x14ac:dyDescent="0.35">
      <c r="A449" s="11">
        <f t="shared" si="22"/>
        <v>441</v>
      </c>
      <c r="B449" s="7" t="s">
        <v>204</v>
      </c>
      <c r="C449" s="104" t="s">
        <v>754</v>
      </c>
      <c r="D449" s="104">
        <v>43916</v>
      </c>
      <c r="E449" s="114">
        <f t="shared" si="23"/>
        <v>2.2127894156560086</v>
      </c>
      <c r="F449" s="41">
        <v>16296.293000000001</v>
      </c>
      <c r="G449" s="41">
        <v>16194.745999999999</v>
      </c>
      <c r="H449" s="41">
        <v>-0.51999999999999602</v>
      </c>
      <c r="I449" s="22">
        <f t="shared" si="24"/>
        <v>-31143.742307692544</v>
      </c>
    </row>
    <row r="450" spans="1:9" x14ac:dyDescent="0.35">
      <c r="A450" s="11">
        <f t="shared" si="22"/>
        <v>442</v>
      </c>
      <c r="B450" s="7" t="s">
        <v>76</v>
      </c>
      <c r="C450" s="104" t="s">
        <v>744</v>
      </c>
      <c r="D450" s="104">
        <v>43916</v>
      </c>
      <c r="E450" s="114">
        <f t="shared" si="23"/>
        <v>2.4030612244897958</v>
      </c>
      <c r="F450" s="41">
        <v>1132.6959999999999</v>
      </c>
      <c r="G450" s="41">
        <v>1125.624</v>
      </c>
      <c r="H450" s="41">
        <v>-704.48</v>
      </c>
      <c r="I450" s="22">
        <f t="shared" si="24"/>
        <v>-1.5978083125141949</v>
      </c>
    </row>
    <row r="451" spans="1:9" x14ac:dyDescent="0.35">
      <c r="A451" s="11">
        <f t="shared" si="22"/>
        <v>443</v>
      </c>
      <c r="B451" s="7" t="s">
        <v>161</v>
      </c>
      <c r="C451" s="104" t="s">
        <v>751</v>
      </c>
      <c r="D451" s="104">
        <v>44166</v>
      </c>
      <c r="E451" s="114">
        <f t="shared" si="23"/>
        <v>1.7548845470692718</v>
      </c>
      <c r="F451" s="41">
        <v>0</v>
      </c>
      <c r="G451" s="41">
        <v>0</v>
      </c>
      <c r="H451" s="41">
        <v>942.14999999999975</v>
      </c>
      <c r="I451" s="22">
        <f t="shared" si="24"/>
        <v>0</v>
      </c>
    </row>
    <row r="452" spans="1:9" x14ac:dyDescent="0.35">
      <c r="A452" s="11">
        <f t="shared" si="22"/>
        <v>444</v>
      </c>
      <c r="B452" s="7" t="s">
        <v>121</v>
      </c>
      <c r="C452" s="104" t="s">
        <v>751</v>
      </c>
      <c r="D452" s="104">
        <v>43800</v>
      </c>
      <c r="E452" s="114">
        <f t="shared" si="23"/>
        <v>2.6</v>
      </c>
      <c r="F452" s="41">
        <v>0</v>
      </c>
      <c r="G452" s="41">
        <v>0</v>
      </c>
      <c r="H452" s="41">
        <v>1149.3400000000001</v>
      </c>
      <c r="I452" s="22">
        <f t="shared" si="24"/>
        <v>0</v>
      </c>
    </row>
    <row r="453" spans="1:9" x14ac:dyDescent="0.35">
      <c r="A453" s="11">
        <f t="shared" si="22"/>
        <v>445</v>
      </c>
      <c r="B453" s="7" t="s">
        <v>244</v>
      </c>
      <c r="C453" s="104" t="s">
        <v>751</v>
      </c>
      <c r="D453" s="104">
        <v>44139</v>
      </c>
      <c r="E453" s="114">
        <f t="shared" si="23"/>
        <v>1.7979981801637852</v>
      </c>
      <c r="F453" s="41">
        <v>0</v>
      </c>
      <c r="G453" s="41">
        <v>0</v>
      </c>
      <c r="H453" s="41">
        <v>174.63</v>
      </c>
      <c r="I453" s="22">
        <f t="shared" si="24"/>
        <v>0</v>
      </c>
    </row>
    <row r="454" spans="1:9" x14ac:dyDescent="0.35">
      <c r="A454" s="11">
        <f t="shared" si="22"/>
        <v>446</v>
      </c>
      <c r="B454" s="7" t="s">
        <v>245</v>
      </c>
      <c r="C454" s="104" t="s">
        <v>751</v>
      </c>
      <c r="D454" s="104">
        <v>44139</v>
      </c>
      <c r="E454" s="114">
        <f t="shared" si="23"/>
        <v>1.7979981801637852</v>
      </c>
      <c r="F454" s="41">
        <v>0</v>
      </c>
      <c r="G454" s="41">
        <v>0</v>
      </c>
      <c r="H454" s="41">
        <v>1.3800000000000001</v>
      </c>
      <c r="I454" s="22">
        <f t="shared" si="24"/>
        <v>0</v>
      </c>
    </row>
    <row r="455" spans="1:9" x14ac:dyDescent="0.35">
      <c r="A455" s="11">
        <f t="shared" si="22"/>
        <v>447</v>
      </c>
      <c r="B455" s="7" t="s">
        <v>254</v>
      </c>
      <c r="C455" s="104" t="s">
        <v>752</v>
      </c>
      <c r="D455" s="104">
        <v>44139</v>
      </c>
      <c r="E455" s="114">
        <f t="shared" si="23"/>
        <v>1.8203928905519178</v>
      </c>
      <c r="F455" s="41">
        <v>0</v>
      </c>
      <c r="G455" s="41">
        <v>0</v>
      </c>
      <c r="H455" s="41">
        <v>1.26</v>
      </c>
      <c r="I455" s="22">
        <f t="shared" si="24"/>
        <v>0</v>
      </c>
    </row>
    <row r="456" spans="1:9" x14ac:dyDescent="0.35">
      <c r="A456" s="11">
        <f t="shared" si="22"/>
        <v>448</v>
      </c>
      <c r="B456" s="7" t="s">
        <v>619</v>
      </c>
      <c r="C456" s="104">
        <v>44013</v>
      </c>
      <c r="D456" s="104">
        <v>44012</v>
      </c>
      <c r="E456" s="114">
        <f t="shared" si="23"/>
        <v>-1003</v>
      </c>
      <c r="F456" s="41">
        <v>0</v>
      </c>
      <c r="G456" s="41">
        <v>0</v>
      </c>
      <c r="H456" s="41">
        <v>103.49</v>
      </c>
      <c r="I456" s="22">
        <f t="shared" si="24"/>
        <v>0</v>
      </c>
    </row>
    <row r="457" spans="1:9" x14ac:dyDescent="0.35">
      <c r="A457" s="11">
        <f t="shared" si="22"/>
        <v>449</v>
      </c>
      <c r="B457" s="7" t="s">
        <v>77</v>
      </c>
      <c r="C457" s="104" t="s">
        <v>736</v>
      </c>
      <c r="D457" s="104">
        <v>43808</v>
      </c>
      <c r="E457" s="114">
        <f t="shared" si="23"/>
        <v>2.8641975308641974</v>
      </c>
      <c r="F457" s="41">
        <v>6370175.6239999998</v>
      </c>
      <c r="G457" s="41">
        <v>719189.28499999957</v>
      </c>
      <c r="H457" s="41">
        <v>11335359.780000001</v>
      </c>
      <c r="I457" s="22">
        <f t="shared" si="24"/>
        <v>6.3446533586779499E-2</v>
      </c>
    </row>
    <row r="458" spans="1:9" x14ac:dyDescent="0.35">
      <c r="A458" s="11">
        <f t="shared" si="22"/>
        <v>450</v>
      </c>
      <c r="B458" s="7" t="s">
        <v>108</v>
      </c>
      <c r="C458" s="104" t="s">
        <v>740</v>
      </c>
      <c r="D458" s="104">
        <v>43808</v>
      </c>
      <c r="E458" s="114">
        <f t="shared" si="23"/>
        <v>3.0579216354344121</v>
      </c>
      <c r="F458" s="41">
        <v>371145.24799999996</v>
      </c>
      <c r="G458" s="41">
        <v>414291.05200000003</v>
      </c>
      <c r="H458" s="41">
        <v>1121831.8799999999</v>
      </c>
      <c r="I458" s="22">
        <f t="shared" si="24"/>
        <v>0.36929869741266408</v>
      </c>
    </row>
    <row r="459" spans="1:9" x14ac:dyDescent="0.35">
      <c r="A459" s="11">
        <f t="shared" ref="A459:A522" si="25">A458+1</f>
        <v>451</v>
      </c>
      <c r="B459" s="7" t="s">
        <v>268</v>
      </c>
      <c r="C459" s="104" t="s">
        <v>740</v>
      </c>
      <c r="D459" s="104">
        <v>43808</v>
      </c>
      <c r="E459" s="114">
        <f t="shared" si="23"/>
        <v>3.0579216354344121</v>
      </c>
      <c r="F459" s="41">
        <v>84473.993000000017</v>
      </c>
      <c r="G459" s="41">
        <v>89343.285000000018</v>
      </c>
      <c r="H459" s="41">
        <v>208533.43</v>
      </c>
      <c r="I459" s="22">
        <f t="shared" si="24"/>
        <v>0.42843627038600007</v>
      </c>
    </row>
    <row r="460" spans="1:9" x14ac:dyDescent="0.35">
      <c r="A460" s="11">
        <f t="shared" si="25"/>
        <v>452</v>
      </c>
      <c r="B460" s="7" t="s">
        <v>109</v>
      </c>
      <c r="C460" s="104" t="s">
        <v>740</v>
      </c>
      <c r="D460" s="104">
        <v>43808</v>
      </c>
      <c r="E460" s="114">
        <f t="shared" si="23"/>
        <v>3.0579216354344121</v>
      </c>
      <c r="F460" s="41">
        <v>0</v>
      </c>
      <c r="G460" s="41">
        <v>4171.6490000000003</v>
      </c>
      <c r="H460" s="41">
        <v>28932</v>
      </c>
      <c r="I460" s="22">
        <f t="shared" si="24"/>
        <v>0.14418806166182774</v>
      </c>
    </row>
    <row r="461" spans="1:9" x14ac:dyDescent="0.35">
      <c r="A461" s="11">
        <f t="shared" si="25"/>
        <v>453</v>
      </c>
      <c r="B461" s="7" t="s">
        <v>277</v>
      </c>
      <c r="C461" s="104" t="s">
        <v>733</v>
      </c>
      <c r="D461" s="104">
        <v>43808</v>
      </c>
      <c r="E461" s="114">
        <f t="shared" si="23"/>
        <v>6.4414414414414418</v>
      </c>
      <c r="F461" s="41">
        <v>71307.45199999999</v>
      </c>
      <c r="G461" s="41">
        <v>72951.857000000004</v>
      </c>
      <c r="H461" s="41">
        <v>282211.67</v>
      </c>
      <c r="I461" s="22">
        <f t="shared" si="24"/>
        <v>0.25850049716228962</v>
      </c>
    </row>
    <row r="462" spans="1:9" x14ac:dyDescent="0.35">
      <c r="A462" s="11">
        <f t="shared" si="25"/>
        <v>454</v>
      </c>
      <c r="B462" s="7" t="s">
        <v>241</v>
      </c>
      <c r="C462" s="104" t="s">
        <v>733</v>
      </c>
      <c r="D462" s="104">
        <v>43808</v>
      </c>
      <c r="E462" s="114">
        <f t="shared" si="23"/>
        <v>6.4414414414414418</v>
      </c>
      <c r="F462" s="41">
        <v>24592.128000000004</v>
      </c>
      <c r="G462" s="41">
        <v>25388.789000000001</v>
      </c>
      <c r="H462" s="41">
        <v>518.76</v>
      </c>
      <c r="I462" s="22">
        <f t="shared" si="24"/>
        <v>48.94130040866682</v>
      </c>
    </row>
    <row r="463" spans="1:9" x14ac:dyDescent="0.35">
      <c r="A463" s="11">
        <f t="shared" si="25"/>
        <v>455</v>
      </c>
      <c r="B463" s="7" t="s">
        <v>278</v>
      </c>
      <c r="C463" s="104" t="s">
        <v>771</v>
      </c>
      <c r="D463" s="104">
        <v>43808</v>
      </c>
      <c r="E463" s="114">
        <f t="shared" si="23"/>
        <v>3.603448275862069</v>
      </c>
      <c r="F463" s="41">
        <v>61378.305000000008</v>
      </c>
      <c r="G463" s="41">
        <v>76157.190000000017</v>
      </c>
      <c r="H463" s="41">
        <v>59205.340000000004</v>
      </c>
      <c r="I463" s="22">
        <f t="shared" si="24"/>
        <v>1.2863229904599824</v>
      </c>
    </row>
    <row r="464" spans="1:9" x14ac:dyDescent="0.35">
      <c r="A464" s="11">
        <f t="shared" si="25"/>
        <v>456</v>
      </c>
      <c r="B464" s="7" t="s">
        <v>279</v>
      </c>
      <c r="C464" s="104" t="s">
        <v>763</v>
      </c>
      <c r="D464" s="104">
        <v>43808</v>
      </c>
      <c r="E464" s="114">
        <f t="shared" si="23"/>
        <v>3.1726618705035969</v>
      </c>
      <c r="F464" s="41">
        <v>394014.02100000007</v>
      </c>
      <c r="G464" s="41">
        <v>446021.29000000004</v>
      </c>
      <c r="H464" s="41">
        <v>1019045.1900000001</v>
      </c>
      <c r="I464" s="22">
        <f t="shared" si="24"/>
        <v>0.43768548674470464</v>
      </c>
    </row>
    <row r="465" spans="1:9" x14ac:dyDescent="0.35">
      <c r="A465" s="11">
        <f t="shared" si="25"/>
        <v>457</v>
      </c>
      <c r="B465" s="7" t="s">
        <v>620</v>
      </c>
      <c r="C465" s="104">
        <v>44470</v>
      </c>
      <c r="D465" s="104">
        <v>43781</v>
      </c>
      <c r="E465" s="114">
        <f t="shared" si="23"/>
        <v>-0.79245283018867929</v>
      </c>
      <c r="F465" s="41">
        <v>112535.73</v>
      </c>
      <c r="G465" s="41">
        <v>122039.776</v>
      </c>
      <c r="H465" s="41">
        <v>860434.34999999986</v>
      </c>
      <c r="I465" s="22">
        <f t="shared" si="24"/>
        <v>0.14183508131677916</v>
      </c>
    </row>
    <row r="466" spans="1:9" x14ac:dyDescent="0.35">
      <c r="A466" s="11">
        <f t="shared" si="25"/>
        <v>458</v>
      </c>
      <c r="B466" s="7" t="s">
        <v>621</v>
      </c>
      <c r="C466" s="104">
        <v>44197</v>
      </c>
      <c r="D466" s="104">
        <v>43781</v>
      </c>
      <c r="E466" s="114">
        <f t="shared" si="23"/>
        <v>-1.96875</v>
      </c>
      <c r="F466" s="41">
        <v>0</v>
      </c>
      <c r="G466" s="41">
        <v>0</v>
      </c>
      <c r="H466" s="41">
        <v>1288.3200000000002</v>
      </c>
      <c r="I466" s="22">
        <f t="shared" si="24"/>
        <v>0</v>
      </c>
    </row>
    <row r="467" spans="1:9" x14ac:dyDescent="0.35">
      <c r="A467" s="11">
        <f t="shared" si="25"/>
        <v>459</v>
      </c>
      <c r="B467" s="7" t="s">
        <v>224</v>
      </c>
      <c r="C467" s="104" t="s">
        <v>733</v>
      </c>
      <c r="D467" s="104">
        <v>44869</v>
      </c>
      <c r="E467" s="114">
        <f t="shared" si="23"/>
        <v>1.1145752143413874</v>
      </c>
      <c r="F467" s="41">
        <v>310894.91500000004</v>
      </c>
      <c r="G467" s="41">
        <v>350952.58399999997</v>
      </c>
      <c r="H467" s="41">
        <v>78010.51999999999</v>
      </c>
      <c r="I467" s="22">
        <f t="shared" si="24"/>
        <v>4.4987853433101073</v>
      </c>
    </row>
    <row r="468" spans="1:9" x14ac:dyDescent="0.35">
      <c r="A468" s="11">
        <f t="shared" si="25"/>
        <v>460</v>
      </c>
      <c r="B468" s="7" t="s">
        <v>225</v>
      </c>
      <c r="C468" s="104" t="s">
        <v>733</v>
      </c>
      <c r="D468" s="104">
        <v>44869</v>
      </c>
      <c r="E468" s="114">
        <f t="shared" si="23"/>
        <v>1.1145752143413874</v>
      </c>
      <c r="F468" s="41">
        <v>415036.01800000004</v>
      </c>
      <c r="G468" s="41">
        <v>543354.728</v>
      </c>
      <c r="H468" s="41">
        <v>127079.97</v>
      </c>
      <c r="I468" s="22">
        <f t="shared" si="24"/>
        <v>4.2756913461657255</v>
      </c>
    </row>
    <row r="469" spans="1:9" x14ac:dyDescent="0.35">
      <c r="A469" s="11">
        <f t="shared" si="25"/>
        <v>461</v>
      </c>
      <c r="B469" s="7" t="s">
        <v>226</v>
      </c>
      <c r="C469" s="104" t="s">
        <v>733</v>
      </c>
      <c r="D469" s="104">
        <v>44869</v>
      </c>
      <c r="E469" s="114">
        <f t="shared" si="23"/>
        <v>1.1145752143413874</v>
      </c>
      <c r="F469" s="41">
        <v>806031.72700000007</v>
      </c>
      <c r="G469" s="41">
        <v>966240.22200000007</v>
      </c>
      <c r="H469" s="41">
        <v>19507.289999999997</v>
      </c>
      <c r="I469" s="22">
        <f t="shared" si="24"/>
        <v>49.532263169307484</v>
      </c>
    </row>
    <row r="470" spans="1:9" x14ac:dyDescent="0.35">
      <c r="A470" s="11">
        <f t="shared" si="25"/>
        <v>462</v>
      </c>
      <c r="B470" s="7" t="s">
        <v>227</v>
      </c>
      <c r="C470" s="104" t="s">
        <v>733</v>
      </c>
      <c r="D470" s="104">
        <v>44869</v>
      </c>
      <c r="E470" s="114">
        <f t="shared" si="23"/>
        <v>1.1145752143413874</v>
      </c>
      <c r="F470" s="41">
        <v>959295.38800000004</v>
      </c>
      <c r="G470" s="41">
        <v>1053109.7510000002</v>
      </c>
      <c r="H470" s="41">
        <v>110560.22999999998</v>
      </c>
      <c r="I470" s="22">
        <f t="shared" si="24"/>
        <v>9.5252130987788313</v>
      </c>
    </row>
    <row r="471" spans="1:9" x14ac:dyDescent="0.35">
      <c r="A471" s="11">
        <f t="shared" si="25"/>
        <v>463</v>
      </c>
      <c r="B471" s="7" t="s">
        <v>622</v>
      </c>
      <c r="C471" s="104">
        <v>43952</v>
      </c>
      <c r="D471" s="104">
        <v>44869</v>
      </c>
      <c r="E471" s="114">
        <f t="shared" si="23"/>
        <v>1.1603053435114503</v>
      </c>
      <c r="F471" s="41">
        <v>0</v>
      </c>
      <c r="G471" s="41">
        <v>1270.1030000000001</v>
      </c>
      <c r="H471" s="41">
        <v>11106.68</v>
      </c>
      <c r="I471" s="22">
        <f t="shared" si="24"/>
        <v>0.11435487472403995</v>
      </c>
    </row>
    <row r="472" spans="1:9" x14ac:dyDescent="0.35">
      <c r="A472" s="11">
        <f t="shared" si="25"/>
        <v>464</v>
      </c>
      <c r="B472" s="7" t="s">
        <v>623</v>
      </c>
      <c r="C472" s="104">
        <v>43952</v>
      </c>
      <c r="D472" s="104">
        <v>44869</v>
      </c>
      <c r="E472" s="114">
        <f t="shared" si="23"/>
        <v>1.1603053435114503</v>
      </c>
      <c r="F472" s="41">
        <v>0</v>
      </c>
      <c r="G472" s="41">
        <v>2017.8430000000003</v>
      </c>
      <c r="H472" s="41">
        <v>14161.44</v>
      </c>
      <c r="I472" s="22">
        <f t="shared" si="24"/>
        <v>0.14248854636251682</v>
      </c>
    </row>
    <row r="473" spans="1:9" x14ac:dyDescent="0.35">
      <c r="A473" s="11">
        <f t="shared" si="25"/>
        <v>465</v>
      </c>
      <c r="B473" s="7" t="s">
        <v>280</v>
      </c>
      <c r="C473" s="104" t="s">
        <v>733</v>
      </c>
      <c r="D473" s="104">
        <v>44869</v>
      </c>
      <c r="E473" s="114">
        <f t="shared" si="23"/>
        <v>1.1145752143413874</v>
      </c>
      <c r="F473" s="41">
        <v>16775.316999999999</v>
      </c>
      <c r="G473" s="41">
        <v>24628.195</v>
      </c>
      <c r="H473" s="41">
        <v>7229.5700000000006</v>
      </c>
      <c r="I473" s="22">
        <f t="shared" si="24"/>
        <v>3.4065919549848744</v>
      </c>
    </row>
    <row r="474" spans="1:9" x14ac:dyDescent="0.35">
      <c r="A474" s="11">
        <f t="shared" si="25"/>
        <v>466</v>
      </c>
      <c r="B474" s="7" t="s">
        <v>281</v>
      </c>
      <c r="C474" s="104" t="s">
        <v>733</v>
      </c>
      <c r="D474" s="104">
        <v>44805</v>
      </c>
      <c r="E474" s="114">
        <f t="shared" si="23"/>
        <v>1.1730926989335522</v>
      </c>
      <c r="F474" s="41">
        <v>557907.28200000001</v>
      </c>
      <c r="G474" s="41">
        <v>634327.57799999998</v>
      </c>
      <c r="H474" s="41">
        <v>742393.97000000009</v>
      </c>
      <c r="I474" s="22">
        <f t="shared" si="24"/>
        <v>0.85443525086821481</v>
      </c>
    </row>
    <row r="475" spans="1:9" x14ac:dyDescent="0.35">
      <c r="A475" s="11">
        <f t="shared" si="25"/>
        <v>467</v>
      </c>
      <c r="B475" s="7" t="s">
        <v>325</v>
      </c>
      <c r="C475" s="104" t="s">
        <v>738</v>
      </c>
      <c r="D475" s="104">
        <v>44869</v>
      </c>
      <c r="E475" s="114">
        <f t="shared" si="23"/>
        <v>1.1300884955752213</v>
      </c>
      <c r="F475" s="41">
        <v>149627.57399999999</v>
      </c>
      <c r="G475" s="41">
        <v>189267.93900000001</v>
      </c>
      <c r="H475" s="41">
        <v>91021.23000000001</v>
      </c>
      <c r="I475" s="22">
        <f t="shared" si="24"/>
        <v>2.0793823484916651</v>
      </c>
    </row>
    <row r="476" spans="1:9" x14ac:dyDescent="0.35">
      <c r="A476" s="11">
        <f t="shared" si="25"/>
        <v>468</v>
      </c>
      <c r="B476" s="7" t="s">
        <v>328</v>
      </c>
      <c r="C476" s="104" t="s">
        <v>764</v>
      </c>
      <c r="D476" s="104">
        <v>44805</v>
      </c>
      <c r="E476" s="114">
        <f t="shared" si="23"/>
        <v>1.1872227151730257</v>
      </c>
      <c r="F476" s="41">
        <v>0</v>
      </c>
      <c r="G476" s="41">
        <v>30932.553999999996</v>
      </c>
      <c r="H476" s="41">
        <v>111444.7</v>
      </c>
      <c r="I476" s="22">
        <f t="shared" si="24"/>
        <v>0.27755966860694137</v>
      </c>
    </row>
    <row r="477" spans="1:9" x14ac:dyDescent="0.35">
      <c r="A477" s="11">
        <f t="shared" si="25"/>
        <v>469</v>
      </c>
      <c r="B477" s="7" t="s">
        <v>624</v>
      </c>
      <c r="C477" s="104">
        <v>44228</v>
      </c>
      <c r="D477" s="104">
        <v>44869</v>
      </c>
      <c r="E477" s="114">
        <f t="shared" ref="E477:E540" si="26">IFERROR((($C$573-C477)/(D477-C477)),"n.m.")</f>
        <v>1.2293291731669267</v>
      </c>
      <c r="F477" s="41">
        <v>2568038.0039999997</v>
      </c>
      <c r="G477" s="41">
        <v>2474569.3270000005</v>
      </c>
      <c r="H477" s="41">
        <v>3207793.8699999982</v>
      </c>
      <c r="I477" s="22">
        <f t="shared" ref="I477:I540" si="27">G477/H477</f>
        <v>0.77142404633375083</v>
      </c>
    </row>
    <row r="478" spans="1:9" x14ac:dyDescent="0.35">
      <c r="A478" s="11">
        <f t="shared" si="25"/>
        <v>470</v>
      </c>
      <c r="B478" s="7" t="s">
        <v>625</v>
      </c>
      <c r="C478" s="104">
        <v>44287</v>
      </c>
      <c r="D478" s="104">
        <v>44869</v>
      </c>
      <c r="E478" s="114">
        <f t="shared" si="26"/>
        <v>1.2525773195876289</v>
      </c>
      <c r="F478" s="41">
        <v>0</v>
      </c>
      <c r="G478" s="41">
        <v>143730.427</v>
      </c>
      <c r="H478" s="41">
        <v>1412069.03</v>
      </c>
      <c r="I478" s="22">
        <f t="shared" si="27"/>
        <v>0.10178711093182179</v>
      </c>
    </row>
    <row r="479" spans="1:9" x14ac:dyDescent="0.35">
      <c r="A479" s="11">
        <f t="shared" si="25"/>
        <v>471</v>
      </c>
      <c r="B479" s="7" t="s">
        <v>626</v>
      </c>
      <c r="C479" s="104">
        <v>44287</v>
      </c>
      <c r="D479" s="104">
        <v>44869</v>
      </c>
      <c r="E479" s="114">
        <f t="shared" si="26"/>
        <v>1.2525773195876289</v>
      </c>
      <c r="F479" s="41">
        <v>7797000.7690000003</v>
      </c>
      <c r="G479" s="41">
        <v>8110038.6239999998</v>
      </c>
      <c r="H479" s="41">
        <v>4499558.719999996</v>
      </c>
      <c r="I479" s="22">
        <f t="shared" si="27"/>
        <v>1.8024075534233737</v>
      </c>
    </row>
    <row r="480" spans="1:9" x14ac:dyDescent="0.35">
      <c r="A480" s="11">
        <f t="shared" si="25"/>
        <v>472</v>
      </c>
      <c r="B480" s="7" t="s">
        <v>627</v>
      </c>
      <c r="C480" s="104">
        <v>44013</v>
      </c>
      <c r="D480" s="104">
        <v>44876</v>
      </c>
      <c r="E480" s="114">
        <f t="shared" si="26"/>
        <v>1.1622247972190034</v>
      </c>
      <c r="F480" s="41">
        <v>653669.07799999998</v>
      </c>
      <c r="G480" s="41">
        <v>1551608.9800000002</v>
      </c>
      <c r="H480" s="41">
        <v>862482.23</v>
      </c>
      <c r="I480" s="22">
        <f t="shared" si="27"/>
        <v>1.7990039980301973</v>
      </c>
    </row>
    <row r="481" spans="1:9" x14ac:dyDescent="0.35">
      <c r="A481" s="11">
        <f t="shared" si="25"/>
        <v>473</v>
      </c>
      <c r="B481" s="7" t="s">
        <v>628</v>
      </c>
      <c r="C481" s="104">
        <v>44287</v>
      </c>
      <c r="D481" s="104">
        <v>44876</v>
      </c>
      <c r="E481" s="114">
        <f t="shared" si="26"/>
        <v>1.2376910016977929</v>
      </c>
      <c r="F481" s="41">
        <v>5335.6510000000007</v>
      </c>
      <c r="G481" s="41">
        <v>5326.8920000000007</v>
      </c>
      <c r="H481" s="41">
        <v>137188.74000000002</v>
      </c>
      <c r="I481" s="22">
        <f t="shared" si="27"/>
        <v>3.8828930129396914E-2</v>
      </c>
    </row>
    <row r="482" spans="1:9" x14ac:dyDescent="0.35">
      <c r="A482" s="11">
        <f t="shared" si="25"/>
        <v>474</v>
      </c>
      <c r="B482" s="7" t="s">
        <v>629</v>
      </c>
      <c r="C482" s="104">
        <v>44013</v>
      </c>
      <c r="D482" s="104">
        <v>44876</v>
      </c>
      <c r="E482" s="114">
        <f t="shared" si="26"/>
        <v>1.1622247972190034</v>
      </c>
      <c r="F482" s="41">
        <v>257483.08799999999</v>
      </c>
      <c r="G482" s="41">
        <v>439817.56100000005</v>
      </c>
      <c r="H482" s="41">
        <v>347560.18</v>
      </c>
      <c r="I482" s="22">
        <f t="shared" si="27"/>
        <v>1.2654428968243716</v>
      </c>
    </row>
    <row r="483" spans="1:9" x14ac:dyDescent="0.35">
      <c r="A483" s="11">
        <f t="shared" si="25"/>
        <v>475</v>
      </c>
      <c r="B483" s="7" t="s">
        <v>630</v>
      </c>
      <c r="C483" s="104">
        <v>44256</v>
      </c>
      <c r="D483" s="104">
        <v>44876</v>
      </c>
      <c r="E483" s="114">
        <f t="shared" si="26"/>
        <v>1.2258064516129032</v>
      </c>
      <c r="F483" s="41">
        <v>13177.828</v>
      </c>
      <c r="G483" s="41">
        <v>6056.48</v>
      </c>
      <c r="H483" s="41">
        <v>809.81000000000006</v>
      </c>
      <c r="I483" s="22">
        <f t="shared" si="27"/>
        <v>7.4788901100258078</v>
      </c>
    </row>
    <row r="484" spans="1:9" x14ac:dyDescent="0.35">
      <c r="A484" s="11">
        <f t="shared" si="25"/>
        <v>476</v>
      </c>
      <c r="B484" s="7" t="s">
        <v>631</v>
      </c>
      <c r="C484" s="104">
        <v>44805</v>
      </c>
      <c r="D484" s="104">
        <v>44876</v>
      </c>
      <c r="E484" s="114">
        <f t="shared" si="26"/>
        <v>2.971830985915493</v>
      </c>
      <c r="F484" s="41">
        <v>61537.326000000008</v>
      </c>
      <c r="G484" s="41">
        <v>34151.347000000002</v>
      </c>
      <c r="H484" s="41">
        <v>10022.950000000001</v>
      </c>
      <c r="I484" s="22">
        <f t="shared" si="27"/>
        <v>3.4073149122763255</v>
      </c>
    </row>
    <row r="485" spans="1:9" x14ac:dyDescent="0.35">
      <c r="A485" s="11">
        <f t="shared" si="25"/>
        <v>477</v>
      </c>
      <c r="B485" s="7" t="s">
        <v>632</v>
      </c>
      <c r="C485" s="104">
        <v>44378</v>
      </c>
      <c r="D485" s="104">
        <v>45597</v>
      </c>
      <c r="E485" s="114">
        <f t="shared" si="26"/>
        <v>0.52337981952420021</v>
      </c>
      <c r="F485" s="41">
        <v>0</v>
      </c>
      <c r="G485" s="41">
        <v>0</v>
      </c>
      <c r="H485" s="41">
        <v>3166.74</v>
      </c>
      <c r="I485" s="22">
        <f t="shared" si="27"/>
        <v>0</v>
      </c>
    </row>
    <row r="486" spans="1:9" x14ac:dyDescent="0.35">
      <c r="A486" s="11">
        <f t="shared" si="25"/>
        <v>478</v>
      </c>
      <c r="B486" s="7" t="s">
        <v>633</v>
      </c>
      <c r="C486" s="104">
        <v>44378</v>
      </c>
      <c r="D486" s="104">
        <v>46692</v>
      </c>
      <c r="E486" s="114">
        <f t="shared" si="26"/>
        <v>0.27571305099394988</v>
      </c>
      <c r="F486" s="41">
        <v>0</v>
      </c>
      <c r="G486" s="41">
        <v>0</v>
      </c>
      <c r="H486" s="41">
        <v>6067.5099999999984</v>
      </c>
      <c r="I486" s="22">
        <f t="shared" si="27"/>
        <v>0</v>
      </c>
    </row>
    <row r="487" spans="1:9" x14ac:dyDescent="0.35">
      <c r="A487" s="11">
        <f t="shared" si="25"/>
        <v>479</v>
      </c>
      <c r="B487" s="7" t="s">
        <v>634</v>
      </c>
      <c r="C487" s="104">
        <v>44501</v>
      </c>
      <c r="D487" s="104">
        <v>45597</v>
      </c>
      <c r="E487" s="114">
        <f t="shared" si="26"/>
        <v>0.4698905109489051</v>
      </c>
      <c r="F487" s="41">
        <v>158026.03899999996</v>
      </c>
      <c r="G487" s="41">
        <v>12580.763000000001</v>
      </c>
      <c r="H487" s="41">
        <v>2034.48</v>
      </c>
      <c r="I487" s="22">
        <f t="shared" si="27"/>
        <v>6.1837732491840667</v>
      </c>
    </row>
    <row r="488" spans="1:9" x14ac:dyDescent="0.35">
      <c r="A488" s="11">
        <f t="shared" si="25"/>
        <v>480</v>
      </c>
      <c r="B488" s="7" t="s">
        <v>635</v>
      </c>
      <c r="C488" s="104">
        <v>44470</v>
      </c>
      <c r="D488" s="104">
        <v>45597</v>
      </c>
      <c r="E488" s="114">
        <f t="shared" si="26"/>
        <v>0.48447204968944102</v>
      </c>
      <c r="F488" s="41">
        <v>0</v>
      </c>
      <c r="G488" s="41">
        <v>43984.41</v>
      </c>
      <c r="H488" s="41">
        <v>5136.66</v>
      </c>
      <c r="I488" s="22">
        <f t="shared" si="27"/>
        <v>8.562842391748724</v>
      </c>
    </row>
    <row r="489" spans="1:9" x14ac:dyDescent="0.35">
      <c r="A489" s="11">
        <f t="shared" si="25"/>
        <v>481</v>
      </c>
      <c r="B489" s="7" t="s">
        <v>636</v>
      </c>
      <c r="C489" s="104">
        <v>44470</v>
      </c>
      <c r="D489" s="104">
        <v>45597</v>
      </c>
      <c r="E489" s="114">
        <f t="shared" si="26"/>
        <v>0.48447204968944102</v>
      </c>
      <c r="F489" s="41">
        <v>0</v>
      </c>
      <c r="G489" s="41">
        <v>29322.928999999996</v>
      </c>
      <c r="H489" s="41">
        <v>4178.24</v>
      </c>
      <c r="I489" s="22">
        <f t="shared" si="27"/>
        <v>7.0180097361568503</v>
      </c>
    </row>
    <row r="490" spans="1:9" x14ac:dyDescent="0.35">
      <c r="A490" s="11">
        <f t="shared" si="25"/>
        <v>482</v>
      </c>
      <c r="B490" s="7" t="s">
        <v>637</v>
      </c>
      <c r="C490" s="104">
        <v>44501</v>
      </c>
      <c r="D490" s="104">
        <v>46289</v>
      </c>
      <c r="E490" s="114">
        <f t="shared" si="26"/>
        <v>0.28803131991051456</v>
      </c>
      <c r="F490" s="41">
        <v>0</v>
      </c>
      <c r="G490" s="41">
        <v>0</v>
      </c>
      <c r="H490" s="41">
        <v>9722.4299999999985</v>
      </c>
      <c r="I490" s="22">
        <f t="shared" si="27"/>
        <v>0</v>
      </c>
    </row>
    <row r="491" spans="1:9" x14ac:dyDescent="0.35">
      <c r="A491" s="11">
        <f t="shared" si="25"/>
        <v>483</v>
      </c>
      <c r="B491" s="7" t="s">
        <v>638</v>
      </c>
      <c r="C491" s="104">
        <v>44378</v>
      </c>
      <c r="D491" s="104">
        <v>46289</v>
      </c>
      <c r="E491" s="114">
        <f t="shared" si="26"/>
        <v>0.33385661957090529</v>
      </c>
      <c r="F491" s="41">
        <v>0</v>
      </c>
      <c r="G491" s="41">
        <v>0</v>
      </c>
      <c r="H491" s="41">
        <v>12069.490000000002</v>
      </c>
      <c r="I491" s="22">
        <f t="shared" si="27"/>
        <v>0</v>
      </c>
    </row>
    <row r="492" spans="1:9" x14ac:dyDescent="0.35">
      <c r="A492" s="11">
        <f t="shared" si="25"/>
        <v>484</v>
      </c>
      <c r="B492" s="7" t="s">
        <v>228</v>
      </c>
      <c r="C492" s="104" t="s">
        <v>734</v>
      </c>
      <c r="D492" s="104">
        <v>44138</v>
      </c>
      <c r="E492" s="114">
        <f t="shared" si="26"/>
        <v>3.3858695652173911</v>
      </c>
      <c r="F492" s="41">
        <v>0</v>
      </c>
      <c r="G492" s="41">
        <v>0</v>
      </c>
      <c r="H492" s="41">
        <v>-62896.369999999995</v>
      </c>
      <c r="I492" s="22">
        <f t="shared" si="27"/>
        <v>0</v>
      </c>
    </row>
    <row r="493" spans="1:9" x14ac:dyDescent="0.35">
      <c r="A493" s="11">
        <f t="shared" si="25"/>
        <v>485</v>
      </c>
      <c r="B493" s="7" t="s">
        <v>206</v>
      </c>
      <c r="C493" s="104" t="s">
        <v>742</v>
      </c>
      <c r="D493" s="104">
        <v>44138</v>
      </c>
      <c r="E493" s="114">
        <f t="shared" si="26"/>
        <v>3.5976331360946747</v>
      </c>
      <c r="F493" s="41">
        <v>0</v>
      </c>
      <c r="G493" s="41">
        <v>0</v>
      </c>
      <c r="H493" s="41">
        <v>-4256.6400000000003</v>
      </c>
      <c r="I493" s="22">
        <f t="shared" si="27"/>
        <v>0</v>
      </c>
    </row>
    <row r="494" spans="1:9" x14ac:dyDescent="0.35">
      <c r="A494" s="11">
        <f t="shared" si="25"/>
        <v>486</v>
      </c>
      <c r="B494" s="7" t="s">
        <v>187</v>
      </c>
      <c r="C494" s="104">
        <v>43862</v>
      </c>
      <c r="D494" s="104">
        <v>44138</v>
      </c>
      <c r="E494" s="114">
        <f t="shared" si="26"/>
        <v>4.1811594202898554</v>
      </c>
      <c r="F494" s="41">
        <v>5687221.3990000002</v>
      </c>
      <c r="G494" s="41">
        <v>969006.32900000003</v>
      </c>
      <c r="H494" s="41">
        <v>-369532</v>
      </c>
      <c r="I494" s="22">
        <f t="shared" si="27"/>
        <v>-2.6222528197828607</v>
      </c>
    </row>
    <row r="495" spans="1:9" x14ac:dyDescent="0.35">
      <c r="A495" s="11">
        <f t="shared" si="25"/>
        <v>487</v>
      </c>
      <c r="B495" s="7" t="s">
        <v>275</v>
      </c>
      <c r="C495" s="104">
        <v>43862</v>
      </c>
      <c r="D495" s="104">
        <v>44138</v>
      </c>
      <c r="E495" s="114">
        <f t="shared" si="26"/>
        <v>4.1811594202898554</v>
      </c>
      <c r="F495" s="41">
        <v>0</v>
      </c>
      <c r="G495" s="41">
        <v>0</v>
      </c>
      <c r="H495" s="41">
        <v>-120291.04999999999</v>
      </c>
      <c r="I495" s="22">
        <f t="shared" si="27"/>
        <v>0</v>
      </c>
    </row>
    <row r="496" spans="1:9" x14ac:dyDescent="0.35">
      <c r="A496" s="11">
        <f t="shared" si="25"/>
        <v>488</v>
      </c>
      <c r="B496" s="7" t="s">
        <v>146</v>
      </c>
      <c r="C496" s="104" t="s">
        <v>733</v>
      </c>
      <c r="D496" s="104">
        <v>45201</v>
      </c>
      <c r="E496" s="114">
        <f t="shared" si="26"/>
        <v>0.88544891640866874</v>
      </c>
      <c r="F496" s="41">
        <v>0</v>
      </c>
      <c r="G496" s="41">
        <v>7090.0259999999998</v>
      </c>
      <c r="H496" s="41">
        <v>110936.25</v>
      </c>
      <c r="I496" s="22">
        <f t="shared" si="27"/>
        <v>6.3910813642970618E-2</v>
      </c>
    </row>
    <row r="497" spans="1:9" x14ac:dyDescent="0.35">
      <c r="A497" s="11">
        <f t="shared" si="25"/>
        <v>489</v>
      </c>
      <c r="B497" s="7" t="s">
        <v>115</v>
      </c>
      <c r="C497" s="104" t="s">
        <v>734</v>
      </c>
      <c r="D497" s="104">
        <v>45217</v>
      </c>
      <c r="E497" s="114">
        <f t="shared" si="26"/>
        <v>0.86109191430545962</v>
      </c>
      <c r="F497" s="41">
        <v>50642.179999999993</v>
      </c>
      <c r="G497" s="41">
        <v>28254.657999999999</v>
      </c>
      <c r="H497" s="41">
        <v>18456.640000000003</v>
      </c>
      <c r="I497" s="22">
        <f t="shared" si="27"/>
        <v>1.5308668316660017</v>
      </c>
    </row>
    <row r="498" spans="1:9" x14ac:dyDescent="0.35">
      <c r="A498" s="11">
        <f t="shared" si="25"/>
        <v>490</v>
      </c>
      <c r="B498" s="7" t="s">
        <v>194</v>
      </c>
      <c r="C498" s="104" t="s">
        <v>731</v>
      </c>
      <c r="D498" s="104">
        <v>45217</v>
      </c>
      <c r="E498" s="114">
        <f t="shared" si="26"/>
        <v>0.87197452229299366</v>
      </c>
      <c r="F498" s="41">
        <v>773658.1939999999</v>
      </c>
      <c r="G498" s="41">
        <v>572848.55799999996</v>
      </c>
      <c r="H498" s="41">
        <v>374053.5399999998</v>
      </c>
      <c r="I498" s="22">
        <f t="shared" si="27"/>
        <v>1.5314613998840922</v>
      </c>
    </row>
    <row r="499" spans="1:9" x14ac:dyDescent="0.35">
      <c r="A499" s="11">
        <f t="shared" si="25"/>
        <v>491</v>
      </c>
      <c r="B499" s="7" t="s">
        <v>269</v>
      </c>
      <c r="C499" s="104" t="s">
        <v>733</v>
      </c>
      <c r="D499" s="104">
        <v>45217</v>
      </c>
      <c r="E499" s="114">
        <f t="shared" si="26"/>
        <v>0.87676272225628449</v>
      </c>
      <c r="F499" s="41">
        <v>22924.781000000003</v>
      </c>
      <c r="G499" s="41">
        <v>30896.886999999999</v>
      </c>
      <c r="H499" s="41">
        <v>18800.660000000003</v>
      </c>
      <c r="I499" s="22">
        <f t="shared" si="27"/>
        <v>1.6433937425601013</v>
      </c>
    </row>
    <row r="500" spans="1:9" x14ac:dyDescent="0.35">
      <c r="A500" s="11">
        <f t="shared" si="25"/>
        <v>492</v>
      </c>
      <c r="B500" s="7" t="s">
        <v>147</v>
      </c>
      <c r="C500" s="104" t="s">
        <v>733</v>
      </c>
      <c r="D500" s="104">
        <v>45217</v>
      </c>
      <c r="E500" s="114">
        <f t="shared" si="26"/>
        <v>0.87676272225628449</v>
      </c>
      <c r="F500" s="41">
        <v>1240046.287</v>
      </c>
      <c r="G500" s="41">
        <v>558018.603</v>
      </c>
      <c r="H500" s="41">
        <v>99654.019999999975</v>
      </c>
      <c r="I500" s="22">
        <f t="shared" si="27"/>
        <v>5.599559385562169</v>
      </c>
    </row>
    <row r="501" spans="1:9" x14ac:dyDescent="0.35">
      <c r="A501" s="11">
        <f t="shared" si="25"/>
        <v>493</v>
      </c>
      <c r="B501" s="7" t="s">
        <v>116</v>
      </c>
      <c r="C501" s="104" t="s">
        <v>734</v>
      </c>
      <c r="D501" s="104">
        <v>45217</v>
      </c>
      <c r="E501" s="114">
        <f t="shared" si="26"/>
        <v>0.86109191430545962</v>
      </c>
      <c r="F501" s="41">
        <v>20929.781999999999</v>
      </c>
      <c r="G501" s="41">
        <v>23131.255000000001</v>
      </c>
      <c r="H501" s="41">
        <v>2697.7699999999995</v>
      </c>
      <c r="I501" s="22">
        <f t="shared" si="27"/>
        <v>8.5742131464135216</v>
      </c>
    </row>
    <row r="502" spans="1:9" x14ac:dyDescent="0.35">
      <c r="A502" s="11">
        <f t="shared" si="25"/>
        <v>494</v>
      </c>
      <c r="B502" s="7" t="s">
        <v>166</v>
      </c>
      <c r="C502" s="104" t="s">
        <v>734</v>
      </c>
      <c r="D502" s="104">
        <v>45217</v>
      </c>
      <c r="E502" s="114">
        <f t="shared" si="26"/>
        <v>0.86109191430545962</v>
      </c>
      <c r="F502" s="41">
        <v>11797.052</v>
      </c>
      <c r="G502" s="41">
        <v>9150.73</v>
      </c>
      <c r="H502" s="41">
        <v>1010</v>
      </c>
      <c r="I502" s="22">
        <f t="shared" si="27"/>
        <v>9.0601287128712862</v>
      </c>
    </row>
    <row r="503" spans="1:9" x14ac:dyDescent="0.35">
      <c r="A503" s="11">
        <f t="shared" si="25"/>
        <v>495</v>
      </c>
      <c r="B503" s="7" t="s">
        <v>117</v>
      </c>
      <c r="C503" s="104" t="s">
        <v>734</v>
      </c>
      <c r="D503" s="104">
        <v>45217</v>
      </c>
      <c r="E503" s="114">
        <f t="shared" si="26"/>
        <v>0.86109191430545962</v>
      </c>
      <c r="F503" s="41">
        <v>39652.516000000003</v>
      </c>
      <c r="G503" s="41">
        <v>32674.419000000005</v>
      </c>
      <c r="H503" s="41">
        <v>18227.419999999998</v>
      </c>
      <c r="I503" s="22">
        <f t="shared" si="27"/>
        <v>1.7925970323830804</v>
      </c>
    </row>
    <row r="504" spans="1:9" x14ac:dyDescent="0.35">
      <c r="A504" s="11">
        <f t="shared" si="25"/>
        <v>496</v>
      </c>
      <c r="B504" s="7" t="s">
        <v>151</v>
      </c>
      <c r="C504" s="104" t="s">
        <v>733</v>
      </c>
      <c r="D504" s="104">
        <v>44803</v>
      </c>
      <c r="E504" s="114">
        <f t="shared" si="26"/>
        <v>1.1750205423171733</v>
      </c>
      <c r="F504" s="41">
        <v>1279518.8689999999</v>
      </c>
      <c r="G504" s="41">
        <v>1266263.331</v>
      </c>
      <c r="H504" s="41">
        <v>1499323.75</v>
      </c>
      <c r="I504" s="22">
        <f t="shared" si="27"/>
        <v>0.84455630813558447</v>
      </c>
    </row>
    <row r="505" spans="1:9" x14ac:dyDescent="0.35">
      <c r="A505" s="11">
        <f t="shared" si="25"/>
        <v>497</v>
      </c>
      <c r="B505" s="7" t="s">
        <v>193</v>
      </c>
      <c r="C505" s="104" t="s">
        <v>731</v>
      </c>
      <c r="D505" s="104">
        <v>44803</v>
      </c>
      <c r="E505" s="114">
        <f t="shared" si="26"/>
        <v>1.1842560553633219</v>
      </c>
      <c r="F505" s="41">
        <v>-200.78500000000003</v>
      </c>
      <c r="G505" s="41">
        <v>-198.46600000000004</v>
      </c>
      <c r="H505" s="41">
        <v>92582.340000000011</v>
      </c>
      <c r="I505" s="22">
        <f t="shared" si="27"/>
        <v>-2.143670164309954E-3</v>
      </c>
    </row>
    <row r="506" spans="1:9" x14ac:dyDescent="0.35">
      <c r="A506" s="11">
        <f t="shared" si="25"/>
        <v>498</v>
      </c>
      <c r="B506" s="7" t="s">
        <v>639</v>
      </c>
      <c r="C506" s="104">
        <v>44621</v>
      </c>
      <c r="D506" s="104">
        <v>44617</v>
      </c>
      <c r="E506" s="114">
        <f t="shared" si="26"/>
        <v>-98.75</v>
      </c>
      <c r="F506" s="41">
        <v>0</v>
      </c>
      <c r="G506" s="41">
        <v>6877.2210000000005</v>
      </c>
      <c r="H506" s="41">
        <v>12765.190000000002</v>
      </c>
      <c r="I506" s="22">
        <f t="shared" si="27"/>
        <v>0.53874803273590122</v>
      </c>
    </row>
    <row r="507" spans="1:9" x14ac:dyDescent="0.35">
      <c r="A507" s="11">
        <f t="shared" si="25"/>
        <v>499</v>
      </c>
      <c r="B507" s="7" t="s">
        <v>229</v>
      </c>
      <c r="C507" s="104">
        <v>43831</v>
      </c>
      <c r="D507" s="104">
        <v>45329</v>
      </c>
      <c r="E507" s="114">
        <f t="shared" si="26"/>
        <v>0.79105473965287054</v>
      </c>
      <c r="F507" s="41">
        <v>0</v>
      </c>
      <c r="G507" s="41">
        <v>0</v>
      </c>
      <c r="H507" s="41">
        <v>-1347.18</v>
      </c>
      <c r="I507" s="22">
        <f t="shared" si="27"/>
        <v>0</v>
      </c>
    </row>
    <row r="508" spans="1:9" x14ac:dyDescent="0.35">
      <c r="A508" s="11">
        <f t="shared" si="25"/>
        <v>500</v>
      </c>
      <c r="B508" s="7" t="s">
        <v>152</v>
      </c>
      <c r="C508" s="104" t="s">
        <v>734</v>
      </c>
      <c r="D508" s="104">
        <v>45329</v>
      </c>
      <c r="E508" s="114">
        <f t="shared" si="26"/>
        <v>0.7992302758178319</v>
      </c>
      <c r="F508" s="41">
        <v>0</v>
      </c>
      <c r="G508" s="41">
        <v>0</v>
      </c>
      <c r="H508" s="41">
        <v>196520.98</v>
      </c>
      <c r="I508" s="22">
        <f t="shared" si="27"/>
        <v>0</v>
      </c>
    </row>
    <row r="509" spans="1:9" x14ac:dyDescent="0.35">
      <c r="A509" s="11">
        <f t="shared" si="25"/>
        <v>501</v>
      </c>
      <c r="B509" s="7" t="s">
        <v>153</v>
      </c>
      <c r="C509" s="104" t="s">
        <v>742</v>
      </c>
      <c r="D509" s="104">
        <v>44522</v>
      </c>
      <c r="E509" s="114">
        <f t="shared" si="26"/>
        <v>1.6842105263157894</v>
      </c>
      <c r="F509" s="41">
        <v>0</v>
      </c>
      <c r="G509" s="41">
        <v>0</v>
      </c>
      <c r="H509" s="41">
        <v>84045.91</v>
      </c>
      <c r="I509" s="22">
        <f t="shared" si="27"/>
        <v>0</v>
      </c>
    </row>
    <row r="510" spans="1:9" x14ac:dyDescent="0.35">
      <c r="A510" s="11">
        <f t="shared" si="25"/>
        <v>502</v>
      </c>
      <c r="B510" s="7" t="s">
        <v>640</v>
      </c>
      <c r="C510" s="104">
        <v>43952</v>
      </c>
      <c r="D510" s="104">
        <v>44522</v>
      </c>
      <c r="E510" s="114">
        <f t="shared" si="26"/>
        <v>1.8666666666666667</v>
      </c>
      <c r="F510" s="41">
        <v>0</v>
      </c>
      <c r="G510" s="41">
        <v>0</v>
      </c>
      <c r="H510" s="41">
        <v>25000.060000000005</v>
      </c>
      <c r="I510" s="22">
        <f t="shared" si="27"/>
        <v>0</v>
      </c>
    </row>
    <row r="511" spans="1:9" x14ac:dyDescent="0.35">
      <c r="A511" s="11">
        <f t="shared" si="25"/>
        <v>503</v>
      </c>
      <c r="B511" s="7" t="s">
        <v>641</v>
      </c>
      <c r="C511" s="104">
        <v>44531</v>
      </c>
      <c r="D511" s="104">
        <v>44522</v>
      </c>
      <c r="E511" s="114">
        <f t="shared" si="26"/>
        <v>-53.888888888888886</v>
      </c>
      <c r="F511" s="41">
        <v>0</v>
      </c>
      <c r="G511" s="41">
        <v>0</v>
      </c>
      <c r="H511" s="41">
        <v>14099.300000000003</v>
      </c>
      <c r="I511" s="22">
        <f t="shared" si="27"/>
        <v>0</v>
      </c>
    </row>
    <row r="512" spans="1:9" x14ac:dyDescent="0.35">
      <c r="A512" s="11">
        <f t="shared" si="25"/>
        <v>504</v>
      </c>
      <c r="B512" s="7" t="s">
        <v>642</v>
      </c>
      <c r="C512" s="104">
        <v>43983</v>
      </c>
      <c r="D512" s="104">
        <v>44883</v>
      </c>
      <c r="E512" s="114">
        <f t="shared" si="26"/>
        <v>1.1477777777777778</v>
      </c>
      <c r="F512" s="41">
        <v>338833.48100000003</v>
      </c>
      <c r="G512" s="41">
        <v>335938.20999999996</v>
      </c>
      <c r="H512" s="41">
        <v>389571.72</v>
      </c>
      <c r="I512" s="22">
        <f t="shared" si="27"/>
        <v>0.86232699334541019</v>
      </c>
    </row>
    <row r="513" spans="1:9" x14ac:dyDescent="0.35">
      <c r="A513" s="11">
        <f t="shared" si="25"/>
        <v>505</v>
      </c>
      <c r="B513" s="7" t="s">
        <v>643</v>
      </c>
      <c r="C513" s="104">
        <v>43983</v>
      </c>
      <c r="D513" s="104">
        <v>44883</v>
      </c>
      <c r="E513" s="114">
        <f t="shared" si="26"/>
        <v>1.1477777777777778</v>
      </c>
      <c r="F513" s="41">
        <v>181361.15199999997</v>
      </c>
      <c r="G513" s="41">
        <v>177514.88299999997</v>
      </c>
      <c r="H513" s="41">
        <v>-10042.549999999999</v>
      </c>
      <c r="I513" s="22">
        <f t="shared" si="27"/>
        <v>-17.676275746697801</v>
      </c>
    </row>
    <row r="514" spans="1:9" x14ac:dyDescent="0.35">
      <c r="A514" s="11">
        <f t="shared" si="25"/>
        <v>506</v>
      </c>
      <c r="B514" s="7" t="s">
        <v>644</v>
      </c>
      <c r="C514" s="104">
        <v>44409</v>
      </c>
      <c r="D514" s="104">
        <v>44883</v>
      </c>
      <c r="E514" s="114">
        <f t="shared" si="26"/>
        <v>1.2805907172995781</v>
      </c>
      <c r="F514" s="41">
        <v>0</v>
      </c>
      <c r="G514" s="41">
        <v>0</v>
      </c>
      <c r="H514" s="41">
        <v>498.04</v>
      </c>
      <c r="I514" s="22">
        <f t="shared" si="27"/>
        <v>0</v>
      </c>
    </row>
    <row r="515" spans="1:9" x14ac:dyDescent="0.35">
      <c r="A515" s="11">
        <f t="shared" si="25"/>
        <v>507</v>
      </c>
      <c r="B515" s="7" t="s">
        <v>645</v>
      </c>
      <c r="C515" s="104">
        <v>44228</v>
      </c>
      <c r="D515" s="104">
        <v>44883</v>
      </c>
      <c r="E515" s="114">
        <f t="shared" si="26"/>
        <v>1.2030534351145039</v>
      </c>
      <c r="F515" s="41">
        <v>123070.60400000001</v>
      </c>
      <c r="G515" s="41">
        <v>120815.427</v>
      </c>
      <c r="H515" s="41">
        <v>207981.27</v>
      </c>
      <c r="I515" s="22">
        <f t="shared" si="27"/>
        <v>0.58089570757982201</v>
      </c>
    </row>
    <row r="516" spans="1:9" x14ac:dyDescent="0.35">
      <c r="A516" s="11">
        <f t="shared" si="25"/>
        <v>508</v>
      </c>
      <c r="B516" s="7" t="s">
        <v>646</v>
      </c>
      <c r="C516" s="104">
        <v>44228</v>
      </c>
      <c r="D516" s="104">
        <v>44883</v>
      </c>
      <c r="E516" s="114">
        <f t="shared" si="26"/>
        <v>1.2030534351145039</v>
      </c>
      <c r="F516" s="41">
        <v>2239176.5529999998</v>
      </c>
      <c r="G516" s="41">
        <v>2212872.1920000003</v>
      </c>
      <c r="H516" s="41">
        <v>2869266.1199999992</v>
      </c>
      <c r="I516" s="22">
        <f t="shared" si="27"/>
        <v>0.77123281684307521</v>
      </c>
    </row>
    <row r="517" spans="1:9" x14ac:dyDescent="0.35">
      <c r="A517" s="11">
        <f t="shared" si="25"/>
        <v>509</v>
      </c>
      <c r="B517" s="7" t="s">
        <v>647</v>
      </c>
      <c r="C517" s="104">
        <v>44228</v>
      </c>
      <c r="D517" s="104">
        <v>44883</v>
      </c>
      <c r="E517" s="114">
        <f t="shared" si="26"/>
        <v>1.2030534351145039</v>
      </c>
      <c r="F517" s="41">
        <v>1589351.9530000002</v>
      </c>
      <c r="G517" s="41">
        <v>1564320.5460000001</v>
      </c>
      <c r="H517" s="41">
        <v>1771416.8499999994</v>
      </c>
      <c r="I517" s="22">
        <f t="shared" si="27"/>
        <v>0.8830900225432543</v>
      </c>
    </row>
    <row r="518" spans="1:9" x14ac:dyDescent="0.35">
      <c r="A518" s="11">
        <f t="shared" si="25"/>
        <v>510</v>
      </c>
      <c r="B518" s="7" t="s">
        <v>185</v>
      </c>
      <c r="C518" s="104">
        <v>43862</v>
      </c>
      <c r="D518" s="104">
        <v>45807</v>
      </c>
      <c r="E518" s="114">
        <f t="shared" si="26"/>
        <v>0.5933161953727506</v>
      </c>
      <c r="F518" s="41">
        <v>3529444.4589999998</v>
      </c>
      <c r="G518" s="41">
        <v>2422925.9390000002</v>
      </c>
      <c r="H518" s="41">
        <v>458852.75000000012</v>
      </c>
      <c r="I518" s="22">
        <f t="shared" si="27"/>
        <v>5.2803997339015609</v>
      </c>
    </row>
    <row r="519" spans="1:9" x14ac:dyDescent="0.35">
      <c r="A519" s="11">
        <f t="shared" si="25"/>
        <v>511</v>
      </c>
      <c r="B519" s="7" t="s">
        <v>329</v>
      </c>
      <c r="C519" s="104">
        <v>43891</v>
      </c>
      <c r="D519" s="104">
        <v>45807</v>
      </c>
      <c r="E519" s="114">
        <f t="shared" si="26"/>
        <v>0.58716075156576197</v>
      </c>
      <c r="F519" s="41">
        <v>230922.23200000002</v>
      </c>
      <c r="G519" s="41">
        <v>298845.44999999995</v>
      </c>
      <c r="H519" s="41">
        <v>143863.65999999997</v>
      </c>
      <c r="I519" s="22">
        <f t="shared" si="27"/>
        <v>2.0772824075239016</v>
      </c>
    </row>
    <row r="520" spans="1:9" x14ac:dyDescent="0.35">
      <c r="A520" s="11">
        <f t="shared" si="25"/>
        <v>512</v>
      </c>
      <c r="B520" s="7" t="s">
        <v>192</v>
      </c>
      <c r="C520" s="104">
        <v>43862</v>
      </c>
      <c r="D520" s="104">
        <v>45806</v>
      </c>
      <c r="E520" s="114">
        <f t="shared" si="26"/>
        <v>0.59362139917695478</v>
      </c>
      <c r="F520" s="41">
        <v>332399.87400000007</v>
      </c>
      <c r="G520" s="41">
        <v>288622.71500000003</v>
      </c>
      <c r="H520" s="41">
        <v>171420.69999999995</v>
      </c>
      <c r="I520" s="22">
        <f t="shared" si="27"/>
        <v>1.6837098145089835</v>
      </c>
    </row>
    <row r="521" spans="1:9" x14ac:dyDescent="0.35">
      <c r="A521" s="11">
        <f t="shared" si="25"/>
        <v>513</v>
      </c>
      <c r="B521" s="7" t="s">
        <v>191</v>
      </c>
      <c r="C521" s="104">
        <v>43862</v>
      </c>
      <c r="D521" s="104">
        <v>45807</v>
      </c>
      <c r="E521" s="114">
        <f t="shared" si="26"/>
        <v>0.5933161953727506</v>
      </c>
      <c r="F521" s="41">
        <v>260605.09699999995</v>
      </c>
      <c r="G521" s="41">
        <v>335491.36399999994</v>
      </c>
      <c r="H521" s="41">
        <v>208763.78000000003</v>
      </c>
      <c r="I521" s="22">
        <f t="shared" si="27"/>
        <v>1.6070381749171236</v>
      </c>
    </row>
    <row r="522" spans="1:9" x14ac:dyDescent="0.35">
      <c r="A522" s="11">
        <f t="shared" si="25"/>
        <v>514</v>
      </c>
      <c r="B522" s="7" t="s">
        <v>248</v>
      </c>
      <c r="C522" s="104">
        <v>43862</v>
      </c>
      <c r="D522" s="104">
        <v>45807</v>
      </c>
      <c r="E522" s="114">
        <f t="shared" si="26"/>
        <v>0.5933161953727506</v>
      </c>
      <c r="F522" s="41">
        <v>4091314.4000000004</v>
      </c>
      <c r="G522" s="41">
        <v>2906370.9189999998</v>
      </c>
      <c r="H522" s="41">
        <v>196791.04000000007</v>
      </c>
      <c r="I522" s="22">
        <f t="shared" si="27"/>
        <v>14.768817315056614</v>
      </c>
    </row>
    <row r="523" spans="1:9" x14ac:dyDescent="0.35">
      <c r="A523" s="11">
        <f t="shared" ref="A523:A578" si="28">A522+1</f>
        <v>515</v>
      </c>
      <c r="B523" s="7" t="s">
        <v>330</v>
      </c>
      <c r="C523" s="104">
        <v>43891</v>
      </c>
      <c r="D523" s="104">
        <v>45940</v>
      </c>
      <c r="E523" s="114">
        <f t="shared" si="26"/>
        <v>0.54904831625183015</v>
      </c>
      <c r="F523" s="41">
        <v>232106.283</v>
      </c>
      <c r="G523" s="41">
        <v>198020.2</v>
      </c>
      <c r="H523" s="41">
        <v>156897.24</v>
      </c>
      <c r="I523" s="22">
        <f t="shared" si="27"/>
        <v>1.2621012326284391</v>
      </c>
    </row>
    <row r="524" spans="1:9" x14ac:dyDescent="0.35">
      <c r="A524" s="11">
        <f t="shared" si="28"/>
        <v>516</v>
      </c>
      <c r="B524" s="7" t="s">
        <v>270</v>
      </c>
      <c r="C524" s="104">
        <v>43862</v>
      </c>
      <c r="D524" s="104">
        <v>45807</v>
      </c>
      <c r="E524" s="114">
        <f t="shared" si="26"/>
        <v>0.5933161953727506</v>
      </c>
      <c r="F524" s="41">
        <v>175636.93299999996</v>
      </c>
      <c r="G524" s="41">
        <v>131070.171</v>
      </c>
      <c r="H524" s="41">
        <v>5555.04</v>
      </c>
      <c r="I524" s="22">
        <f t="shared" si="27"/>
        <v>23.594820379331203</v>
      </c>
    </row>
    <row r="525" spans="1:9" x14ac:dyDescent="0.35">
      <c r="A525" s="11">
        <f t="shared" si="28"/>
        <v>517</v>
      </c>
      <c r="B525" s="7" t="s">
        <v>648</v>
      </c>
      <c r="C525" s="104">
        <v>43983</v>
      </c>
      <c r="D525" s="104">
        <v>45807</v>
      </c>
      <c r="E525" s="114">
        <f t="shared" si="26"/>
        <v>0.56633771929824561</v>
      </c>
      <c r="F525" s="41">
        <v>1936.3020000000004</v>
      </c>
      <c r="G525" s="41">
        <v>1883.732</v>
      </c>
      <c r="H525" s="41">
        <v>7093.1900000000005</v>
      </c>
      <c r="I525" s="22">
        <f t="shared" si="27"/>
        <v>0.26556908809717489</v>
      </c>
    </row>
    <row r="526" spans="1:9" x14ac:dyDescent="0.35">
      <c r="A526" s="11">
        <f t="shared" si="28"/>
        <v>518</v>
      </c>
      <c r="B526" s="7" t="s">
        <v>649</v>
      </c>
      <c r="C526" s="104">
        <v>44652</v>
      </c>
      <c r="D526" s="104">
        <v>45940</v>
      </c>
      <c r="E526" s="114">
        <f t="shared" si="26"/>
        <v>0.28260869565217389</v>
      </c>
      <c r="F526" s="41">
        <v>89648.960999999996</v>
      </c>
      <c r="G526" s="41">
        <v>90027.314000000013</v>
      </c>
      <c r="H526" s="41">
        <v>291.60000000000002</v>
      </c>
      <c r="I526" s="22">
        <f t="shared" si="27"/>
        <v>308.73564471879291</v>
      </c>
    </row>
    <row r="527" spans="1:9" x14ac:dyDescent="0.35">
      <c r="A527" s="11">
        <f t="shared" si="28"/>
        <v>519</v>
      </c>
      <c r="B527" s="7" t="s">
        <v>650</v>
      </c>
      <c r="C527" s="104">
        <v>43952</v>
      </c>
      <c r="D527" s="104">
        <v>45170</v>
      </c>
      <c r="E527" s="114">
        <f t="shared" si="26"/>
        <v>0.87356321839080464</v>
      </c>
      <c r="F527" s="41">
        <v>499848.14000000007</v>
      </c>
      <c r="G527" s="41">
        <v>513144.86999999994</v>
      </c>
      <c r="H527" s="41">
        <v>23752.100000000002</v>
      </c>
      <c r="I527" s="22">
        <f t="shared" si="27"/>
        <v>21.604189524294689</v>
      </c>
    </row>
    <row r="528" spans="1:9" x14ac:dyDescent="0.35">
      <c r="A528" s="11">
        <f t="shared" si="28"/>
        <v>520</v>
      </c>
      <c r="B528" s="7" t="s">
        <v>651</v>
      </c>
      <c r="C528" s="104">
        <v>44593</v>
      </c>
      <c r="D528" s="104">
        <v>45427</v>
      </c>
      <c r="E528" s="114">
        <f t="shared" si="26"/>
        <v>0.5071942446043165</v>
      </c>
      <c r="F528" s="41">
        <v>0</v>
      </c>
      <c r="G528" s="41">
        <v>74886.134000000005</v>
      </c>
      <c r="H528" s="41">
        <v>-48494.12999999999</v>
      </c>
      <c r="I528" s="22">
        <f t="shared" si="27"/>
        <v>-1.5442308996985825</v>
      </c>
    </row>
    <row r="529" spans="1:9" x14ac:dyDescent="0.35">
      <c r="A529" s="11">
        <f t="shared" si="28"/>
        <v>521</v>
      </c>
      <c r="B529" s="7" t="s">
        <v>652</v>
      </c>
      <c r="C529" s="104">
        <v>44652</v>
      </c>
      <c r="D529" s="104">
        <v>45261</v>
      </c>
      <c r="E529" s="114">
        <f t="shared" si="26"/>
        <v>0.5977011494252874</v>
      </c>
      <c r="F529" s="41">
        <v>0</v>
      </c>
      <c r="G529" s="41">
        <v>0</v>
      </c>
      <c r="H529" s="41">
        <v>-136897.92999999996</v>
      </c>
      <c r="I529" s="22">
        <f t="shared" si="27"/>
        <v>0</v>
      </c>
    </row>
    <row r="530" spans="1:9" x14ac:dyDescent="0.35">
      <c r="A530" s="11">
        <f t="shared" si="28"/>
        <v>522</v>
      </c>
      <c r="B530" s="7" t="s">
        <v>653</v>
      </c>
      <c r="C530" s="104">
        <v>44593</v>
      </c>
      <c r="D530" s="104">
        <v>45261</v>
      </c>
      <c r="E530" s="114">
        <f t="shared" si="26"/>
        <v>0.63323353293413176</v>
      </c>
      <c r="F530" s="41">
        <v>0</v>
      </c>
      <c r="G530" s="41">
        <v>0</v>
      </c>
      <c r="H530" s="41">
        <v>62773.619999999988</v>
      </c>
      <c r="I530" s="22">
        <f t="shared" si="27"/>
        <v>0</v>
      </c>
    </row>
    <row r="531" spans="1:9" x14ac:dyDescent="0.35">
      <c r="A531" s="11">
        <f t="shared" si="28"/>
        <v>523</v>
      </c>
      <c r="B531" s="7" t="s">
        <v>654</v>
      </c>
      <c r="C531" s="104">
        <v>44287</v>
      </c>
      <c r="D531" s="104">
        <v>45931</v>
      </c>
      <c r="E531" s="114">
        <f t="shared" si="26"/>
        <v>0.44343065693430656</v>
      </c>
      <c r="F531" s="41">
        <v>0</v>
      </c>
      <c r="G531" s="41">
        <v>0</v>
      </c>
      <c r="H531" s="41">
        <v>96350.670000000013</v>
      </c>
      <c r="I531" s="22">
        <f t="shared" si="27"/>
        <v>0</v>
      </c>
    </row>
    <row r="532" spans="1:9" x14ac:dyDescent="0.35">
      <c r="A532" s="11">
        <f t="shared" si="28"/>
        <v>524</v>
      </c>
      <c r="B532" s="7" t="s">
        <v>655</v>
      </c>
      <c r="C532" s="104">
        <v>44348</v>
      </c>
      <c r="D532" s="104">
        <v>45931</v>
      </c>
      <c r="E532" s="114">
        <f t="shared" si="26"/>
        <v>0.42198357548957677</v>
      </c>
      <c r="F532" s="41">
        <v>0</v>
      </c>
      <c r="G532" s="41">
        <v>57122.259000000005</v>
      </c>
      <c r="H532" s="41">
        <v>23182.46</v>
      </c>
      <c r="I532" s="22">
        <f t="shared" si="27"/>
        <v>2.4640292272692377</v>
      </c>
    </row>
    <row r="533" spans="1:9" x14ac:dyDescent="0.35">
      <c r="A533" s="11">
        <f t="shared" si="28"/>
        <v>525</v>
      </c>
      <c r="B533" s="7" t="s">
        <v>656</v>
      </c>
      <c r="C533" s="104">
        <v>44378</v>
      </c>
      <c r="D533" s="104">
        <v>45931</v>
      </c>
      <c r="E533" s="114">
        <f t="shared" si="26"/>
        <v>0.41081777205408887</v>
      </c>
      <c r="F533" s="41">
        <v>0</v>
      </c>
      <c r="G533" s="41">
        <v>0</v>
      </c>
      <c r="H533" s="41">
        <v>8605.08</v>
      </c>
      <c r="I533" s="22">
        <f t="shared" si="27"/>
        <v>0</v>
      </c>
    </row>
    <row r="534" spans="1:9" x14ac:dyDescent="0.35">
      <c r="A534" s="11">
        <f t="shared" si="28"/>
        <v>526</v>
      </c>
      <c r="B534" s="7" t="s">
        <v>657</v>
      </c>
      <c r="C534" s="104">
        <v>44287</v>
      </c>
      <c r="D534" s="104">
        <v>45931</v>
      </c>
      <c r="E534" s="114">
        <f t="shared" si="26"/>
        <v>0.44343065693430656</v>
      </c>
      <c r="F534" s="41">
        <v>0</v>
      </c>
      <c r="G534" s="41">
        <v>0</v>
      </c>
      <c r="H534" s="41">
        <v>88966.699999999983</v>
      </c>
      <c r="I534" s="22">
        <f t="shared" si="27"/>
        <v>0</v>
      </c>
    </row>
    <row r="535" spans="1:9" x14ac:dyDescent="0.35">
      <c r="A535" s="11">
        <f t="shared" si="28"/>
        <v>527</v>
      </c>
      <c r="B535" s="7" t="s">
        <v>658</v>
      </c>
      <c r="C535" s="104">
        <v>44348</v>
      </c>
      <c r="D535" s="104">
        <v>45931</v>
      </c>
      <c r="E535" s="114">
        <f t="shared" si="26"/>
        <v>0.42198357548957677</v>
      </c>
      <c r="F535" s="41">
        <v>0</v>
      </c>
      <c r="G535" s="41">
        <v>28561.112999999998</v>
      </c>
      <c r="H535" s="41">
        <v>20029.059999999998</v>
      </c>
      <c r="I535" s="22">
        <f t="shared" si="27"/>
        <v>1.4259836956901621</v>
      </c>
    </row>
    <row r="536" spans="1:9" x14ac:dyDescent="0.35">
      <c r="A536" s="11">
        <f t="shared" si="28"/>
        <v>528</v>
      </c>
      <c r="B536" s="7" t="s">
        <v>659</v>
      </c>
      <c r="C536" s="104">
        <v>44743</v>
      </c>
      <c r="D536" s="104">
        <v>45931</v>
      </c>
      <c r="E536" s="114">
        <f t="shared" si="26"/>
        <v>0.22979797979797981</v>
      </c>
      <c r="F536" s="41">
        <v>0</v>
      </c>
      <c r="G536" s="41">
        <v>0</v>
      </c>
      <c r="H536" s="41">
        <v>78.84</v>
      </c>
      <c r="I536" s="22">
        <f t="shared" si="27"/>
        <v>0</v>
      </c>
    </row>
    <row r="537" spans="1:9" x14ac:dyDescent="0.35">
      <c r="A537" s="11">
        <f t="shared" si="28"/>
        <v>529</v>
      </c>
      <c r="B537" s="7" t="s">
        <v>660</v>
      </c>
      <c r="C537" s="104">
        <v>44682</v>
      </c>
      <c r="D537" s="104">
        <v>45807</v>
      </c>
      <c r="E537" s="114">
        <f t="shared" si="26"/>
        <v>0.29688888888888887</v>
      </c>
      <c r="F537" s="41">
        <v>0</v>
      </c>
      <c r="G537" s="41">
        <v>252350.10800000001</v>
      </c>
      <c r="H537" s="41">
        <v>161.68999999999997</v>
      </c>
      <c r="I537" s="22">
        <f t="shared" si="27"/>
        <v>1560.7032469540482</v>
      </c>
    </row>
    <row r="538" spans="1:9" x14ac:dyDescent="0.35">
      <c r="A538" s="11">
        <f t="shared" si="28"/>
        <v>530</v>
      </c>
      <c r="B538" s="7" t="s">
        <v>661</v>
      </c>
      <c r="C538" s="104">
        <v>44470</v>
      </c>
      <c r="D538" s="104">
        <v>44652</v>
      </c>
      <c r="E538" s="114">
        <f t="shared" si="26"/>
        <v>3</v>
      </c>
      <c r="F538" s="41">
        <v>0</v>
      </c>
      <c r="G538" s="41">
        <v>0</v>
      </c>
      <c r="H538" s="41">
        <v>37145.49</v>
      </c>
      <c r="I538" s="22">
        <f t="shared" si="27"/>
        <v>0</v>
      </c>
    </row>
    <row r="539" spans="1:9" x14ac:dyDescent="0.35">
      <c r="A539" s="11">
        <f t="shared" si="28"/>
        <v>531</v>
      </c>
      <c r="B539" s="7" t="s">
        <v>662</v>
      </c>
      <c r="C539" s="104">
        <v>44501</v>
      </c>
      <c r="D539" s="104">
        <v>44652</v>
      </c>
      <c r="E539" s="114">
        <f t="shared" si="26"/>
        <v>3.4105960264900661</v>
      </c>
      <c r="F539" s="41">
        <v>0</v>
      </c>
      <c r="G539" s="41">
        <v>0</v>
      </c>
      <c r="H539" s="41">
        <v>23626.28</v>
      </c>
      <c r="I539" s="22">
        <f t="shared" si="27"/>
        <v>0</v>
      </c>
    </row>
    <row r="540" spans="1:9" x14ac:dyDescent="0.35">
      <c r="A540" s="11">
        <f t="shared" si="28"/>
        <v>532</v>
      </c>
      <c r="B540" s="7" t="s">
        <v>663</v>
      </c>
      <c r="C540" s="104">
        <v>44774</v>
      </c>
      <c r="D540" s="104">
        <v>44652</v>
      </c>
      <c r="E540" s="114">
        <f t="shared" si="26"/>
        <v>-1.9836065573770492</v>
      </c>
      <c r="F540" s="41">
        <v>0</v>
      </c>
      <c r="G540" s="41">
        <v>0</v>
      </c>
      <c r="H540" s="41">
        <v>6840.5</v>
      </c>
      <c r="I540" s="22">
        <f t="shared" si="27"/>
        <v>0</v>
      </c>
    </row>
    <row r="541" spans="1:9" x14ac:dyDescent="0.35">
      <c r="A541" s="11">
        <f t="shared" si="28"/>
        <v>533</v>
      </c>
      <c r="B541" s="7" t="s">
        <v>664</v>
      </c>
      <c r="C541" s="104">
        <v>44562</v>
      </c>
      <c r="D541" s="104">
        <v>45901</v>
      </c>
      <c r="E541" s="114">
        <f t="shared" ref="E541:E555" si="29">IFERROR((($C$573-C541)/(D541-C541)),"n.m.")</f>
        <v>0.33905899925317401</v>
      </c>
      <c r="F541" s="41">
        <v>0</v>
      </c>
      <c r="G541" s="41">
        <v>42841.686000000002</v>
      </c>
      <c r="H541" s="41">
        <v>102881.13</v>
      </c>
      <c r="I541" s="22">
        <f t="shared" ref="I541:I557" si="30">G541/H541</f>
        <v>0.41641927922059174</v>
      </c>
    </row>
    <row r="542" spans="1:9" x14ac:dyDescent="0.35">
      <c r="A542" s="11">
        <f t="shared" si="28"/>
        <v>534</v>
      </c>
      <c r="B542" s="7" t="s">
        <v>665</v>
      </c>
      <c r="C542" s="104">
        <v>44713</v>
      </c>
      <c r="D542" s="104">
        <v>45901</v>
      </c>
      <c r="E542" s="114">
        <f t="shared" si="29"/>
        <v>0.25505050505050503</v>
      </c>
      <c r="F542" s="41">
        <v>0</v>
      </c>
      <c r="G542" s="41">
        <v>0</v>
      </c>
      <c r="H542" s="41">
        <v>3348.6199999999994</v>
      </c>
      <c r="I542" s="22">
        <f t="shared" si="30"/>
        <v>0</v>
      </c>
    </row>
    <row r="543" spans="1:9" x14ac:dyDescent="0.35">
      <c r="A543" s="11">
        <f t="shared" si="28"/>
        <v>535</v>
      </c>
      <c r="B543" s="7" t="s">
        <v>666</v>
      </c>
      <c r="C543" s="104">
        <v>44593</v>
      </c>
      <c r="D543" s="104">
        <v>45809</v>
      </c>
      <c r="E543" s="114">
        <f t="shared" si="29"/>
        <v>0.34786184210526316</v>
      </c>
      <c r="F543" s="41">
        <v>0</v>
      </c>
      <c r="G543" s="41">
        <v>29518.468999999997</v>
      </c>
      <c r="H543" s="41">
        <v>31011.919999999995</v>
      </c>
      <c r="I543" s="22">
        <f t="shared" si="30"/>
        <v>0.95184267855714844</v>
      </c>
    </row>
    <row r="544" spans="1:9" x14ac:dyDescent="0.35">
      <c r="A544" s="11">
        <f t="shared" si="28"/>
        <v>536</v>
      </c>
      <c r="B544" s="7" t="s">
        <v>667</v>
      </c>
      <c r="C544" s="104">
        <v>44593</v>
      </c>
      <c r="D544" s="104">
        <v>45809</v>
      </c>
      <c r="E544" s="114">
        <f t="shared" si="29"/>
        <v>0.34786184210526316</v>
      </c>
      <c r="F544" s="41">
        <v>0</v>
      </c>
      <c r="G544" s="41">
        <v>48136.197</v>
      </c>
      <c r="H544" s="41">
        <v>13927.809999999996</v>
      </c>
      <c r="I544" s="22">
        <f t="shared" si="30"/>
        <v>3.4561210269238321</v>
      </c>
    </row>
    <row r="545" spans="1:9" x14ac:dyDescent="0.35">
      <c r="A545" s="11">
        <f t="shared" si="28"/>
        <v>537</v>
      </c>
      <c r="B545" s="7" t="s">
        <v>668</v>
      </c>
      <c r="C545" s="104">
        <v>44652</v>
      </c>
      <c r="D545" s="104">
        <v>45809</v>
      </c>
      <c r="E545" s="114">
        <f t="shared" si="29"/>
        <v>0.3146067415730337</v>
      </c>
      <c r="F545" s="41">
        <v>0</v>
      </c>
      <c r="G545" s="41">
        <v>8028.7370000000001</v>
      </c>
      <c r="H545" s="41">
        <v>8293.0600000000013</v>
      </c>
      <c r="I545" s="22">
        <f t="shared" si="30"/>
        <v>0.96812720515708306</v>
      </c>
    </row>
    <row r="546" spans="1:9" x14ac:dyDescent="0.35">
      <c r="A546" s="11">
        <f t="shared" si="28"/>
        <v>538</v>
      </c>
      <c r="B546" s="7" t="s">
        <v>669</v>
      </c>
      <c r="C546" s="104">
        <v>44652</v>
      </c>
      <c r="D546" s="104">
        <v>45967</v>
      </c>
      <c r="E546" s="114">
        <f t="shared" si="29"/>
        <v>0.2768060836501901</v>
      </c>
      <c r="F546" s="41">
        <v>0</v>
      </c>
      <c r="G546" s="41">
        <v>48106.031000000003</v>
      </c>
      <c r="H546" s="41">
        <v>4351.0400000000009</v>
      </c>
      <c r="I546" s="22">
        <f t="shared" si="30"/>
        <v>11.056214376333013</v>
      </c>
    </row>
    <row r="547" spans="1:9" x14ac:dyDescent="0.35">
      <c r="A547" s="11">
        <f t="shared" si="28"/>
        <v>539</v>
      </c>
      <c r="B547" s="7" t="s">
        <v>670</v>
      </c>
      <c r="C547" s="104">
        <v>44774</v>
      </c>
      <c r="D547" s="104">
        <v>46905</v>
      </c>
      <c r="E547" s="114">
        <f t="shared" si="29"/>
        <v>0.11356170811825433</v>
      </c>
      <c r="F547" s="41">
        <v>0</v>
      </c>
      <c r="G547" s="41">
        <v>0</v>
      </c>
      <c r="H547" s="41">
        <v>3922.2200000000003</v>
      </c>
      <c r="I547" s="22">
        <f t="shared" si="30"/>
        <v>0</v>
      </c>
    </row>
    <row r="548" spans="1:9" x14ac:dyDescent="0.35">
      <c r="A548" s="11">
        <f t="shared" si="28"/>
        <v>540</v>
      </c>
      <c r="B548" s="7" t="s">
        <v>671</v>
      </c>
      <c r="C548" s="104">
        <v>44743</v>
      </c>
      <c r="D548" s="104">
        <v>46905</v>
      </c>
      <c r="E548" s="114">
        <f t="shared" si="29"/>
        <v>0.12627197039777982</v>
      </c>
      <c r="F548" s="41">
        <v>0</v>
      </c>
      <c r="G548" s="41">
        <v>0</v>
      </c>
      <c r="H548" s="41">
        <v>9408.86</v>
      </c>
      <c r="I548" s="22">
        <f t="shared" si="30"/>
        <v>0</v>
      </c>
    </row>
    <row r="549" spans="1:9" x14ac:dyDescent="0.35">
      <c r="A549" s="11">
        <f t="shared" si="28"/>
        <v>541</v>
      </c>
      <c r="B549" s="7" t="s">
        <v>672</v>
      </c>
      <c r="C549" s="104">
        <v>44713</v>
      </c>
      <c r="D549" s="104">
        <v>46905</v>
      </c>
      <c r="E549" s="114">
        <f t="shared" si="29"/>
        <v>0.13822992700729927</v>
      </c>
      <c r="F549" s="41">
        <v>0</v>
      </c>
      <c r="G549" s="41">
        <v>0</v>
      </c>
      <c r="H549" s="41">
        <v>11431.09</v>
      </c>
      <c r="I549" s="22">
        <f t="shared" si="30"/>
        <v>0</v>
      </c>
    </row>
    <row r="550" spans="1:9" x14ac:dyDescent="0.35">
      <c r="A550" s="11">
        <f t="shared" si="28"/>
        <v>542</v>
      </c>
      <c r="B550" s="7" t="s">
        <v>673</v>
      </c>
      <c r="C550" s="104">
        <v>44805</v>
      </c>
      <c r="D550" s="104">
        <v>46905</v>
      </c>
      <c r="E550" s="114">
        <f t="shared" si="29"/>
        <v>0.10047619047619048</v>
      </c>
      <c r="F550" s="41">
        <v>0</v>
      </c>
      <c r="G550" s="41">
        <v>0</v>
      </c>
      <c r="H550" s="41">
        <v>6403.85</v>
      </c>
      <c r="I550" s="22">
        <f t="shared" si="30"/>
        <v>0</v>
      </c>
    </row>
    <row r="551" spans="1:9" x14ac:dyDescent="0.35">
      <c r="A551" s="11">
        <f t="shared" si="28"/>
        <v>543</v>
      </c>
      <c r="B551" s="7" t="s">
        <v>674</v>
      </c>
      <c r="C551" s="104">
        <v>44713</v>
      </c>
      <c r="D551" s="104">
        <v>46905</v>
      </c>
      <c r="E551" s="114">
        <f t="shared" si="29"/>
        <v>0.13822992700729927</v>
      </c>
      <c r="F551" s="41">
        <v>0</v>
      </c>
      <c r="G551" s="41">
        <v>0</v>
      </c>
      <c r="H551" s="41">
        <v>33571.94</v>
      </c>
      <c r="I551" s="22">
        <f t="shared" si="30"/>
        <v>0</v>
      </c>
    </row>
    <row r="552" spans="1:9" x14ac:dyDescent="0.35">
      <c r="A552" s="11">
        <f t="shared" si="28"/>
        <v>544</v>
      </c>
      <c r="B552" s="7" t="s">
        <v>675</v>
      </c>
      <c r="C552" s="104">
        <v>44743</v>
      </c>
      <c r="D552" s="104">
        <v>45383</v>
      </c>
      <c r="E552" s="114">
        <f t="shared" si="29"/>
        <v>0.42656250000000001</v>
      </c>
      <c r="F552" s="41">
        <v>0</v>
      </c>
      <c r="G552" s="41">
        <v>924523.58100000001</v>
      </c>
      <c r="H552" s="41">
        <v>38341.870000000003</v>
      </c>
      <c r="I552" s="22">
        <f t="shared" si="30"/>
        <v>24.11263668151814</v>
      </c>
    </row>
    <row r="553" spans="1:9" x14ac:dyDescent="0.35">
      <c r="A553" s="11">
        <f t="shared" si="28"/>
        <v>545</v>
      </c>
      <c r="B553" s="7" t="s">
        <v>676</v>
      </c>
      <c r="C553" s="104">
        <v>44743</v>
      </c>
      <c r="D553" s="104">
        <v>45231</v>
      </c>
      <c r="E553" s="114">
        <f t="shared" si="29"/>
        <v>0.55942622950819676</v>
      </c>
      <c r="F553" s="41">
        <v>0</v>
      </c>
      <c r="G553" s="41">
        <v>189360.25200000001</v>
      </c>
      <c r="H553" s="41">
        <v>12177.749999999998</v>
      </c>
      <c r="I553" s="22">
        <f t="shared" si="30"/>
        <v>15.549691199113139</v>
      </c>
    </row>
    <row r="554" spans="1:9" x14ac:dyDescent="0.35">
      <c r="A554" s="11">
        <f t="shared" si="28"/>
        <v>546</v>
      </c>
      <c r="B554" s="7" t="s">
        <v>677</v>
      </c>
      <c r="C554" s="104">
        <v>44958</v>
      </c>
      <c r="D554" s="104">
        <v>45231</v>
      </c>
      <c r="E554" s="114">
        <f t="shared" si="29"/>
        <v>0.21245421245421245</v>
      </c>
      <c r="F554" s="41">
        <v>0</v>
      </c>
      <c r="G554" s="41">
        <v>0</v>
      </c>
      <c r="H554" s="41">
        <v>255.47000000000003</v>
      </c>
      <c r="I554" s="22">
        <f t="shared" si="30"/>
        <v>0</v>
      </c>
    </row>
    <row r="555" spans="1:9" x14ac:dyDescent="0.35">
      <c r="A555" s="11">
        <f t="shared" si="28"/>
        <v>547</v>
      </c>
      <c r="B555" s="7" t="s">
        <v>678</v>
      </c>
      <c r="C555" s="104">
        <v>44866</v>
      </c>
      <c r="D555" s="104">
        <v>45291</v>
      </c>
      <c r="E555" s="114">
        <f t="shared" si="29"/>
        <v>0.35294117647058826</v>
      </c>
      <c r="F555" s="41">
        <v>0</v>
      </c>
      <c r="G555" s="41">
        <v>0</v>
      </c>
      <c r="H555" s="41">
        <v>10295.400000000001</v>
      </c>
      <c r="I555" s="22">
        <f t="shared" si="30"/>
        <v>0</v>
      </c>
    </row>
    <row r="556" spans="1:9" x14ac:dyDescent="0.35">
      <c r="A556" s="11">
        <f t="shared" si="28"/>
        <v>548</v>
      </c>
      <c r="B556" s="7" t="s">
        <v>679</v>
      </c>
      <c r="C556" s="104">
        <v>44348</v>
      </c>
      <c r="D556" s="104" t="s">
        <v>351</v>
      </c>
      <c r="E556" s="114" t="s">
        <v>351</v>
      </c>
      <c r="F556" s="41">
        <v>1692600.818</v>
      </c>
      <c r="G556" s="41">
        <v>2011649.645</v>
      </c>
      <c r="H556" s="41">
        <v>2144897.4200000009</v>
      </c>
      <c r="I556" s="22">
        <f t="shared" si="30"/>
        <v>0.93787685426932876</v>
      </c>
    </row>
    <row r="557" spans="1:9" x14ac:dyDescent="0.35">
      <c r="A557" s="11">
        <f t="shared" si="28"/>
        <v>549</v>
      </c>
      <c r="B557" s="7" t="s">
        <v>680</v>
      </c>
      <c r="C557" s="104">
        <v>44562</v>
      </c>
      <c r="D557" s="104" t="s">
        <v>351</v>
      </c>
      <c r="E557" s="114" t="s">
        <v>351</v>
      </c>
      <c r="F557" s="41">
        <v>355554.64099999995</v>
      </c>
      <c r="G557" s="41">
        <v>422618.36800000002</v>
      </c>
      <c r="H557" s="41">
        <v>412.43</v>
      </c>
      <c r="I557" s="22">
        <f t="shared" si="30"/>
        <v>1024.7032660087773</v>
      </c>
    </row>
    <row r="558" spans="1:9" x14ac:dyDescent="0.35">
      <c r="A558" s="11">
        <f t="shared" si="28"/>
        <v>550</v>
      </c>
      <c r="B558" s="81" t="s">
        <v>360</v>
      </c>
      <c r="C558" s="94" t="s">
        <v>362</v>
      </c>
      <c r="D558" s="86" t="s">
        <v>362</v>
      </c>
      <c r="E558" s="85" t="s">
        <v>362</v>
      </c>
      <c r="F558" s="83">
        <v>10714121.058999985</v>
      </c>
      <c r="G558" s="83">
        <v>-1640754.1100000292</v>
      </c>
      <c r="H558" s="83">
        <v>0</v>
      </c>
      <c r="I558" s="85" t="s">
        <v>362</v>
      </c>
    </row>
    <row r="559" spans="1:9" x14ac:dyDescent="0.35">
      <c r="A559" s="11">
        <f t="shared" si="28"/>
        <v>551</v>
      </c>
      <c r="B559" s="6" t="s">
        <v>337</v>
      </c>
      <c r="C559" s="95"/>
      <c r="D559" s="79"/>
      <c r="E559" s="79"/>
      <c r="F559" s="44">
        <f>SUM(F285:F558)</f>
        <v>83568703.212000027</v>
      </c>
      <c r="G559" s="44">
        <f>SUM(G285:G558)</f>
        <v>67079946.49999997</v>
      </c>
      <c r="H559" s="44">
        <f>SUM(H285:H558)</f>
        <v>70778054.750000015</v>
      </c>
      <c r="I559" s="43">
        <f>G559/H559</f>
        <v>0.94775063735415754</v>
      </c>
    </row>
    <row r="560" spans="1:9" x14ac:dyDescent="0.35">
      <c r="A560" s="11">
        <f t="shared" si="28"/>
        <v>552</v>
      </c>
      <c r="B560" s="1" t="s">
        <v>338</v>
      </c>
      <c r="C560" s="92"/>
      <c r="D560" s="14"/>
      <c r="E560" s="25"/>
      <c r="F560" s="42">
        <f>F559+F283+F197</f>
        <v>155646933.72600001</v>
      </c>
      <c r="G560" s="42">
        <f>G559+G283+G197</f>
        <v>140555041.972</v>
      </c>
      <c r="H560" s="42">
        <f>H559+H283+H197</f>
        <v>205821877.40000004</v>
      </c>
      <c r="I560" s="46">
        <f>G560/H560</f>
        <v>0.68289651103920979</v>
      </c>
    </row>
    <row r="561" spans="1:9" x14ac:dyDescent="0.35">
      <c r="A561" s="11">
        <f t="shared" si="28"/>
        <v>553</v>
      </c>
      <c r="B561" s="3"/>
      <c r="C561" s="96"/>
      <c r="D561" s="3"/>
      <c r="E561" s="22"/>
      <c r="F561" s="42"/>
      <c r="G561" s="42"/>
      <c r="H561" s="42"/>
      <c r="I561" s="22"/>
    </row>
    <row r="562" spans="1:9" x14ac:dyDescent="0.35">
      <c r="A562" s="11">
        <f t="shared" si="28"/>
        <v>554</v>
      </c>
      <c r="B562" s="10" t="s">
        <v>57</v>
      </c>
      <c r="C562" s="97" t="s">
        <v>356</v>
      </c>
      <c r="D562" s="2" t="s">
        <v>356</v>
      </c>
      <c r="E562" s="2" t="s">
        <v>356</v>
      </c>
      <c r="F562" s="50" t="s">
        <v>356</v>
      </c>
      <c r="G562" s="50" t="s">
        <v>356</v>
      </c>
      <c r="H562" s="41">
        <v>-23747990.730000038</v>
      </c>
      <c r="I562" s="2" t="s">
        <v>356</v>
      </c>
    </row>
    <row r="563" spans="1:9" x14ac:dyDescent="0.35">
      <c r="A563" s="11">
        <f t="shared" si="28"/>
        <v>555</v>
      </c>
      <c r="B563" s="7" t="s">
        <v>19</v>
      </c>
      <c r="C563" s="97" t="s">
        <v>356</v>
      </c>
      <c r="D563" s="2" t="s">
        <v>356</v>
      </c>
      <c r="E563" s="2" t="s">
        <v>356</v>
      </c>
      <c r="F563" s="50" t="s">
        <v>356</v>
      </c>
      <c r="G563" s="50" t="s">
        <v>356</v>
      </c>
      <c r="H563" s="41">
        <v>-39755805.749999955</v>
      </c>
      <c r="I563" s="2" t="s">
        <v>356</v>
      </c>
    </row>
    <row r="564" spans="1:9" x14ac:dyDescent="0.35">
      <c r="A564" s="11">
        <f t="shared" si="28"/>
        <v>556</v>
      </c>
      <c r="B564" s="9" t="s">
        <v>51</v>
      </c>
      <c r="C564" s="98" t="s">
        <v>356</v>
      </c>
      <c r="D564" s="6" t="s">
        <v>356</v>
      </c>
      <c r="E564" s="6" t="s">
        <v>356</v>
      </c>
      <c r="F564" s="44" t="s">
        <v>356</v>
      </c>
      <c r="G564" s="44" t="s">
        <v>356</v>
      </c>
      <c r="H564" s="38">
        <v>-100809393.24999997</v>
      </c>
      <c r="I564" s="6" t="s">
        <v>356</v>
      </c>
    </row>
    <row r="565" spans="1:9" x14ac:dyDescent="0.35">
      <c r="A565" s="11">
        <f t="shared" si="28"/>
        <v>557</v>
      </c>
      <c r="B565" s="1" t="s">
        <v>339</v>
      </c>
      <c r="C565" s="99"/>
      <c r="D565" s="18"/>
      <c r="E565" s="25"/>
      <c r="F565" s="51"/>
      <c r="G565" s="51"/>
      <c r="H565" s="40">
        <f>SUM(H562:H564)</f>
        <v>-164313189.72999996</v>
      </c>
      <c r="I565" s="25"/>
    </row>
    <row r="566" spans="1:9" x14ac:dyDescent="0.35">
      <c r="A566" s="11">
        <f t="shared" si="28"/>
        <v>558</v>
      </c>
      <c r="B566" s="19"/>
      <c r="E566" s="22"/>
      <c r="F566" s="36"/>
      <c r="G566" s="36"/>
      <c r="H566" s="36"/>
      <c r="I566" s="22"/>
    </row>
    <row r="567" spans="1:9" ht="47.25" customHeight="1" thickBot="1" x14ac:dyDescent="0.4">
      <c r="A567" s="11">
        <f t="shared" si="28"/>
        <v>559</v>
      </c>
      <c r="B567" s="35" t="s">
        <v>773</v>
      </c>
      <c r="C567" s="101"/>
      <c r="D567" s="26"/>
      <c r="E567" s="48"/>
      <c r="F567" s="52">
        <f>F565+F560</f>
        <v>155646933.72600001</v>
      </c>
      <c r="G567" s="52">
        <f t="shared" ref="G567" si="31">G565+G560</f>
        <v>140555041.972</v>
      </c>
      <c r="H567" s="52">
        <f>H565+H560</f>
        <v>41508687.670000076</v>
      </c>
      <c r="I567" s="48"/>
    </row>
    <row r="568" spans="1:9" ht="15" thickTop="1" x14ac:dyDescent="0.35">
      <c r="A568" s="11">
        <f t="shared" si="28"/>
        <v>560</v>
      </c>
    </row>
    <row r="569" spans="1:9" x14ac:dyDescent="0.35">
      <c r="A569" s="11">
        <f t="shared" si="28"/>
        <v>561</v>
      </c>
    </row>
    <row r="570" spans="1:9" x14ac:dyDescent="0.35">
      <c r="A570" s="11">
        <f t="shared" si="28"/>
        <v>562</v>
      </c>
      <c r="B570" s="77" t="s">
        <v>354</v>
      </c>
      <c r="C570" s="87"/>
      <c r="D570"/>
      <c r="E570"/>
      <c r="F570"/>
      <c r="G570"/>
    </row>
    <row r="571" spans="1:9" x14ac:dyDescent="0.35">
      <c r="A571" s="11">
        <f t="shared" si="28"/>
        <v>563</v>
      </c>
      <c r="B571" s="62" t="s">
        <v>366</v>
      </c>
      <c r="C571" s="120" t="s">
        <v>359</v>
      </c>
      <c r="D571" s="120"/>
      <c r="E571" s="120"/>
      <c r="F571" s="120"/>
      <c r="G571" s="120"/>
    </row>
    <row r="572" spans="1:9" x14ac:dyDescent="0.35">
      <c r="A572" s="11">
        <f t="shared" si="28"/>
        <v>564</v>
      </c>
      <c r="B572" s="77" t="s">
        <v>369</v>
      </c>
      <c r="C572" s="119" t="s">
        <v>370</v>
      </c>
      <c r="D572" s="119"/>
      <c r="E572" s="119"/>
      <c r="F572" s="119"/>
      <c r="G572" s="119"/>
    </row>
    <row r="573" spans="1:9" x14ac:dyDescent="0.35">
      <c r="A573" s="11">
        <f t="shared" si="28"/>
        <v>565</v>
      </c>
      <c r="B573" s="62" t="s">
        <v>353</v>
      </c>
      <c r="C573" s="120">
        <v>45016</v>
      </c>
      <c r="D573" s="120"/>
      <c r="E573" s="120"/>
      <c r="F573" s="120"/>
      <c r="G573" s="120"/>
    </row>
    <row r="574" spans="1:9" x14ac:dyDescent="0.35">
      <c r="A574" s="11">
        <f t="shared" si="28"/>
        <v>566</v>
      </c>
      <c r="B574" s="77" t="s">
        <v>351</v>
      </c>
      <c r="C574" s="119" t="s">
        <v>358</v>
      </c>
      <c r="D574" s="119"/>
      <c r="E574" s="119"/>
      <c r="F574" s="119"/>
      <c r="G574" s="119"/>
    </row>
    <row r="575" spans="1:9" ht="36" customHeight="1" x14ac:dyDescent="0.35">
      <c r="A575" s="11">
        <f t="shared" si="28"/>
        <v>567</v>
      </c>
      <c r="B575" s="78" t="s">
        <v>356</v>
      </c>
      <c r="C575" s="121" t="s">
        <v>357</v>
      </c>
      <c r="D575" s="121"/>
      <c r="E575" s="121"/>
      <c r="F575" s="121"/>
      <c r="G575" s="121"/>
      <c r="H575" s="121"/>
      <c r="I575" s="121"/>
    </row>
    <row r="576" spans="1:9" x14ac:dyDescent="0.35">
      <c r="A576" s="11">
        <f t="shared" si="28"/>
        <v>568</v>
      </c>
      <c r="B576" s="78" t="s">
        <v>362</v>
      </c>
      <c r="C576" s="122" t="s">
        <v>363</v>
      </c>
      <c r="D576" s="122"/>
      <c r="E576" s="122"/>
      <c r="F576" s="122"/>
      <c r="G576" s="122"/>
      <c r="H576" s="122"/>
      <c r="I576" s="122"/>
    </row>
    <row r="577" spans="1:9" ht="35.25" customHeight="1" x14ac:dyDescent="0.35">
      <c r="A577" s="11">
        <f t="shared" si="28"/>
        <v>569</v>
      </c>
      <c r="B577" s="78" t="s">
        <v>365</v>
      </c>
      <c r="C577" s="122" t="s">
        <v>373</v>
      </c>
      <c r="D577" s="122"/>
      <c r="E577" s="122"/>
      <c r="F577" s="122"/>
      <c r="G577" s="122"/>
      <c r="H577" s="122"/>
      <c r="I577" s="122"/>
    </row>
    <row r="578" spans="1:9" ht="15" customHeight="1" x14ac:dyDescent="0.35">
      <c r="A578" s="11">
        <f t="shared" si="28"/>
        <v>570</v>
      </c>
      <c r="B578" s="77" t="s">
        <v>361</v>
      </c>
      <c r="C578" s="119" t="s">
        <v>374</v>
      </c>
      <c r="D578" s="119"/>
      <c r="E578" s="119"/>
      <c r="F578" s="119"/>
      <c r="G578" s="119"/>
    </row>
  </sheetData>
  <sortState xmlns:xlrd2="http://schemas.microsoft.com/office/spreadsheetml/2017/richdata2" ref="A282:O552">
    <sortCondition descending="1" ref="H552"/>
  </sortState>
  <mergeCells count="12">
    <mergeCell ref="A2:I2"/>
    <mergeCell ref="A3:I3"/>
    <mergeCell ref="A4:I4"/>
    <mergeCell ref="A5:I5"/>
    <mergeCell ref="C578:G578"/>
    <mergeCell ref="C571:G571"/>
    <mergeCell ref="C572:G572"/>
    <mergeCell ref="C573:G573"/>
    <mergeCell ref="C574:G574"/>
    <mergeCell ref="C575:I575"/>
    <mergeCell ref="C576:I576"/>
    <mergeCell ref="C577:I577"/>
  </mergeCells>
  <pageMargins left="0.7" right="0.7" top="1.0208333333333333" bottom="0.75" header="0.3" footer="0.3"/>
  <pageSetup scale="49" fitToHeight="1000" orientation="portrait" horizontalDpi="1200" verticalDpi="1200" r:id="rId1"/>
  <headerFooter>
    <oddHeader>&amp;RCase No. 2023-00159
Staff's First Set of Data Requests
Dated 5/31/2023
Item No. 8
Attachment 1
&amp;P of &amp;N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12"/>
  <sheetViews>
    <sheetView zoomScale="75" zoomScaleNormal="75" workbookViewId="0">
      <pane xSplit="1" ySplit="8" topLeftCell="B243" activePane="bottomRight" state="frozen"/>
      <selection pane="topRight" activeCell="C1" sqref="C1"/>
      <selection pane="bottomLeft" activeCell="A5" sqref="A5"/>
      <selection pane="bottomRight" activeCell="M223" sqref="M223"/>
    </sheetView>
  </sheetViews>
  <sheetFormatPr defaultRowHeight="14.5" x14ac:dyDescent="0.35"/>
  <cols>
    <col min="1" max="1" width="8.36328125" bestFit="1" customWidth="1"/>
    <col min="2" max="2" width="41.90625" bestFit="1" customWidth="1"/>
    <col min="3" max="4" width="17.54296875" customWidth="1"/>
    <col min="5" max="5" width="17.54296875" style="107" customWidth="1"/>
    <col min="6" max="8" width="17.54296875" customWidth="1"/>
    <col min="9" max="9" width="18.08984375" customWidth="1"/>
  </cols>
  <sheetData>
    <row r="1" spans="1:9" x14ac:dyDescent="0.35">
      <c r="H1" s="12"/>
      <c r="I1" s="77" t="s">
        <v>375</v>
      </c>
    </row>
    <row r="2" spans="1:9" x14ac:dyDescent="0.35">
      <c r="A2" s="116" t="s">
        <v>343</v>
      </c>
      <c r="B2" s="116"/>
      <c r="C2" s="116"/>
      <c r="D2" s="116"/>
      <c r="E2" s="116"/>
      <c r="F2" s="116"/>
      <c r="G2" s="116"/>
      <c r="H2" s="116"/>
      <c r="I2" s="116"/>
    </row>
    <row r="3" spans="1:9" x14ac:dyDescent="0.35">
      <c r="A3" s="117" t="s">
        <v>772</v>
      </c>
      <c r="B3" s="117"/>
      <c r="C3" s="117"/>
      <c r="D3" s="117"/>
      <c r="E3" s="117"/>
      <c r="F3" s="117"/>
      <c r="G3" s="117"/>
      <c r="H3" s="117"/>
      <c r="I3" s="117"/>
    </row>
    <row r="4" spans="1:9" ht="15" customHeight="1" x14ac:dyDescent="0.35">
      <c r="A4" s="118" t="s">
        <v>344</v>
      </c>
      <c r="B4" s="118"/>
      <c r="C4" s="118"/>
      <c r="D4" s="118"/>
      <c r="E4" s="118"/>
      <c r="F4" s="118"/>
      <c r="G4" s="118"/>
      <c r="H4" s="118"/>
      <c r="I4" s="118"/>
    </row>
    <row r="5" spans="1:9" x14ac:dyDescent="0.35">
      <c r="A5" s="116" t="s">
        <v>682</v>
      </c>
      <c r="B5" s="116"/>
      <c r="C5" s="116"/>
      <c r="D5" s="116"/>
      <c r="E5" s="116"/>
      <c r="F5" s="116"/>
      <c r="G5" s="116"/>
      <c r="H5" s="116"/>
      <c r="I5" s="116"/>
    </row>
    <row r="6" spans="1:9" x14ac:dyDescent="0.35">
      <c r="A6" s="8"/>
      <c r="B6" s="8"/>
      <c r="C6" s="37"/>
      <c r="D6" s="37"/>
      <c r="E6" s="108"/>
      <c r="F6" s="37"/>
      <c r="G6" s="37"/>
      <c r="H6" s="8"/>
    </row>
    <row r="7" spans="1:9" ht="58" x14ac:dyDescent="0.35">
      <c r="A7" s="53" t="s">
        <v>334</v>
      </c>
      <c r="B7" s="53" t="s">
        <v>333</v>
      </c>
      <c r="C7" s="54" t="s">
        <v>346</v>
      </c>
      <c r="D7" s="54" t="s">
        <v>347</v>
      </c>
      <c r="E7" s="109" t="s">
        <v>681</v>
      </c>
      <c r="F7" s="54" t="s">
        <v>348</v>
      </c>
      <c r="G7" s="54" t="s">
        <v>349</v>
      </c>
      <c r="H7" s="54" t="s">
        <v>368</v>
      </c>
      <c r="I7" s="54" t="s">
        <v>683</v>
      </c>
    </row>
    <row r="8" spans="1:9" ht="29" x14ac:dyDescent="0.35">
      <c r="A8" s="53" t="s">
        <v>332</v>
      </c>
      <c r="B8" s="53" t="s">
        <v>331</v>
      </c>
      <c r="C8" s="53" t="s">
        <v>366</v>
      </c>
      <c r="D8" s="53" t="s">
        <v>367</v>
      </c>
      <c r="E8" s="109" t="s">
        <v>372</v>
      </c>
      <c r="F8" s="53" t="s">
        <v>352</v>
      </c>
      <c r="G8" s="53" t="s">
        <v>350</v>
      </c>
      <c r="H8" s="53" t="s">
        <v>369</v>
      </c>
      <c r="I8" s="53" t="s">
        <v>371</v>
      </c>
    </row>
    <row r="9" spans="1:9" x14ac:dyDescent="0.35">
      <c r="A9" s="16">
        <v>1</v>
      </c>
      <c r="B9" s="13" t="s">
        <v>340</v>
      </c>
      <c r="C9" s="20"/>
      <c r="D9" s="20"/>
      <c r="E9" s="110"/>
      <c r="F9" s="21"/>
      <c r="G9" s="21"/>
      <c r="H9" s="15"/>
      <c r="I9" s="18"/>
    </row>
    <row r="10" spans="1:9" x14ac:dyDescent="0.35">
      <c r="A10" s="12">
        <f>A9+1</f>
        <v>2</v>
      </c>
      <c r="B10" t="s">
        <v>4</v>
      </c>
      <c r="C10" s="104" t="s">
        <v>726</v>
      </c>
      <c r="D10" s="104" t="s">
        <v>351</v>
      </c>
      <c r="E10" s="114" t="s">
        <v>351</v>
      </c>
      <c r="F10" s="106">
        <v>3897162.1420000005</v>
      </c>
      <c r="G10" s="106">
        <v>4002121.4930000002</v>
      </c>
      <c r="H10" s="39">
        <v>5106132.6399999484</v>
      </c>
      <c r="I10" s="105">
        <f t="shared" ref="I10:I73" si="0">G10/H10</f>
        <v>0.78378721728623968</v>
      </c>
    </row>
    <row r="11" spans="1:9" x14ac:dyDescent="0.35">
      <c r="A11" s="12">
        <f t="shared" ref="A11:A74" si="1">A10+1</f>
        <v>3</v>
      </c>
      <c r="B11" t="s">
        <v>0</v>
      </c>
      <c r="C11" s="104" t="s">
        <v>726</v>
      </c>
      <c r="D11" s="104" t="s">
        <v>351</v>
      </c>
      <c r="E11" s="114" t="s">
        <v>351</v>
      </c>
      <c r="F11" s="106">
        <v>38625.001000000004</v>
      </c>
      <c r="G11" s="106">
        <v>43333.688999999998</v>
      </c>
      <c r="H11" s="39">
        <v>325178.92999999976</v>
      </c>
      <c r="I11" s="105">
        <f t="shared" si="0"/>
        <v>0.13326106030301543</v>
      </c>
    </row>
    <row r="12" spans="1:9" x14ac:dyDescent="0.35">
      <c r="A12" s="12">
        <f t="shared" si="1"/>
        <v>4</v>
      </c>
      <c r="B12" t="s">
        <v>44</v>
      </c>
      <c r="C12" s="104" t="s">
        <v>726</v>
      </c>
      <c r="D12" s="104" t="s">
        <v>351</v>
      </c>
      <c r="E12" s="114" t="s">
        <v>351</v>
      </c>
      <c r="F12" s="106">
        <v>106136.856</v>
      </c>
      <c r="G12" s="106">
        <v>114417.79699999999</v>
      </c>
      <c r="H12" s="39">
        <v>199357.95000000019</v>
      </c>
      <c r="I12" s="105">
        <f t="shared" si="0"/>
        <v>0.57393144843232935</v>
      </c>
    </row>
    <row r="13" spans="1:9" x14ac:dyDescent="0.35">
      <c r="A13" s="12">
        <f t="shared" si="1"/>
        <v>5</v>
      </c>
      <c r="B13" t="s">
        <v>143</v>
      </c>
      <c r="C13" s="104" t="s">
        <v>726</v>
      </c>
      <c r="D13" s="104" t="s">
        <v>351</v>
      </c>
      <c r="E13" s="114" t="s">
        <v>351</v>
      </c>
      <c r="F13" s="106">
        <v>205626.927</v>
      </c>
      <c r="G13" s="106">
        <v>200161.087</v>
      </c>
      <c r="H13" s="39">
        <v>4383287.0099999942</v>
      </c>
      <c r="I13" s="105">
        <f t="shared" si="0"/>
        <v>4.5664608898152041E-2</v>
      </c>
    </row>
    <row r="14" spans="1:9" x14ac:dyDescent="0.35">
      <c r="A14" s="12">
        <f t="shared" si="1"/>
        <v>6</v>
      </c>
      <c r="B14" t="s">
        <v>102</v>
      </c>
      <c r="C14" s="104" t="s">
        <v>726</v>
      </c>
      <c r="D14" s="104" t="s">
        <v>351</v>
      </c>
      <c r="E14" s="114" t="s">
        <v>351</v>
      </c>
      <c r="F14" s="106">
        <v>1040697.9839999999</v>
      </c>
      <c r="G14" s="106">
        <v>1561028.49</v>
      </c>
      <c r="H14" s="39">
        <v>34019.160000000003</v>
      </c>
      <c r="I14" s="105">
        <f t="shared" si="0"/>
        <v>45.88674411713869</v>
      </c>
    </row>
    <row r="15" spans="1:9" x14ac:dyDescent="0.35">
      <c r="A15" s="12">
        <f t="shared" si="1"/>
        <v>7</v>
      </c>
      <c r="B15" t="s">
        <v>5</v>
      </c>
      <c r="C15" s="104" t="s">
        <v>726</v>
      </c>
      <c r="D15" s="104" t="s">
        <v>351</v>
      </c>
      <c r="E15" s="114" t="s">
        <v>351</v>
      </c>
      <c r="F15" s="106">
        <v>1999650.8639999996</v>
      </c>
      <c r="G15" s="106">
        <v>2413633.071</v>
      </c>
      <c r="H15" s="39">
        <v>3993398.319999998</v>
      </c>
      <c r="I15" s="105">
        <f t="shared" si="0"/>
        <v>0.6044057911558397</v>
      </c>
    </row>
    <row r="16" spans="1:9" x14ac:dyDescent="0.35">
      <c r="A16" s="12">
        <f t="shared" si="1"/>
        <v>8</v>
      </c>
      <c r="B16" t="s">
        <v>10</v>
      </c>
      <c r="C16" s="104" t="s">
        <v>726</v>
      </c>
      <c r="D16" s="104" t="s">
        <v>351</v>
      </c>
      <c r="E16" s="114" t="s">
        <v>351</v>
      </c>
      <c r="F16" s="106">
        <v>145479.20300000001</v>
      </c>
      <c r="G16" s="106">
        <v>150063.527</v>
      </c>
      <c r="H16" s="39">
        <v>160628.57</v>
      </c>
      <c r="I16" s="105">
        <f t="shared" si="0"/>
        <v>0.93422687508206037</v>
      </c>
    </row>
    <row r="17" spans="1:9" x14ac:dyDescent="0.35">
      <c r="A17" s="12">
        <f t="shared" si="1"/>
        <v>9</v>
      </c>
      <c r="B17" t="s">
        <v>11</v>
      </c>
      <c r="C17" s="104" t="s">
        <v>726</v>
      </c>
      <c r="D17" s="104" t="s">
        <v>351</v>
      </c>
      <c r="E17" s="114" t="s">
        <v>351</v>
      </c>
      <c r="F17" s="106">
        <v>3660000.8350000004</v>
      </c>
      <c r="G17" s="106">
        <v>4255571.5780000007</v>
      </c>
      <c r="H17" s="39">
        <v>2722718.4100000015</v>
      </c>
      <c r="I17" s="105">
        <f t="shared" si="0"/>
        <v>1.5629863016205183</v>
      </c>
    </row>
    <row r="18" spans="1:9" x14ac:dyDescent="0.35">
      <c r="A18" s="12">
        <f t="shared" si="1"/>
        <v>10</v>
      </c>
      <c r="B18" t="s">
        <v>129</v>
      </c>
      <c r="C18" s="104" t="s">
        <v>726</v>
      </c>
      <c r="D18" s="104" t="s">
        <v>351</v>
      </c>
      <c r="E18" s="114" t="s">
        <v>351</v>
      </c>
      <c r="F18" s="106">
        <v>139114.42300000001</v>
      </c>
      <c r="G18" s="106">
        <v>141930.76300000001</v>
      </c>
      <c r="H18" s="39">
        <v>5847.1100000000024</v>
      </c>
      <c r="I18" s="105">
        <f t="shared" si="0"/>
        <v>24.273660492106348</v>
      </c>
    </row>
    <row r="19" spans="1:9" x14ac:dyDescent="0.35">
      <c r="A19" s="12">
        <f t="shared" si="1"/>
        <v>11</v>
      </c>
      <c r="B19" t="s">
        <v>12</v>
      </c>
      <c r="C19" s="104" t="s">
        <v>726</v>
      </c>
      <c r="D19" s="104" t="s">
        <v>351</v>
      </c>
      <c r="E19" s="114" t="s">
        <v>351</v>
      </c>
      <c r="F19" s="106">
        <v>629032.34199999995</v>
      </c>
      <c r="G19" s="106">
        <v>638030.40300000005</v>
      </c>
      <c r="H19" s="39">
        <v>571332.0200000013</v>
      </c>
      <c r="I19" s="105">
        <f t="shared" si="0"/>
        <v>1.1167418955443782</v>
      </c>
    </row>
    <row r="20" spans="1:9" x14ac:dyDescent="0.35">
      <c r="A20" s="12">
        <f t="shared" si="1"/>
        <v>12</v>
      </c>
      <c r="B20" t="s">
        <v>247</v>
      </c>
      <c r="C20" s="104" t="s">
        <v>727</v>
      </c>
      <c r="D20" s="104" t="s">
        <v>351</v>
      </c>
      <c r="E20" s="114" t="s">
        <v>351</v>
      </c>
      <c r="F20" s="106">
        <v>0</v>
      </c>
      <c r="G20" s="106">
        <v>0</v>
      </c>
      <c r="H20" s="39">
        <v>94.04000000000633</v>
      </c>
      <c r="I20" s="105">
        <f t="shared" si="0"/>
        <v>0</v>
      </c>
    </row>
    <row r="21" spans="1:9" x14ac:dyDescent="0.35">
      <c r="A21" s="12">
        <f t="shared" si="1"/>
        <v>13</v>
      </c>
      <c r="B21" t="s">
        <v>87</v>
      </c>
      <c r="C21" s="104" t="s">
        <v>728</v>
      </c>
      <c r="D21" s="104" t="s">
        <v>351</v>
      </c>
      <c r="E21" s="114" t="s">
        <v>351</v>
      </c>
      <c r="F21" s="106">
        <v>207032.60200000001</v>
      </c>
      <c r="G21" s="106">
        <v>204034.13999999998</v>
      </c>
      <c r="H21" s="39">
        <v>316102.15000000002</v>
      </c>
      <c r="I21" s="105">
        <f t="shared" si="0"/>
        <v>0.64546900424435572</v>
      </c>
    </row>
    <row r="22" spans="1:9" x14ac:dyDescent="0.35">
      <c r="A22" s="12">
        <f t="shared" si="1"/>
        <v>14</v>
      </c>
      <c r="B22" t="s">
        <v>189</v>
      </c>
      <c r="C22" s="104">
        <v>43831</v>
      </c>
      <c r="D22" s="104">
        <v>43830</v>
      </c>
      <c r="E22" s="114">
        <f t="shared" ref="E22:E53" si="2">IFERROR((($C$608-C22)/(D22-C22)),"n.m.")</f>
        <v>-820</v>
      </c>
      <c r="F22" s="106">
        <v>0</v>
      </c>
      <c r="G22" s="106">
        <v>0</v>
      </c>
      <c r="H22" s="39">
        <v>1328.1599999999999</v>
      </c>
      <c r="I22" s="105">
        <f t="shared" si="0"/>
        <v>0</v>
      </c>
    </row>
    <row r="23" spans="1:9" x14ac:dyDescent="0.35">
      <c r="A23" s="12">
        <f t="shared" si="1"/>
        <v>15</v>
      </c>
      <c r="B23" t="s">
        <v>133</v>
      </c>
      <c r="C23" s="104">
        <v>43831</v>
      </c>
      <c r="D23" s="104">
        <v>43830</v>
      </c>
      <c r="E23" s="114">
        <f t="shared" si="2"/>
        <v>-820</v>
      </c>
      <c r="F23" s="106">
        <v>0</v>
      </c>
      <c r="G23" s="106">
        <v>0</v>
      </c>
      <c r="H23" s="39">
        <v>835</v>
      </c>
      <c r="I23" s="105">
        <f t="shared" si="0"/>
        <v>0</v>
      </c>
    </row>
    <row r="24" spans="1:9" x14ac:dyDescent="0.35">
      <c r="A24" s="12">
        <f t="shared" si="1"/>
        <v>16</v>
      </c>
      <c r="B24" t="s">
        <v>163</v>
      </c>
      <c r="C24" s="104">
        <v>43831</v>
      </c>
      <c r="D24" s="104">
        <v>43830</v>
      </c>
      <c r="E24" s="114">
        <f t="shared" si="2"/>
        <v>-820</v>
      </c>
      <c r="F24" s="106">
        <v>0</v>
      </c>
      <c r="G24" s="106">
        <v>0</v>
      </c>
      <c r="H24" s="39">
        <v>905.42</v>
      </c>
      <c r="I24" s="105">
        <f t="shared" si="0"/>
        <v>0</v>
      </c>
    </row>
    <row r="25" spans="1:9" x14ac:dyDescent="0.35">
      <c r="A25" s="12">
        <f t="shared" si="1"/>
        <v>17</v>
      </c>
      <c r="B25" t="s">
        <v>136</v>
      </c>
      <c r="C25" s="104">
        <v>43831</v>
      </c>
      <c r="D25" s="104">
        <v>43830</v>
      </c>
      <c r="E25" s="114">
        <f t="shared" si="2"/>
        <v>-820</v>
      </c>
      <c r="F25" s="106">
        <v>0</v>
      </c>
      <c r="G25" s="106">
        <v>0</v>
      </c>
      <c r="H25" s="39">
        <v>4156.1399999999985</v>
      </c>
      <c r="I25" s="105">
        <f t="shared" si="0"/>
        <v>0</v>
      </c>
    </row>
    <row r="26" spans="1:9" x14ac:dyDescent="0.35">
      <c r="A26" s="12">
        <f t="shared" si="1"/>
        <v>18</v>
      </c>
      <c r="B26" t="s">
        <v>48</v>
      </c>
      <c r="C26" s="104">
        <v>43831</v>
      </c>
      <c r="D26" s="104">
        <v>43830</v>
      </c>
      <c r="E26" s="114">
        <f t="shared" si="2"/>
        <v>-820</v>
      </c>
      <c r="F26" s="106">
        <v>0</v>
      </c>
      <c r="G26" s="106">
        <v>0</v>
      </c>
      <c r="H26" s="39">
        <v>13604.68</v>
      </c>
      <c r="I26" s="105">
        <f t="shared" si="0"/>
        <v>0</v>
      </c>
    </row>
    <row r="27" spans="1:9" x14ac:dyDescent="0.35">
      <c r="A27" s="12">
        <f t="shared" si="1"/>
        <v>19</v>
      </c>
      <c r="B27" t="s">
        <v>164</v>
      </c>
      <c r="C27" s="104">
        <v>43891</v>
      </c>
      <c r="D27" s="104">
        <v>43830</v>
      </c>
      <c r="E27" s="114">
        <f t="shared" si="2"/>
        <v>-12.459016393442623</v>
      </c>
      <c r="F27" s="106">
        <v>0</v>
      </c>
      <c r="G27" s="106">
        <v>0</v>
      </c>
      <c r="H27" s="39">
        <v>3247.21</v>
      </c>
      <c r="I27" s="105">
        <f t="shared" si="0"/>
        <v>0</v>
      </c>
    </row>
    <row r="28" spans="1:9" x14ac:dyDescent="0.35">
      <c r="A28" s="12">
        <f t="shared" si="1"/>
        <v>20</v>
      </c>
      <c r="B28" t="s">
        <v>125</v>
      </c>
      <c r="C28" s="104">
        <v>43831</v>
      </c>
      <c r="D28" s="104">
        <v>43830</v>
      </c>
      <c r="E28" s="114">
        <f t="shared" si="2"/>
        <v>-820</v>
      </c>
      <c r="F28" s="106">
        <v>0</v>
      </c>
      <c r="G28" s="106">
        <v>0</v>
      </c>
      <c r="H28" s="39">
        <v>2568.3299999999967</v>
      </c>
      <c r="I28" s="105">
        <f t="shared" si="0"/>
        <v>0</v>
      </c>
    </row>
    <row r="29" spans="1:9" x14ac:dyDescent="0.35">
      <c r="A29" s="12">
        <f t="shared" si="1"/>
        <v>21</v>
      </c>
      <c r="B29" t="s">
        <v>313</v>
      </c>
      <c r="C29" s="104" t="s">
        <v>729</v>
      </c>
      <c r="D29" s="104">
        <v>44463</v>
      </c>
      <c r="E29" s="114">
        <f t="shared" si="2"/>
        <v>1.2493368700265253</v>
      </c>
      <c r="F29" s="106">
        <v>11132.023000000001</v>
      </c>
      <c r="G29" s="106">
        <v>10511.047999999999</v>
      </c>
      <c r="H29" s="39">
        <v>17783.330000000002</v>
      </c>
      <c r="I29" s="105">
        <f t="shared" si="0"/>
        <v>0.59106185399472411</v>
      </c>
    </row>
    <row r="30" spans="1:9" x14ac:dyDescent="0.35">
      <c r="A30" s="12">
        <f t="shared" si="1"/>
        <v>22</v>
      </c>
      <c r="B30" t="s">
        <v>304</v>
      </c>
      <c r="C30" s="104" t="s">
        <v>730</v>
      </c>
      <c r="D30" s="104">
        <v>44463</v>
      </c>
      <c r="E30" s="114">
        <f t="shared" si="2"/>
        <v>1.2222222222222223</v>
      </c>
      <c r="F30" s="106">
        <v>58381.708000000006</v>
      </c>
      <c r="G30" s="106">
        <v>55885.767</v>
      </c>
      <c r="H30" s="39">
        <v>37799.700000000004</v>
      </c>
      <c r="I30" s="105">
        <f t="shared" si="0"/>
        <v>1.4784711783426852</v>
      </c>
    </row>
    <row r="31" spans="1:9" x14ac:dyDescent="0.35">
      <c r="A31" s="12">
        <f t="shared" si="1"/>
        <v>23</v>
      </c>
      <c r="B31" t="s">
        <v>305</v>
      </c>
      <c r="C31" s="104" t="s">
        <v>731</v>
      </c>
      <c r="D31" s="104">
        <v>44477</v>
      </c>
      <c r="E31" s="114">
        <f t="shared" si="2"/>
        <v>1.2096385542168675</v>
      </c>
      <c r="F31" s="106">
        <v>0.43899999999999995</v>
      </c>
      <c r="G31" s="106">
        <v>0</v>
      </c>
      <c r="H31" s="39">
        <v>33886.9</v>
      </c>
      <c r="I31" s="105">
        <f t="shared" si="0"/>
        <v>0</v>
      </c>
    </row>
    <row r="32" spans="1:9" x14ac:dyDescent="0.35">
      <c r="A32" s="12">
        <f t="shared" si="1"/>
        <v>24</v>
      </c>
      <c r="B32" t="s">
        <v>306</v>
      </c>
      <c r="C32" s="104" t="s">
        <v>731</v>
      </c>
      <c r="D32" s="104">
        <v>44477</v>
      </c>
      <c r="E32" s="114">
        <f t="shared" si="2"/>
        <v>1.2096385542168675</v>
      </c>
      <c r="F32" s="106">
        <v>0.43899999999999995</v>
      </c>
      <c r="G32" s="106">
        <v>0</v>
      </c>
      <c r="H32" s="39">
        <v>24400.220000000008</v>
      </c>
      <c r="I32" s="105">
        <f t="shared" si="0"/>
        <v>0</v>
      </c>
    </row>
    <row r="33" spans="1:9" x14ac:dyDescent="0.35">
      <c r="A33" s="12">
        <f t="shared" si="1"/>
        <v>25</v>
      </c>
      <c r="B33" t="s">
        <v>300</v>
      </c>
      <c r="C33" s="104" t="s">
        <v>730</v>
      </c>
      <c r="D33" s="104">
        <v>44477</v>
      </c>
      <c r="E33" s="114">
        <f t="shared" si="2"/>
        <v>1.2023255813953488</v>
      </c>
      <c r="F33" s="106">
        <v>47306.623</v>
      </c>
      <c r="G33" s="106">
        <v>44735.506999999998</v>
      </c>
      <c r="H33" s="39">
        <v>25672.359999999993</v>
      </c>
      <c r="I33" s="105">
        <f t="shared" si="0"/>
        <v>1.7425553007203081</v>
      </c>
    </row>
    <row r="34" spans="1:9" x14ac:dyDescent="0.35">
      <c r="A34" s="12">
        <f t="shared" si="1"/>
        <v>26</v>
      </c>
      <c r="B34" t="s">
        <v>307</v>
      </c>
      <c r="C34" s="104" t="s">
        <v>731</v>
      </c>
      <c r="D34" s="104">
        <v>44456</v>
      </c>
      <c r="E34" s="114">
        <f t="shared" si="2"/>
        <v>1.2410383189122374</v>
      </c>
      <c r="F34" s="106">
        <v>103680.62899999999</v>
      </c>
      <c r="G34" s="106">
        <v>104715.853</v>
      </c>
      <c r="H34" s="39">
        <v>19590.359999999997</v>
      </c>
      <c r="I34" s="105">
        <f t="shared" si="0"/>
        <v>5.3452745636119001</v>
      </c>
    </row>
    <row r="35" spans="1:9" x14ac:dyDescent="0.35">
      <c r="A35" s="12">
        <f t="shared" si="1"/>
        <v>27</v>
      </c>
      <c r="B35" t="s">
        <v>235</v>
      </c>
      <c r="C35" s="104" t="s">
        <v>731</v>
      </c>
      <c r="D35" s="104">
        <v>44456</v>
      </c>
      <c r="E35" s="114">
        <f t="shared" si="2"/>
        <v>1.2410383189122374</v>
      </c>
      <c r="F35" s="106">
        <v>13462.797999999999</v>
      </c>
      <c r="G35" s="106">
        <v>12774.401</v>
      </c>
      <c r="H35" s="39">
        <v>8752.0299999999988</v>
      </c>
      <c r="I35" s="105">
        <f t="shared" si="0"/>
        <v>1.4595929173003293</v>
      </c>
    </row>
    <row r="36" spans="1:9" x14ac:dyDescent="0.35">
      <c r="A36" s="12">
        <f t="shared" si="1"/>
        <v>28</v>
      </c>
      <c r="B36" t="s">
        <v>381</v>
      </c>
      <c r="C36" s="104">
        <v>44166</v>
      </c>
      <c r="D36" s="104">
        <v>44456</v>
      </c>
      <c r="E36" s="114">
        <f t="shared" si="2"/>
        <v>1.6724137931034482</v>
      </c>
      <c r="F36" s="106">
        <v>0</v>
      </c>
      <c r="G36" s="106">
        <v>0</v>
      </c>
      <c r="H36" s="39">
        <v>390200.55999999994</v>
      </c>
      <c r="I36" s="105">
        <f t="shared" si="0"/>
        <v>0</v>
      </c>
    </row>
    <row r="37" spans="1:9" x14ac:dyDescent="0.35">
      <c r="A37" s="12">
        <f t="shared" si="1"/>
        <v>29</v>
      </c>
      <c r="B37" t="s">
        <v>137</v>
      </c>
      <c r="C37" s="104" t="s">
        <v>732</v>
      </c>
      <c r="D37" s="104">
        <v>44456</v>
      </c>
      <c r="E37" s="114">
        <f t="shared" si="2"/>
        <v>1.166098807495741</v>
      </c>
      <c r="F37" s="106">
        <v>0</v>
      </c>
      <c r="G37" s="106">
        <v>0</v>
      </c>
      <c r="H37" s="39">
        <v>937.33</v>
      </c>
      <c r="I37" s="105">
        <f t="shared" si="0"/>
        <v>0</v>
      </c>
    </row>
    <row r="38" spans="1:9" x14ac:dyDescent="0.35">
      <c r="A38" s="12">
        <f t="shared" si="1"/>
        <v>30</v>
      </c>
      <c r="B38" t="s">
        <v>122</v>
      </c>
      <c r="C38" s="104" t="s">
        <v>733</v>
      </c>
      <c r="D38" s="104">
        <v>44456</v>
      </c>
      <c r="E38" s="114">
        <f t="shared" si="2"/>
        <v>1.2241379310344827</v>
      </c>
      <c r="F38" s="106">
        <v>0</v>
      </c>
      <c r="G38" s="106">
        <v>0</v>
      </c>
      <c r="H38" s="39">
        <v>11194.159999999998</v>
      </c>
      <c r="I38" s="105">
        <f t="shared" si="0"/>
        <v>0</v>
      </c>
    </row>
    <row r="39" spans="1:9" x14ac:dyDescent="0.35">
      <c r="A39" s="12">
        <f t="shared" si="1"/>
        <v>31</v>
      </c>
      <c r="B39" t="s">
        <v>382</v>
      </c>
      <c r="C39" s="104">
        <v>44256</v>
      </c>
      <c r="D39" s="104">
        <v>44406</v>
      </c>
      <c r="E39" s="114">
        <f t="shared" si="2"/>
        <v>2.6333333333333333</v>
      </c>
      <c r="F39" s="106">
        <v>8.0000000000000002E-3</v>
      </c>
      <c r="G39" s="106">
        <v>-565714.30200000003</v>
      </c>
      <c r="H39" s="39">
        <v>1659258.7399999998</v>
      </c>
      <c r="I39" s="105">
        <f t="shared" si="0"/>
        <v>-0.3409439940632768</v>
      </c>
    </row>
    <row r="40" spans="1:9" x14ac:dyDescent="0.35">
      <c r="A40" s="12">
        <f t="shared" si="1"/>
        <v>32</v>
      </c>
      <c r="B40" t="s">
        <v>383</v>
      </c>
      <c r="C40" s="104">
        <v>44287</v>
      </c>
      <c r="D40" s="104">
        <v>44406</v>
      </c>
      <c r="E40" s="114">
        <f t="shared" si="2"/>
        <v>3.0588235294117645</v>
      </c>
      <c r="F40" s="106">
        <v>0</v>
      </c>
      <c r="G40" s="106">
        <v>0</v>
      </c>
      <c r="H40" s="39">
        <v>576617.23999999987</v>
      </c>
      <c r="I40" s="105">
        <f t="shared" si="0"/>
        <v>0</v>
      </c>
    </row>
    <row r="41" spans="1:9" x14ac:dyDescent="0.35">
      <c r="A41" s="12">
        <f t="shared" si="1"/>
        <v>33</v>
      </c>
      <c r="B41" t="s">
        <v>384</v>
      </c>
      <c r="C41" s="104">
        <v>43952</v>
      </c>
      <c r="D41" s="104">
        <v>44561</v>
      </c>
      <c r="E41" s="114">
        <f t="shared" si="2"/>
        <v>1.1477832512315271</v>
      </c>
      <c r="F41" s="106">
        <v>0</v>
      </c>
      <c r="G41" s="106">
        <v>0</v>
      </c>
      <c r="H41" s="39">
        <v>296.39</v>
      </c>
      <c r="I41" s="105">
        <f t="shared" si="0"/>
        <v>0</v>
      </c>
    </row>
    <row r="42" spans="1:9" x14ac:dyDescent="0.35">
      <c r="A42" s="12">
        <f t="shared" si="1"/>
        <v>34</v>
      </c>
      <c r="B42" t="s">
        <v>385</v>
      </c>
      <c r="C42" s="104">
        <v>44075</v>
      </c>
      <c r="D42" s="104">
        <v>44561</v>
      </c>
      <c r="E42" s="114">
        <f t="shared" si="2"/>
        <v>1.1851851851851851</v>
      </c>
      <c r="F42" s="106">
        <v>0</v>
      </c>
      <c r="G42" s="106">
        <v>0</v>
      </c>
      <c r="H42" s="39">
        <v>239.71</v>
      </c>
      <c r="I42" s="105">
        <f t="shared" si="0"/>
        <v>0</v>
      </c>
    </row>
    <row r="43" spans="1:9" x14ac:dyDescent="0.35">
      <c r="A43" s="12">
        <f t="shared" si="1"/>
        <v>35</v>
      </c>
      <c r="B43" t="s">
        <v>386</v>
      </c>
      <c r="C43" s="104">
        <v>44136</v>
      </c>
      <c r="D43" s="104">
        <v>44561</v>
      </c>
      <c r="E43" s="114">
        <f t="shared" si="2"/>
        <v>1.2117647058823529</v>
      </c>
      <c r="F43" s="106">
        <v>0</v>
      </c>
      <c r="G43" s="106">
        <v>0</v>
      </c>
      <c r="H43" s="39">
        <v>1682.81</v>
      </c>
      <c r="I43" s="105">
        <f t="shared" si="0"/>
        <v>0</v>
      </c>
    </row>
    <row r="44" spans="1:9" x14ac:dyDescent="0.35">
      <c r="A44" s="12">
        <f t="shared" si="1"/>
        <v>36</v>
      </c>
      <c r="B44" t="s">
        <v>387</v>
      </c>
      <c r="C44" s="104">
        <v>44136</v>
      </c>
      <c r="D44" s="104">
        <v>44561</v>
      </c>
      <c r="E44" s="114">
        <f t="shared" si="2"/>
        <v>1.2117647058823529</v>
      </c>
      <c r="F44" s="106">
        <v>0</v>
      </c>
      <c r="G44" s="106">
        <v>0</v>
      </c>
      <c r="H44" s="39">
        <v>1611.7999999999997</v>
      </c>
      <c r="I44" s="105">
        <f t="shared" si="0"/>
        <v>0</v>
      </c>
    </row>
    <row r="45" spans="1:9" x14ac:dyDescent="0.35">
      <c r="A45" s="12">
        <f t="shared" si="1"/>
        <v>37</v>
      </c>
      <c r="B45" t="s">
        <v>684</v>
      </c>
      <c r="C45" s="104">
        <v>44378</v>
      </c>
      <c r="D45" s="104">
        <v>44561</v>
      </c>
      <c r="E45" s="114">
        <f t="shared" si="2"/>
        <v>1.4918032786885247</v>
      </c>
      <c r="F45" s="106">
        <v>1185.0450000000001</v>
      </c>
      <c r="G45" s="106">
        <v>921.80099999999993</v>
      </c>
      <c r="H45" s="39">
        <v>34803.259999999995</v>
      </c>
      <c r="I45" s="105">
        <f t="shared" si="0"/>
        <v>2.6486053317993776E-2</v>
      </c>
    </row>
    <row r="46" spans="1:9" x14ac:dyDescent="0.35">
      <c r="A46" s="12">
        <f t="shared" si="1"/>
        <v>38</v>
      </c>
      <c r="B46" t="s">
        <v>685</v>
      </c>
      <c r="C46" s="104">
        <v>44228</v>
      </c>
      <c r="D46" s="104">
        <v>44561</v>
      </c>
      <c r="E46" s="114">
        <f t="shared" si="2"/>
        <v>1.2702702702702702</v>
      </c>
      <c r="F46" s="106">
        <v>1196.6840000000002</v>
      </c>
      <c r="G46" s="106">
        <v>1033.5819999999999</v>
      </c>
      <c r="H46" s="39">
        <v>47224.640000000007</v>
      </c>
      <c r="I46" s="105">
        <f t="shared" si="0"/>
        <v>2.1886498234819782E-2</v>
      </c>
    </row>
    <row r="47" spans="1:9" x14ac:dyDescent="0.35">
      <c r="A47" s="12">
        <f t="shared" si="1"/>
        <v>39</v>
      </c>
      <c r="B47" t="s">
        <v>388</v>
      </c>
      <c r="C47" s="104">
        <v>44197</v>
      </c>
      <c r="D47" s="104">
        <v>45260</v>
      </c>
      <c r="E47" s="114">
        <f t="shared" si="2"/>
        <v>0.42709313264346188</v>
      </c>
      <c r="F47" s="106">
        <v>34.766999999999996</v>
      </c>
      <c r="G47" s="106">
        <v>0</v>
      </c>
      <c r="H47" s="39">
        <v>3474.6400000000003</v>
      </c>
      <c r="I47" s="105">
        <f t="shared" si="0"/>
        <v>0</v>
      </c>
    </row>
    <row r="48" spans="1:9" x14ac:dyDescent="0.35">
      <c r="A48" s="12">
        <f t="shared" si="1"/>
        <v>40</v>
      </c>
      <c r="B48" t="s">
        <v>389</v>
      </c>
      <c r="C48" s="104">
        <v>44166</v>
      </c>
      <c r="D48" s="104">
        <v>45260</v>
      </c>
      <c r="E48" s="114">
        <f t="shared" si="2"/>
        <v>0.44332723948811698</v>
      </c>
      <c r="F48" s="106">
        <v>19.474</v>
      </c>
      <c r="G48" s="106">
        <v>0</v>
      </c>
      <c r="H48" s="39">
        <v>2788.83</v>
      </c>
      <c r="I48" s="105">
        <f t="shared" si="0"/>
        <v>0</v>
      </c>
    </row>
    <row r="49" spans="1:9" x14ac:dyDescent="0.35">
      <c r="A49" s="12">
        <f t="shared" si="1"/>
        <v>41</v>
      </c>
      <c r="B49" t="s">
        <v>390</v>
      </c>
      <c r="C49" s="104">
        <v>44075</v>
      </c>
      <c r="D49" s="104">
        <v>45260</v>
      </c>
      <c r="E49" s="114">
        <f t="shared" si="2"/>
        <v>0.48607594936708859</v>
      </c>
      <c r="F49" s="106">
        <v>29.477999999999998</v>
      </c>
      <c r="G49" s="106">
        <v>0</v>
      </c>
      <c r="H49" s="39">
        <v>2392.58</v>
      </c>
      <c r="I49" s="105">
        <f t="shared" si="0"/>
        <v>0</v>
      </c>
    </row>
    <row r="50" spans="1:9" x14ac:dyDescent="0.35">
      <c r="A50" s="12">
        <f t="shared" si="1"/>
        <v>42</v>
      </c>
      <c r="B50" t="s">
        <v>391</v>
      </c>
      <c r="C50" s="104">
        <v>44348</v>
      </c>
      <c r="D50" s="104">
        <v>45260</v>
      </c>
      <c r="E50" s="114">
        <f t="shared" si="2"/>
        <v>0.33223684210526316</v>
      </c>
      <c r="F50" s="106">
        <v>11.536</v>
      </c>
      <c r="G50" s="106">
        <v>0</v>
      </c>
      <c r="H50" s="39">
        <v>1600.38</v>
      </c>
      <c r="I50" s="105">
        <f t="shared" si="0"/>
        <v>0</v>
      </c>
    </row>
    <row r="51" spans="1:9" x14ac:dyDescent="0.35">
      <c r="A51" s="12">
        <f t="shared" si="1"/>
        <v>43</v>
      </c>
      <c r="B51" t="s">
        <v>392</v>
      </c>
      <c r="C51" s="104">
        <v>44197</v>
      </c>
      <c r="D51" s="104">
        <v>45260</v>
      </c>
      <c r="E51" s="114">
        <f t="shared" si="2"/>
        <v>0.42709313264346188</v>
      </c>
      <c r="F51" s="106">
        <v>18.387</v>
      </c>
      <c r="G51" s="106">
        <v>0</v>
      </c>
      <c r="H51" s="39">
        <v>544.94000000000005</v>
      </c>
      <c r="I51" s="105">
        <f t="shared" si="0"/>
        <v>0</v>
      </c>
    </row>
    <row r="52" spans="1:9" x14ac:dyDescent="0.35">
      <c r="A52" s="12">
        <f t="shared" si="1"/>
        <v>44</v>
      </c>
      <c r="B52" t="s">
        <v>393</v>
      </c>
      <c r="C52" s="104">
        <v>44075</v>
      </c>
      <c r="D52" s="104">
        <v>45260</v>
      </c>
      <c r="E52" s="114">
        <f t="shared" si="2"/>
        <v>0.48607594936708859</v>
      </c>
      <c r="F52" s="106">
        <v>44.307000000000002</v>
      </c>
      <c r="G52" s="106">
        <v>0</v>
      </c>
      <c r="H52" s="39">
        <v>884.81</v>
      </c>
      <c r="I52" s="105">
        <f t="shared" si="0"/>
        <v>0</v>
      </c>
    </row>
    <row r="53" spans="1:9" x14ac:dyDescent="0.35">
      <c r="A53" s="12">
        <f t="shared" si="1"/>
        <v>45</v>
      </c>
      <c r="B53" t="s">
        <v>394</v>
      </c>
      <c r="C53" s="104">
        <v>44197</v>
      </c>
      <c r="D53" s="104">
        <v>45260</v>
      </c>
      <c r="E53" s="114">
        <f t="shared" si="2"/>
        <v>0.42709313264346188</v>
      </c>
      <c r="F53" s="106">
        <v>16.507999999999999</v>
      </c>
      <c r="G53" s="106">
        <v>0</v>
      </c>
      <c r="H53" s="39">
        <v>3001.9900000000007</v>
      </c>
      <c r="I53" s="105">
        <f t="shared" si="0"/>
        <v>0</v>
      </c>
    </row>
    <row r="54" spans="1:9" x14ac:dyDescent="0.35">
      <c r="A54" s="12">
        <f t="shared" si="1"/>
        <v>46</v>
      </c>
      <c r="B54" t="s">
        <v>395</v>
      </c>
      <c r="C54" s="104">
        <v>44075</v>
      </c>
      <c r="D54" s="104">
        <v>45260</v>
      </c>
      <c r="E54" s="114">
        <f t="shared" ref="E54:E79" si="3">IFERROR((($C$608-C54)/(D54-C54)),"n.m.")</f>
        <v>0.48607594936708859</v>
      </c>
      <c r="F54" s="106">
        <v>52.098999999999997</v>
      </c>
      <c r="G54" s="106">
        <v>3.1259999999999999</v>
      </c>
      <c r="H54" s="39">
        <v>1260.8900000000001</v>
      </c>
      <c r="I54" s="105">
        <f t="shared" si="0"/>
        <v>2.4792011991529792E-3</v>
      </c>
    </row>
    <row r="55" spans="1:9" x14ac:dyDescent="0.35">
      <c r="A55" s="12">
        <f t="shared" si="1"/>
        <v>47</v>
      </c>
      <c r="B55" t="s">
        <v>396</v>
      </c>
      <c r="C55" s="104">
        <v>44197</v>
      </c>
      <c r="D55" s="104">
        <v>45260</v>
      </c>
      <c r="E55" s="114">
        <f t="shared" si="3"/>
        <v>0.42709313264346188</v>
      </c>
      <c r="F55" s="106">
        <v>9.8810000000000002</v>
      </c>
      <c r="G55" s="106">
        <v>0.315</v>
      </c>
      <c r="H55" s="39">
        <v>727.88</v>
      </c>
      <c r="I55" s="105">
        <f t="shared" si="0"/>
        <v>4.3276364235863055E-4</v>
      </c>
    </row>
    <row r="56" spans="1:9" x14ac:dyDescent="0.35">
      <c r="A56" s="12">
        <f t="shared" si="1"/>
        <v>48</v>
      </c>
      <c r="B56" t="s">
        <v>397</v>
      </c>
      <c r="C56" s="104">
        <v>44197</v>
      </c>
      <c r="D56" s="104">
        <v>45260</v>
      </c>
      <c r="E56" s="114">
        <f t="shared" si="3"/>
        <v>0.42709313264346188</v>
      </c>
      <c r="F56" s="106">
        <v>16.753</v>
      </c>
      <c r="G56" s="106">
        <v>0.315</v>
      </c>
      <c r="H56" s="39">
        <v>1318.7</v>
      </c>
      <c r="I56" s="105">
        <f t="shared" si="0"/>
        <v>2.3887161598544021E-4</v>
      </c>
    </row>
    <row r="57" spans="1:9" x14ac:dyDescent="0.35">
      <c r="A57" s="12">
        <f t="shared" si="1"/>
        <v>49</v>
      </c>
      <c r="B57" t="s">
        <v>308</v>
      </c>
      <c r="C57" s="104" t="s">
        <v>731</v>
      </c>
      <c r="D57" s="104">
        <v>46905</v>
      </c>
      <c r="E57" s="114">
        <f t="shared" si="3"/>
        <v>0.30816451810926948</v>
      </c>
      <c r="F57" s="106">
        <v>0</v>
      </c>
      <c r="G57" s="106">
        <v>0</v>
      </c>
      <c r="H57" s="39">
        <v>597.99</v>
      </c>
      <c r="I57" s="105">
        <f t="shared" si="0"/>
        <v>0</v>
      </c>
    </row>
    <row r="58" spans="1:9" x14ac:dyDescent="0.35">
      <c r="A58" s="12">
        <f t="shared" si="1"/>
        <v>50</v>
      </c>
      <c r="B58" t="s">
        <v>314</v>
      </c>
      <c r="C58" s="104" t="s">
        <v>729</v>
      </c>
      <c r="D58" s="104">
        <v>43997</v>
      </c>
      <c r="E58" s="114">
        <f t="shared" si="3"/>
        <v>3.2708333333333335</v>
      </c>
      <c r="F58" s="106">
        <v>0</v>
      </c>
      <c r="G58" s="106">
        <v>0</v>
      </c>
      <c r="H58" s="39">
        <v>322.31</v>
      </c>
      <c r="I58" s="105">
        <f t="shared" si="0"/>
        <v>0</v>
      </c>
    </row>
    <row r="59" spans="1:9" x14ac:dyDescent="0.35">
      <c r="A59" s="12">
        <f t="shared" si="1"/>
        <v>51</v>
      </c>
      <c r="B59" t="s">
        <v>290</v>
      </c>
      <c r="C59" s="104" t="s">
        <v>734</v>
      </c>
      <c r="D59" s="104">
        <v>44000</v>
      </c>
      <c r="E59" s="114">
        <f t="shared" si="3"/>
        <v>3.8304347826086955</v>
      </c>
      <c r="F59" s="106">
        <v>0</v>
      </c>
      <c r="G59" s="106">
        <v>0</v>
      </c>
      <c r="H59" s="39">
        <v>319.46999999999997</v>
      </c>
      <c r="I59" s="105">
        <f t="shared" si="0"/>
        <v>0</v>
      </c>
    </row>
    <row r="60" spans="1:9" x14ac:dyDescent="0.35">
      <c r="A60" s="12">
        <f t="shared" si="1"/>
        <v>52</v>
      </c>
      <c r="B60" t="s">
        <v>398</v>
      </c>
      <c r="C60" s="104">
        <v>44256</v>
      </c>
      <c r="D60" s="104">
        <v>44440</v>
      </c>
      <c r="E60" s="114">
        <f t="shared" si="3"/>
        <v>2.1467391304347827</v>
      </c>
      <c r="F60" s="106">
        <v>43192.894</v>
      </c>
      <c r="G60" s="106">
        <v>46297.71</v>
      </c>
      <c r="H60" s="39">
        <v>3984.43</v>
      </c>
      <c r="I60" s="105">
        <f t="shared" si="0"/>
        <v>11.619657014930617</v>
      </c>
    </row>
    <row r="61" spans="1:9" x14ac:dyDescent="0.35">
      <c r="A61" s="12">
        <f t="shared" si="1"/>
        <v>53</v>
      </c>
      <c r="B61" t="s">
        <v>399</v>
      </c>
      <c r="C61" s="104">
        <v>44562</v>
      </c>
      <c r="D61" s="104">
        <v>44440</v>
      </c>
      <c r="E61" s="114">
        <f t="shared" si="3"/>
        <v>-0.72950819672131151</v>
      </c>
      <c r="F61" s="106">
        <v>0</v>
      </c>
      <c r="G61" s="106">
        <v>10752.26</v>
      </c>
      <c r="H61" s="39">
        <v>6675.12</v>
      </c>
      <c r="I61" s="105">
        <f t="shared" si="0"/>
        <v>1.6107965100252879</v>
      </c>
    </row>
    <row r="62" spans="1:9" x14ac:dyDescent="0.35">
      <c r="A62" s="12">
        <f t="shared" si="1"/>
        <v>54</v>
      </c>
      <c r="B62" t="s">
        <v>400</v>
      </c>
      <c r="C62" s="104">
        <v>44593</v>
      </c>
      <c r="D62" s="104">
        <v>44925</v>
      </c>
      <c r="E62" s="114">
        <f t="shared" si="3"/>
        <v>0.1746987951807229</v>
      </c>
      <c r="F62" s="106">
        <v>0</v>
      </c>
      <c r="G62" s="106">
        <v>0</v>
      </c>
      <c r="H62" s="39">
        <v>791.24</v>
      </c>
      <c r="I62" s="105">
        <f t="shared" si="0"/>
        <v>0</v>
      </c>
    </row>
    <row r="63" spans="1:9" x14ac:dyDescent="0.35">
      <c r="A63" s="12">
        <f t="shared" si="1"/>
        <v>55</v>
      </c>
      <c r="B63" t="s">
        <v>401</v>
      </c>
      <c r="C63" s="104">
        <v>44044</v>
      </c>
      <c r="D63" s="104">
        <v>44864</v>
      </c>
      <c r="E63" s="114">
        <f t="shared" si="3"/>
        <v>0.74024390243902438</v>
      </c>
      <c r="F63" s="106">
        <v>2559.8739999999993</v>
      </c>
      <c r="G63" s="106">
        <v>3018.2440000000001</v>
      </c>
      <c r="H63" s="39">
        <v>1009.4399999999999</v>
      </c>
      <c r="I63" s="105">
        <f t="shared" si="0"/>
        <v>2.9900182279283567</v>
      </c>
    </row>
    <row r="64" spans="1:9" x14ac:dyDescent="0.35">
      <c r="A64" s="12">
        <f t="shared" si="1"/>
        <v>56</v>
      </c>
      <c r="B64" t="s">
        <v>402</v>
      </c>
      <c r="C64" s="104">
        <v>43952</v>
      </c>
      <c r="D64" s="104">
        <v>44864</v>
      </c>
      <c r="E64" s="114">
        <f t="shared" si="3"/>
        <v>0.76644736842105265</v>
      </c>
      <c r="F64" s="106">
        <v>800.31500000000017</v>
      </c>
      <c r="G64" s="106">
        <v>726.72399999999993</v>
      </c>
      <c r="H64" s="39">
        <v>10251.899999999998</v>
      </c>
      <c r="I64" s="105">
        <f t="shared" si="0"/>
        <v>7.0886762453789068E-2</v>
      </c>
    </row>
    <row r="65" spans="1:9" x14ac:dyDescent="0.35">
      <c r="A65" s="12">
        <f t="shared" si="1"/>
        <v>57</v>
      </c>
      <c r="B65" t="s">
        <v>403</v>
      </c>
      <c r="C65" s="104">
        <v>43952</v>
      </c>
      <c r="D65" s="104">
        <v>44864</v>
      </c>
      <c r="E65" s="114">
        <f t="shared" si="3"/>
        <v>0.76644736842105265</v>
      </c>
      <c r="F65" s="106">
        <v>738.96100000000001</v>
      </c>
      <c r="G65" s="106">
        <v>727.63</v>
      </c>
      <c r="H65" s="39">
        <v>7873.69</v>
      </c>
      <c r="I65" s="105">
        <f t="shared" si="0"/>
        <v>9.2412833118906135E-2</v>
      </c>
    </row>
    <row r="66" spans="1:9" x14ac:dyDescent="0.35">
      <c r="A66" s="12">
        <f t="shared" si="1"/>
        <v>58</v>
      </c>
      <c r="B66" t="s">
        <v>404</v>
      </c>
      <c r="C66" s="104">
        <v>44044</v>
      </c>
      <c r="D66" s="104">
        <v>44864</v>
      </c>
      <c r="E66" s="114">
        <f t="shared" si="3"/>
        <v>0.74024390243902438</v>
      </c>
      <c r="F66" s="106">
        <v>5056.3760000000002</v>
      </c>
      <c r="G66" s="106">
        <v>5537.96</v>
      </c>
      <c r="H66" s="39">
        <v>5733.79</v>
      </c>
      <c r="I66" s="105">
        <f t="shared" si="0"/>
        <v>0.96584632503108769</v>
      </c>
    </row>
    <row r="67" spans="1:9" x14ac:dyDescent="0.35">
      <c r="A67" s="12">
        <f t="shared" si="1"/>
        <v>59</v>
      </c>
      <c r="B67" t="s">
        <v>405</v>
      </c>
      <c r="C67" s="104">
        <v>44409</v>
      </c>
      <c r="D67" s="104">
        <v>44864</v>
      </c>
      <c r="E67" s="114">
        <f t="shared" si="3"/>
        <v>0.53186813186813187</v>
      </c>
      <c r="F67" s="106">
        <v>3296.0699999999997</v>
      </c>
      <c r="G67" s="106">
        <v>3687.8159999999998</v>
      </c>
      <c r="H67" s="39">
        <v>27407.98</v>
      </c>
      <c r="I67" s="105">
        <f t="shared" si="0"/>
        <v>0.13455263758949035</v>
      </c>
    </row>
    <row r="68" spans="1:9" x14ac:dyDescent="0.35">
      <c r="A68" s="12">
        <f t="shared" si="1"/>
        <v>60</v>
      </c>
      <c r="B68" t="s">
        <v>406</v>
      </c>
      <c r="C68" s="104">
        <v>44287</v>
      </c>
      <c r="D68" s="104">
        <v>44561</v>
      </c>
      <c r="E68" s="114">
        <f t="shared" si="3"/>
        <v>1.3284671532846715</v>
      </c>
      <c r="F68" s="106">
        <v>0</v>
      </c>
      <c r="G68" s="106">
        <v>0</v>
      </c>
      <c r="H68" s="39">
        <v>11593.820000000002</v>
      </c>
      <c r="I68" s="105">
        <f t="shared" si="0"/>
        <v>0</v>
      </c>
    </row>
    <row r="69" spans="1:9" x14ac:dyDescent="0.35">
      <c r="A69" s="12">
        <f t="shared" si="1"/>
        <v>61</v>
      </c>
      <c r="B69" t="s">
        <v>407</v>
      </c>
      <c r="C69" s="104">
        <v>44409</v>
      </c>
      <c r="D69" s="104">
        <v>46022</v>
      </c>
      <c r="E69" s="114">
        <f t="shared" si="3"/>
        <v>0.15003099814011159</v>
      </c>
      <c r="F69" s="106">
        <v>0</v>
      </c>
      <c r="G69" s="106">
        <v>0</v>
      </c>
      <c r="H69" s="39">
        <v>3122.3099999999995</v>
      </c>
      <c r="I69" s="105">
        <f t="shared" si="0"/>
        <v>0</v>
      </c>
    </row>
    <row r="70" spans="1:9" x14ac:dyDescent="0.35">
      <c r="A70" s="12">
        <f t="shared" si="1"/>
        <v>62</v>
      </c>
      <c r="B70" t="s">
        <v>408</v>
      </c>
      <c r="C70" s="104">
        <v>44409</v>
      </c>
      <c r="D70" s="104">
        <v>46022</v>
      </c>
      <c r="E70" s="114">
        <f t="shared" si="3"/>
        <v>0.15003099814011159</v>
      </c>
      <c r="F70" s="106">
        <v>0</v>
      </c>
      <c r="G70" s="106">
        <v>0</v>
      </c>
      <c r="H70" s="39">
        <v>923.25999999999988</v>
      </c>
      <c r="I70" s="105">
        <f t="shared" si="0"/>
        <v>0</v>
      </c>
    </row>
    <row r="71" spans="1:9" x14ac:dyDescent="0.35">
      <c r="A71" s="12">
        <f t="shared" si="1"/>
        <v>63</v>
      </c>
      <c r="B71" t="s">
        <v>409</v>
      </c>
      <c r="C71" s="104">
        <v>44562</v>
      </c>
      <c r="D71" s="104">
        <v>46022</v>
      </c>
      <c r="E71" s="114">
        <f t="shared" si="3"/>
        <v>6.095890410958904E-2</v>
      </c>
      <c r="F71" s="106">
        <v>0</v>
      </c>
      <c r="G71" s="106">
        <v>0</v>
      </c>
      <c r="H71" s="39">
        <v>377133.89</v>
      </c>
      <c r="I71" s="105">
        <f t="shared" si="0"/>
        <v>0</v>
      </c>
    </row>
    <row r="72" spans="1:9" x14ac:dyDescent="0.35">
      <c r="A72" s="12">
        <f t="shared" si="1"/>
        <v>64</v>
      </c>
      <c r="B72" t="s">
        <v>410</v>
      </c>
      <c r="C72" s="104">
        <v>44409</v>
      </c>
      <c r="D72" s="104">
        <v>45626</v>
      </c>
      <c r="E72" s="114">
        <f t="shared" si="3"/>
        <v>0.19884963023829089</v>
      </c>
      <c r="F72" s="106">
        <v>0.85799999999999987</v>
      </c>
      <c r="G72" s="106">
        <v>0.94</v>
      </c>
      <c r="H72" s="39">
        <v>3870.25</v>
      </c>
      <c r="I72" s="105">
        <f t="shared" si="0"/>
        <v>2.4287836703055357E-4</v>
      </c>
    </row>
    <row r="73" spans="1:9" x14ac:dyDescent="0.35">
      <c r="A73" s="12">
        <f t="shared" si="1"/>
        <v>65</v>
      </c>
      <c r="B73" t="s">
        <v>411</v>
      </c>
      <c r="C73" s="104">
        <v>44348</v>
      </c>
      <c r="D73" s="104">
        <v>45626</v>
      </c>
      <c r="E73" s="114">
        <f t="shared" si="3"/>
        <v>0.23708920187793428</v>
      </c>
      <c r="F73" s="106">
        <v>4.9139999999999997</v>
      </c>
      <c r="G73" s="106">
        <v>0.94</v>
      </c>
      <c r="H73" s="39">
        <v>2388.3200000000002</v>
      </c>
      <c r="I73" s="105">
        <f t="shared" si="0"/>
        <v>3.9358209955114886E-4</v>
      </c>
    </row>
    <row r="74" spans="1:9" x14ac:dyDescent="0.35">
      <c r="A74" s="12">
        <f t="shared" si="1"/>
        <v>66</v>
      </c>
      <c r="B74" t="s">
        <v>412</v>
      </c>
      <c r="C74" s="104">
        <v>44409</v>
      </c>
      <c r="D74" s="104">
        <v>45626</v>
      </c>
      <c r="E74" s="114">
        <f t="shared" si="3"/>
        <v>0.19884963023829089</v>
      </c>
      <c r="F74" s="106">
        <v>0.85799999999999987</v>
      </c>
      <c r="G74" s="106">
        <v>0.94</v>
      </c>
      <c r="H74" s="39">
        <v>3931.0899999999997</v>
      </c>
      <c r="I74" s="105">
        <f t="shared" ref="I74:I137" si="4">G74/H74</f>
        <v>2.391194299799801E-4</v>
      </c>
    </row>
    <row r="75" spans="1:9" x14ac:dyDescent="0.35">
      <c r="A75" s="12">
        <f t="shared" ref="A75:A138" si="5">A74+1</f>
        <v>67</v>
      </c>
      <c r="B75" t="s">
        <v>413</v>
      </c>
      <c r="C75" s="104">
        <v>44593</v>
      </c>
      <c r="D75" s="104">
        <v>45991</v>
      </c>
      <c r="E75" s="114">
        <f t="shared" si="3"/>
        <v>4.1487839771101577E-2</v>
      </c>
      <c r="F75" s="106">
        <v>0</v>
      </c>
      <c r="G75" s="106">
        <v>0</v>
      </c>
      <c r="H75" s="39">
        <v>2226.63</v>
      </c>
      <c r="I75" s="105">
        <f t="shared" si="4"/>
        <v>0</v>
      </c>
    </row>
    <row r="76" spans="1:9" x14ac:dyDescent="0.35">
      <c r="A76" s="12">
        <f t="shared" si="5"/>
        <v>68</v>
      </c>
      <c r="B76" t="s">
        <v>414</v>
      </c>
      <c r="C76" s="104">
        <v>44621</v>
      </c>
      <c r="D76" s="104">
        <v>45991</v>
      </c>
      <c r="E76" s="114">
        <f t="shared" si="3"/>
        <v>2.1897810218978103E-2</v>
      </c>
      <c r="F76" s="106">
        <v>0</v>
      </c>
      <c r="G76" s="106">
        <v>0</v>
      </c>
      <c r="H76" s="39">
        <v>888.9</v>
      </c>
      <c r="I76" s="105">
        <f t="shared" si="4"/>
        <v>0</v>
      </c>
    </row>
    <row r="77" spans="1:9" x14ac:dyDescent="0.35">
      <c r="A77" s="12">
        <f t="shared" si="5"/>
        <v>69</v>
      </c>
      <c r="B77" t="s">
        <v>415</v>
      </c>
      <c r="C77" s="104">
        <v>44593</v>
      </c>
      <c r="D77" s="104">
        <v>45991</v>
      </c>
      <c r="E77" s="114">
        <f t="shared" si="3"/>
        <v>4.1487839771101577E-2</v>
      </c>
      <c r="F77" s="106">
        <v>0</v>
      </c>
      <c r="G77" s="106">
        <v>0</v>
      </c>
      <c r="H77" s="39">
        <v>2113.86</v>
      </c>
      <c r="I77" s="105">
        <f t="shared" si="4"/>
        <v>0</v>
      </c>
    </row>
    <row r="78" spans="1:9" x14ac:dyDescent="0.35">
      <c r="A78" s="12">
        <f t="shared" si="5"/>
        <v>70</v>
      </c>
      <c r="B78" t="s">
        <v>416</v>
      </c>
      <c r="C78" s="104">
        <v>44593</v>
      </c>
      <c r="D78" s="104">
        <v>45991</v>
      </c>
      <c r="E78" s="114">
        <f t="shared" si="3"/>
        <v>4.1487839771101577E-2</v>
      </c>
      <c r="F78" s="106">
        <v>0</v>
      </c>
      <c r="G78" s="106">
        <v>0</v>
      </c>
      <c r="H78" s="39">
        <v>386.64</v>
      </c>
      <c r="I78" s="105">
        <f t="shared" si="4"/>
        <v>0</v>
      </c>
    </row>
    <row r="79" spans="1:9" x14ac:dyDescent="0.35">
      <c r="A79" s="12">
        <f t="shared" si="5"/>
        <v>71</v>
      </c>
      <c r="B79" t="s">
        <v>417</v>
      </c>
      <c r="C79" s="104">
        <v>44621</v>
      </c>
      <c r="D79" s="104">
        <v>45991</v>
      </c>
      <c r="E79" s="114">
        <f t="shared" si="3"/>
        <v>2.1897810218978103E-2</v>
      </c>
      <c r="F79" s="106">
        <v>0</v>
      </c>
      <c r="G79" s="106">
        <v>0</v>
      </c>
      <c r="H79" s="39">
        <v>1782.8</v>
      </c>
      <c r="I79" s="105">
        <f t="shared" si="4"/>
        <v>0</v>
      </c>
    </row>
    <row r="80" spans="1:9" x14ac:dyDescent="0.35">
      <c r="A80" s="12">
        <f t="shared" si="5"/>
        <v>72</v>
      </c>
      <c r="B80" t="s">
        <v>71</v>
      </c>
      <c r="C80" s="104" t="s">
        <v>735</v>
      </c>
      <c r="D80" s="104" t="s">
        <v>351</v>
      </c>
      <c r="E80" s="114" t="s">
        <v>351</v>
      </c>
      <c r="F80" s="106">
        <v>660603.88299999991</v>
      </c>
      <c r="G80" s="106">
        <v>666881.58400000003</v>
      </c>
      <c r="H80" s="39">
        <v>1173823.4399999995</v>
      </c>
      <c r="I80" s="105">
        <f t="shared" si="4"/>
        <v>0.5681276768506176</v>
      </c>
    </row>
    <row r="81" spans="1:9" x14ac:dyDescent="0.35">
      <c r="A81" s="12">
        <f t="shared" si="5"/>
        <v>73</v>
      </c>
      <c r="B81" t="s">
        <v>58</v>
      </c>
      <c r="C81" s="104" t="s">
        <v>726</v>
      </c>
      <c r="D81" s="104" t="s">
        <v>351</v>
      </c>
      <c r="E81" s="114" t="s">
        <v>351</v>
      </c>
      <c r="F81" s="106">
        <v>0</v>
      </c>
      <c r="G81" s="106">
        <v>0</v>
      </c>
      <c r="H81" s="39">
        <v>-212280.63000000053</v>
      </c>
      <c r="I81" s="105">
        <f t="shared" si="4"/>
        <v>0</v>
      </c>
    </row>
    <row r="82" spans="1:9" x14ac:dyDescent="0.35">
      <c r="A82" s="12">
        <f t="shared" si="5"/>
        <v>74</v>
      </c>
      <c r="B82" t="s">
        <v>686</v>
      </c>
      <c r="C82" s="104">
        <v>43922</v>
      </c>
      <c r="D82" s="104">
        <v>44196</v>
      </c>
      <c r="E82" s="114">
        <f t="shared" ref="E82:E122" si="6">IFERROR((($C$608-C82)/(D82-C82)),"n.m.")</f>
        <v>2.6605839416058394</v>
      </c>
      <c r="F82" s="106">
        <v>0</v>
      </c>
      <c r="G82" s="106">
        <v>0</v>
      </c>
      <c r="H82" s="39">
        <v>-194.84999999999997</v>
      </c>
      <c r="I82" s="105">
        <f t="shared" si="4"/>
        <v>0</v>
      </c>
    </row>
    <row r="83" spans="1:9" x14ac:dyDescent="0.35">
      <c r="A83" s="12">
        <f t="shared" si="5"/>
        <v>75</v>
      </c>
      <c r="B83" t="s">
        <v>418</v>
      </c>
      <c r="C83" s="104">
        <v>44228</v>
      </c>
      <c r="D83" s="104">
        <v>44561</v>
      </c>
      <c r="E83" s="114">
        <f t="shared" si="6"/>
        <v>1.2702702702702702</v>
      </c>
      <c r="F83" s="106">
        <v>545.32899999999995</v>
      </c>
      <c r="G83" s="106">
        <v>13871991.776000001</v>
      </c>
      <c r="H83" s="39">
        <v>1118907.6799999988</v>
      </c>
      <c r="I83" s="105">
        <f t="shared" si="4"/>
        <v>12.397798338465257</v>
      </c>
    </row>
    <row r="84" spans="1:9" x14ac:dyDescent="0.35">
      <c r="A84" s="12">
        <f t="shared" si="5"/>
        <v>76</v>
      </c>
      <c r="B84" t="s">
        <v>687</v>
      </c>
      <c r="C84" s="104">
        <v>44256</v>
      </c>
      <c r="D84" s="104">
        <v>44561</v>
      </c>
      <c r="E84" s="114">
        <f t="shared" si="6"/>
        <v>1.2950819672131149</v>
      </c>
      <c r="F84" s="106">
        <v>0</v>
      </c>
      <c r="G84" s="106">
        <v>344370.79100000003</v>
      </c>
      <c r="H84" s="39">
        <v>313779.96999999991</v>
      </c>
      <c r="I84" s="105">
        <f t="shared" si="4"/>
        <v>1.0974913121446219</v>
      </c>
    </row>
    <row r="85" spans="1:9" x14ac:dyDescent="0.35">
      <c r="A85" s="12">
        <f t="shared" si="5"/>
        <v>77</v>
      </c>
      <c r="B85" t="s">
        <v>688</v>
      </c>
      <c r="C85" s="104">
        <v>44317</v>
      </c>
      <c r="D85" s="104">
        <v>44561</v>
      </c>
      <c r="E85" s="114">
        <f t="shared" si="6"/>
        <v>1.3688524590163935</v>
      </c>
      <c r="F85" s="106">
        <v>0</v>
      </c>
      <c r="G85" s="106">
        <v>0</v>
      </c>
      <c r="H85" s="39">
        <v>83501.299999999916</v>
      </c>
      <c r="I85" s="105">
        <f t="shared" si="4"/>
        <v>0</v>
      </c>
    </row>
    <row r="86" spans="1:9" x14ac:dyDescent="0.35">
      <c r="A86" s="12">
        <f t="shared" si="5"/>
        <v>78</v>
      </c>
      <c r="B86" t="s">
        <v>689</v>
      </c>
      <c r="C86" s="104">
        <v>44348</v>
      </c>
      <c r="D86" s="104">
        <v>44561</v>
      </c>
      <c r="E86" s="114">
        <f t="shared" si="6"/>
        <v>1.4225352112676057</v>
      </c>
      <c r="F86" s="106">
        <v>0</v>
      </c>
      <c r="G86" s="106">
        <v>0</v>
      </c>
      <c r="H86" s="39">
        <v>-8.9706020389712648E-13</v>
      </c>
      <c r="I86" s="105">
        <f t="shared" si="4"/>
        <v>0</v>
      </c>
    </row>
    <row r="87" spans="1:9" x14ac:dyDescent="0.35">
      <c r="A87" s="12">
        <f t="shared" si="5"/>
        <v>79</v>
      </c>
      <c r="B87" t="s">
        <v>690</v>
      </c>
      <c r="C87" s="104">
        <v>44378</v>
      </c>
      <c r="D87" s="104">
        <v>44561</v>
      </c>
      <c r="E87" s="114">
        <f t="shared" si="6"/>
        <v>1.4918032786885247</v>
      </c>
      <c r="F87" s="106">
        <v>0</v>
      </c>
      <c r="G87" s="106">
        <v>0</v>
      </c>
      <c r="H87" s="39">
        <v>50095.390000000007</v>
      </c>
      <c r="I87" s="105">
        <f t="shared" si="4"/>
        <v>0</v>
      </c>
    </row>
    <row r="88" spans="1:9" x14ac:dyDescent="0.35">
      <c r="A88" s="12">
        <f t="shared" si="5"/>
        <v>80</v>
      </c>
      <c r="B88" t="s">
        <v>691</v>
      </c>
      <c r="C88" s="104">
        <v>44378</v>
      </c>
      <c r="D88" s="104">
        <v>44561</v>
      </c>
      <c r="E88" s="114">
        <f t="shared" si="6"/>
        <v>1.4918032786885247</v>
      </c>
      <c r="F88" s="106">
        <v>0</v>
      </c>
      <c r="G88" s="106">
        <v>0</v>
      </c>
      <c r="H88" s="39">
        <v>31555.790000000008</v>
      </c>
      <c r="I88" s="105">
        <f t="shared" si="4"/>
        <v>0</v>
      </c>
    </row>
    <row r="89" spans="1:9" x14ac:dyDescent="0.35">
      <c r="A89" s="12">
        <f t="shared" si="5"/>
        <v>81</v>
      </c>
      <c r="B89" t="s">
        <v>692</v>
      </c>
      <c r="C89" s="104">
        <v>44409</v>
      </c>
      <c r="D89" s="104">
        <v>44561</v>
      </c>
      <c r="E89" s="114">
        <f t="shared" si="6"/>
        <v>1.5921052631578947</v>
      </c>
      <c r="F89" s="106">
        <v>0</v>
      </c>
      <c r="G89" s="106">
        <v>0</v>
      </c>
      <c r="H89" s="39">
        <v>78922.730000000025</v>
      </c>
      <c r="I89" s="105">
        <f t="shared" si="4"/>
        <v>0</v>
      </c>
    </row>
    <row r="90" spans="1:9" x14ac:dyDescent="0.35">
      <c r="A90" s="12">
        <f t="shared" si="5"/>
        <v>82</v>
      </c>
      <c r="B90" t="s">
        <v>693</v>
      </c>
      <c r="C90" s="104">
        <v>44440</v>
      </c>
      <c r="D90" s="104">
        <v>44561</v>
      </c>
      <c r="E90" s="114">
        <f t="shared" si="6"/>
        <v>1.7438016528925619</v>
      </c>
      <c r="F90" s="106">
        <v>0</v>
      </c>
      <c r="G90" s="106">
        <v>0</v>
      </c>
      <c r="H90" s="39">
        <v>38074.969999999987</v>
      </c>
      <c r="I90" s="105">
        <f t="shared" si="4"/>
        <v>0</v>
      </c>
    </row>
    <row r="91" spans="1:9" x14ac:dyDescent="0.35">
      <c r="A91" s="12">
        <f t="shared" si="5"/>
        <v>83</v>
      </c>
      <c r="B91" t="s">
        <v>419</v>
      </c>
      <c r="C91" s="104">
        <v>44531</v>
      </c>
      <c r="D91" s="104">
        <v>44561</v>
      </c>
      <c r="E91" s="114">
        <f t="shared" si="6"/>
        <v>4</v>
      </c>
      <c r="F91" s="106">
        <v>0</v>
      </c>
      <c r="G91" s="106">
        <v>0</v>
      </c>
      <c r="H91" s="39">
        <v>53367.089999999982</v>
      </c>
      <c r="I91" s="105">
        <f t="shared" si="4"/>
        <v>0</v>
      </c>
    </row>
    <row r="92" spans="1:9" x14ac:dyDescent="0.35">
      <c r="A92" s="12">
        <f t="shared" si="5"/>
        <v>84</v>
      </c>
      <c r="B92" t="s">
        <v>420</v>
      </c>
      <c r="C92" s="104">
        <v>44562</v>
      </c>
      <c r="D92" s="104">
        <v>44908</v>
      </c>
      <c r="E92" s="114">
        <f t="shared" si="6"/>
        <v>0.25722543352601157</v>
      </c>
      <c r="F92" s="106">
        <v>0</v>
      </c>
      <c r="G92" s="106">
        <v>0</v>
      </c>
      <c r="H92" s="39">
        <v>157932.46000000002</v>
      </c>
      <c r="I92" s="105">
        <f t="shared" si="4"/>
        <v>0</v>
      </c>
    </row>
    <row r="93" spans="1:9" x14ac:dyDescent="0.35">
      <c r="A93" s="12">
        <f t="shared" si="5"/>
        <v>85</v>
      </c>
      <c r="B93" t="s">
        <v>421</v>
      </c>
      <c r="C93" s="104">
        <v>44562</v>
      </c>
      <c r="D93" s="104">
        <v>44908</v>
      </c>
      <c r="E93" s="114">
        <f t="shared" si="6"/>
        <v>0.25722543352601157</v>
      </c>
      <c r="F93" s="106">
        <v>0</v>
      </c>
      <c r="G93" s="106">
        <v>0</v>
      </c>
      <c r="H93" s="39">
        <v>214752.4700000002</v>
      </c>
      <c r="I93" s="105">
        <f t="shared" si="4"/>
        <v>0</v>
      </c>
    </row>
    <row r="94" spans="1:9" x14ac:dyDescent="0.35">
      <c r="A94" s="12">
        <f t="shared" si="5"/>
        <v>86</v>
      </c>
      <c r="B94" t="s">
        <v>422</v>
      </c>
      <c r="C94" s="104">
        <v>44593</v>
      </c>
      <c r="D94" s="104">
        <v>44908</v>
      </c>
      <c r="E94" s="114">
        <f t="shared" si="6"/>
        <v>0.18412698412698414</v>
      </c>
      <c r="F94" s="106">
        <v>0</v>
      </c>
      <c r="G94" s="106">
        <v>0</v>
      </c>
      <c r="H94" s="39">
        <v>96098.01999999999</v>
      </c>
      <c r="I94" s="105">
        <f t="shared" si="4"/>
        <v>0</v>
      </c>
    </row>
    <row r="95" spans="1:9" x14ac:dyDescent="0.35">
      <c r="A95" s="12">
        <f t="shared" si="5"/>
        <v>87</v>
      </c>
      <c r="B95" t="s">
        <v>423</v>
      </c>
      <c r="C95" s="104">
        <v>44593</v>
      </c>
      <c r="D95" s="104">
        <v>44908</v>
      </c>
      <c r="E95" s="114">
        <f t="shared" si="6"/>
        <v>0.18412698412698414</v>
      </c>
      <c r="F95" s="106">
        <v>0</v>
      </c>
      <c r="G95" s="106">
        <v>0</v>
      </c>
      <c r="H95" s="39">
        <v>45768.869999999995</v>
      </c>
      <c r="I95" s="105">
        <f t="shared" si="4"/>
        <v>0</v>
      </c>
    </row>
    <row r="96" spans="1:9" x14ac:dyDescent="0.35">
      <c r="A96" s="12">
        <f t="shared" si="5"/>
        <v>88</v>
      </c>
      <c r="B96" t="s">
        <v>424</v>
      </c>
      <c r="C96" s="104">
        <v>44593</v>
      </c>
      <c r="D96" s="104">
        <v>44908</v>
      </c>
      <c r="E96" s="114">
        <f t="shared" si="6"/>
        <v>0.18412698412698414</v>
      </c>
      <c r="F96" s="106">
        <v>0</v>
      </c>
      <c r="G96" s="106">
        <v>0</v>
      </c>
      <c r="H96" s="39">
        <v>55931.500000000029</v>
      </c>
      <c r="I96" s="105">
        <f t="shared" si="4"/>
        <v>0</v>
      </c>
    </row>
    <row r="97" spans="1:9" x14ac:dyDescent="0.35">
      <c r="A97" s="12">
        <f t="shared" si="5"/>
        <v>89</v>
      </c>
      <c r="B97" t="s">
        <v>425</v>
      </c>
      <c r="C97" s="104">
        <v>44621</v>
      </c>
      <c r="D97" s="104">
        <v>44908</v>
      </c>
      <c r="E97" s="114">
        <f t="shared" si="6"/>
        <v>0.10452961672473868</v>
      </c>
      <c r="F97" s="106">
        <v>0</v>
      </c>
      <c r="G97" s="106">
        <v>0</v>
      </c>
      <c r="H97" s="39">
        <v>103037.52999999996</v>
      </c>
      <c r="I97" s="105">
        <f t="shared" si="4"/>
        <v>0</v>
      </c>
    </row>
    <row r="98" spans="1:9" x14ac:dyDescent="0.35">
      <c r="A98" s="12">
        <f t="shared" si="5"/>
        <v>90</v>
      </c>
      <c r="B98" t="s">
        <v>426</v>
      </c>
      <c r="C98" s="104">
        <v>44621</v>
      </c>
      <c r="D98" s="104">
        <v>44908</v>
      </c>
      <c r="E98" s="114">
        <f t="shared" si="6"/>
        <v>0.10452961672473868</v>
      </c>
      <c r="F98" s="106">
        <v>0</v>
      </c>
      <c r="G98" s="106">
        <v>0</v>
      </c>
      <c r="H98" s="39">
        <v>3641.48</v>
      </c>
      <c r="I98" s="105">
        <f t="shared" si="4"/>
        <v>0</v>
      </c>
    </row>
    <row r="99" spans="1:9" x14ac:dyDescent="0.35">
      <c r="A99" s="12">
        <f t="shared" si="5"/>
        <v>91</v>
      </c>
      <c r="B99" t="s">
        <v>438</v>
      </c>
      <c r="C99" s="104">
        <v>43952</v>
      </c>
      <c r="D99" s="104">
        <v>44166</v>
      </c>
      <c r="E99" s="114">
        <f t="shared" si="6"/>
        <v>3.2663551401869158</v>
      </c>
      <c r="F99" s="106">
        <v>0</v>
      </c>
      <c r="G99" s="106">
        <v>0</v>
      </c>
      <c r="H99" s="39">
        <v>397585.92999999976</v>
      </c>
      <c r="I99" s="105">
        <f t="shared" si="4"/>
        <v>0</v>
      </c>
    </row>
    <row r="100" spans="1:9" x14ac:dyDescent="0.35">
      <c r="A100" s="12">
        <f t="shared" si="5"/>
        <v>92</v>
      </c>
      <c r="B100" t="s">
        <v>62</v>
      </c>
      <c r="C100" s="104" t="s">
        <v>736</v>
      </c>
      <c r="D100" s="104">
        <v>44166</v>
      </c>
      <c r="E100" s="114">
        <f t="shared" si="6"/>
        <v>1.4821073558648112</v>
      </c>
      <c r="F100" s="106">
        <v>0</v>
      </c>
      <c r="G100" s="106">
        <v>0</v>
      </c>
      <c r="H100" s="39">
        <v>1746201.4099999997</v>
      </c>
      <c r="I100" s="105">
        <f t="shared" si="4"/>
        <v>0</v>
      </c>
    </row>
    <row r="101" spans="1:9" x14ac:dyDescent="0.35">
      <c r="A101" s="12">
        <f t="shared" si="5"/>
        <v>93</v>
      </c>
      <c r="B101" t="s">
        <v>311</v>
      </c>
      <c r="C101" s="104" t="s">
        <v>737</v>
      </c>
      <c r="D101" s="104">
        <v>44166</v>
      </c>
      <c r="E101" s="114">
        <f t="shared" si="6"/>
        <v>1.2654625068418173</v>
      </c>
      <c r="F101" s="106">
        <v>0</v>
      </c>
      <c r="G101" s="106">
        <v>0</v>
      </c>
      <c r="H101" s="39">
        <v>-19607.159999999996</v>
      </c>
      <c r="I101" s="105">
        <f t="shared" si="4"/>
        <v>0</v>
      </c>
    </row>
    <row r="102" spans="1:9" x14ac:dyDescent="0.35">
      <c r="A102" s="12">
        <f t="shared" si="5"/>
        <v>94</v>
      </c>
      <c r="B102" t="s">
        <v>79</v>
      </c>
      <c r="C102" s="104" t="s">
        <v>738</v>
      </c>
      <c r="D102" s="104">
        <v>44202</v>
      </c>
      <c r="E102" s="114">
        <f t="shared" si="6"/>
        <v>1.9697624190064795</v>
      </c>
      <c r="F102" s="106">
        <v>470213.93500000006</v>
      </c>
      <c r="G102" s="106">
        <v>468012.75699999993</v>
      </c>
      <c r="H102" s="39">
        <v>4729.0300000000007</v>
      </c>
      <c r="I102" s="105">
        <f t="shared" si="4"/>
        <v>98.965909922330766</v>
      </c>
    </row>
    <row r="103" spans="1:9" x14ac:dyDescent="0.35">
      <c r="A103" s="12">
        <f t="shared" si="5"/>
        <v>95</v>
      </c>
      <c r="B103" t="s">
        <v>326</v>
      </c>
      <c r="C103" s="104" t="s">
        <v>730</v>
      </c>
      <c r="D103" s="104">
        <v>44202</v>
      </c>
      <c r="E103" s="114">
        <f t="shared" si="6"/>
        <v>1.7675213675213675</v>
      </c>
      <c r="F103" s="106">
        <v>0</v>
      </c>
      <c r="G103" s="106">
        <v>0</v>
      </c>
      <c r="H103" s="39">
        <v>57.63</v>
      </c>
      <c r="I103" s="105">
        <f t="shared" si="4"/>
        <v>0</v>
      </c>
    </row>
    <row r="104" spans="1:9" x14ac:dyDescent="0.35">
      <c r="A104" s="12">
        <f t="shared" si="5"/>
        <v>96</v>
      </c>
      <c r="B104" t="s">
        <v>132</v>
      </c>
      <c r="C104" s="104" t="s">
        <v>730</v>
      </c>
      <c r="D104" s="104">
        <v>43801</v>
      </c>
      <c r="E104" s="114">
        <f t="shared" si="6"/>
        <v>5.6195652173913047</v>
      </c>
      <c r="F104" s="106">
        <v>0</v>
      </c>
      <c r="G104" s="106">
        <v>0</v>
      </c>
      <c r="H104" s="39">
        <v>5013.9500000000007</v>
      </c>
      <c r="I104" s="105">
        <f t="shared" si="4"/>
        <v>0</v>
      </c>
    </row>
    <row r="105" spans="1:9" x14ac:dyDescent="0.35">
      <c r="A105" s="12">
        <f t="shared" si="5"/>
        <v>97</v>
      </c>
      <c r="B105" t="s">
        <v>42</v>
      </c>
      <c r="C105" s="104" t="s">
        <v>739</v>
      </c>
      <c r="D105" s="104">
        <v>43801</v>
      </c>
      <c r="E105" s="114">
        <f t="shared" si="6"/>
        <v>2.3934426229508197</v>
      </c>
      <c r="F105" s="106">
        <v>0</v>
      </c>
      <c r="G105" s="106">
        <v>29274.05</v>
      </c>
      <c r="H105" s="39">
        <v>-12460.28</v>
      </c>
      <c r="I105" s="105">
        <f t="shared" si="4"/>
        <v>-2.349389419820421</v>
      </c>
    </row>
    <row r="106" spans="1:9" x14ac:dyDescent="0.35">
      <c r="A106" s="12">
        <f t="shared" si="5"/>
        <v>98</v>
      </c>
      <c r="B106" t="s">
        <v>49</v>
      </c>
      <c r="C106" s="104" t="s">
        <v>740</v>
      </c>
      <c r="D106" s="104">
        <v>43801</v>
      </c>
      <c r="E106" s="114">
        <f t="shared" si="6"/>
        <v>2.4655172413793105</v>
      </c>
      <c r="F106" s="106">
        <v>0</v>
      </c>
      <c r="G106" s="106">
        <v>202817.45199999999</v>
      </c>
      <c r="H106" s="39">
        <v>1708.9399999999996</v>
      </c>
      <c r="I106" s="105">
        <f t="shared" si="4"/>
        <v>118.6802649595656</v>
      </c>
    </row>
    <row r="107" spans="1:9" x14ac:dyDescent="0.35">
      <c r="A107" s="12">
        <f t="shared" si="5"/>
        <v>99</v>
      </c>
      <c r="B107" t="s">
        <v>113</v>
      </c>
      <c r="C107" s="104" t="s">
        <v>741</v>
      </c>
      <c r="D107" s="104">
        <v>43801</v>
      </c>
      <c r="E107" s="114">
        <f t="shared" si="6"/>
        <v>4.0797101449275361</v>
      </c>
      <c r="F107" s="106">
        <v>0</v>
      </c>
      <c r="G107" s="106">
        <v>0</v>
      </c>
      <c r="H107" s="39">
        <v>14162.929999999998</v>
      </c>
      <c r="I107" s="105">
        <f t="shared" si="4"/>
        <v>0</v>
      </c>
    </row>
    <row r="108" spans="1:9" x14ac:dyDescent="0.35">
      <c r="A108" s="12">
        <f t="shared" si="5"/>
        <v>100</v>
      </c>
      <c r="B108" t="s">
        <v>78</v>
      </c>
      <c r="C108" s="104" t="s">
        <v>741</v>
      </c>
      <c r="D108" s="104">
        <v>43801</v>
      </c>
      <c r="E108" s="114">
        <f t="shared" si="6"/>
        <v>4.0797101449275361</v>
      </c>
      <c r="F108" s="106">
        <v>0</v>
      </c>
      <c r="G108" s="106">
        <v>0</v>
      </c>
      <c r="H108" s="39">
        <v>3529.1599999999989</v>
      </c>
      <c r="I108" s="105">
        <f t="shared" si="4"/>
        <v>0</v>
      </c>
    </row>
    <row r="109" spans="1:9" x14ac:dyDescent="0.35">
      <c r="A109" s="12">
        <f t="shared" si="5"/>
        <v>101</v>
      </c>
      <c r="B109" t="s">
        <v>86</v>
      </c>
      <c r="C109" s="104" t="s">
        <v>733</v>
      </c>
      <c r="D109" s="104">
        <v>44116</v>
      </c>
      <c r="E109" s="114">
        <f t="shared" si="6"/>
        <v>2.0094339622641511</v>
      </c>
      <c r="F109" s="106">
        <v>228.63499999999999</v>
      </c>
      <c r="G109" s="106">
        <v>503667.19099999999</v>
      </c>
      <c r="H109" s="39">
        <v>1287723.879999999</v>
      </c>
      <c r="I109" s="105">
        <f t="shared" si="4"/>
        <v>0.3911298057158033</v>
      </c>
    </row>
    <row r="110" spans="1:9" x14ac:dyDescent="0.35">
      <c r="A110" s="12">
        <f t="shared" si="5"/>
        <v>102</v>
      </c>
      <c r="B110" t="s">
        <v>141</v>
      </c>
      <c r="C110" s="104" t="s">
        <v>730</v>
      </c>
      <c r="D110" s="104">
        <v>44116</v>
      </c>
      <c r="E110" s="114">
        <f t="shared" si="6"/>
        <v>2.0721442885771544</v>
      </c>
      <c r="F110" s="106">
        <v>0</v>
      </c>
      <c r="G110" s="106">
        <v>0</v>
      </c>
      <c r="H110" s="39">
        <v>436324.89000000007</v>
      </c>
      <c r="I110" s="105">
        <f t="shared" si="4"/>
        <v>0</v>
      </c>
    </row>
    <row r="111" spans="1:9" x14ac:dyDescent="0.35">
      <c r="A111" s="12">
        <f t="shared" si="5"/>
        <v>103</v>
      </c>
      <c r="B111" t="s">
        <v>114</v>
      </c>
      <c r="C111" s="104" t="s">
        <v>730</v>
      </c>
      <c r="D111" s="104">
        <v>44116</v>
      </c>
      <c r="E111" s="114">
        <f t="shared" si="6"/>
        <v>2.0721442885771544</v>
      </c>
      <c r="F111" s="106">
        <v>0</v>
      </c>
      <c r="G111" s="106">
        <v>0</v>
      </c>
      <c r="H111" s="39">
        <v>3745.08</v>
      </c>
      <c r="I111" s="105">
        <f t="shared" si="4"/>
        <v>0</v>
      </c>
    </row>
    <row r="112" spans="1:9" x14ac:dyDescent="0.35">
      <c r="A112" s="12">
        <f t="shared" si="5"/>
        <v>104</v>
      </c>
      <c r="B112" t="s">
        <v>124</v>
      </c>
      <c r="C112" s="104" t="s">
        <v>730</v>
      </c>
      <c r="D112" s="104">
        <v>43979</v>
      </c>
      <c r="E112" s="114">
        <f t="shared" si="6"/>
        <v>2.8563535911602211</v>
      </c>
      <c r="F112" s="106">
        <v>0</v>
      </c>
      <c r="G112" s="106">
        <v>0</v>
      </c>
      <c r="H112" s="39">
        <v>730519.42000000016</v>
      </c>
      <c r="I112" s="105">
        <f t="shared" si="4"/>
        <v>0</v>
      </c>
    </row>
    <row r="113" spans="1:9" x14ac:dyDescent="0.35">
      <c r="A113" s="12">
        <f t="shared" si="5"/>
        <v>105</v>
      </c>
      <c r="B113" t="s">
        <v>266</v>
      </c>
      <c r="C113" s="104" t="s">
        <v>742</v>
      </c>
      <c r="D113" s="104">
        <v>44866</v>
      </c>
      <c r="E113" s="114">
        <f t="shared" si="6"/>
        <v>0.79831144465290804</v>
      </c>
      <c r="F113" s="106">
        <v>0</v>
      </c>
      <c r="G113" s="106">
        <v>0</v>
      </c>
      <c r="H113" s="39">
        <v>7943.93</v>
      </c>
      <c r="I113" s="105">
        <f t="shared" si="4"/>
        <v>0</v>
      </c>
    </row>
    <row r="114" spans="1:9" x14ac:dyDescent="0.35">
      <c r="A114" s="12">
        <f t="shared" si="5"/>
        <v>106</v>
      </c>
      <c r="B114" t="s">
        <v>188</v>
      </c>
      <c r="C114" s="104" t="s">
        <v>742</v>
      </c>
      <c r="D114" s="104">
        <v>44866</v>
      </c>
      <c r="E114" s="114">
        <f t="shared" si="6"/>
        <v>0.79831144465290804</v>
      </c>
      <c r="F114" s="106">
        <v>0</v>
      </c>
      <c r="G114" s="106">
        <v>0</v>
      </c>
      <c r="H114" s="39">
        <v>10991.49</v>
      </c>
      <c r="I114" s="105">
        <f t="shared" si="4"/>
        <v>0</v>
      </c>
    </row>
    <row r="115" spans="1:9" x14ac:dyDescent="0.35">
      <c r="A115" s="12">
        <f t="shared" si="5"/>
        <v>107</v>
      </c>
      <c r="B115" t="s">
        <v>210</v>
      </c>
      <c r="C115" s="104">
        <v>43922</v>
      </c>
      <c r="D115" s="104">
        <v>44110</v>
      </c>
      <c r="E115" s="114">
        <f t="shared" si="6"/>
        <v>3.8776595744680851</v>
      </c>
      <c r="F115" s="106">
        <v>0</v>
      </c>
      <c r="G115" s="106">
        <v>0</v>
      </c>
      <c r="H115" s="39">
        <v>10606.839999999998</v>
      </c>
      <c r="I115" s="105">
        <f t="shared" si="4"/>
        <v>0</v>
      </c>
    </row>
    <row r="116" spans="1:9" x14ac:dyDescent="0.35">
      <c r="A116" s="12">
        <f t="shared" si="5"/>
        <v>108</v>
      </c>
      <c r="B116" t="s">
        <v>267</v>
      </c>
      <c r="C116" s="104" t="s">
        <v>742</v>
      </c>
      <c r="D116" s="104">
        <v>44110</v>
      </c>
      <c r="E116" s="114">
        <f t="shared" si="6"/>
        <v>2.7451612903225806</v>
      </c>
      <c r="F116" s="106">
        <v>0</v>
      </c>
      <c r="G116" s="106">
        <v>0</v>
      </c>
      <c r="H116" s="39">
        <v>7599.2</v>
      </c>
      <c r="I116" s="105">
        <f t="shared" si="4"/>
        <v>0</v>
      </c>
    </row>
    <row r="117" spans="1:9" x14ac:dyDescent="0.35">
      <c r="A117" s="12">
        <f t="shared" si="5"/>
        <v>109</v>
      </c>
      <c r="B117" t="s">
        <v>36</v>
      </c>
      <c r="C117" s="104" t="s">
        <v>743</v>
      </c>
      <c r="D117" s="104">
        <v>44110</v>
      </c>
      <c r="E117" s="114">
        <f t="shared" si="6"/>
        <v>1.4028294862248698</v>
      </c>
      <c r="F117" s="106">
        <v>0</v>
      </c>
      <c r="G117" s="106">
        <v>0</v>
      </c>
      <c r="H117" s="39">
        <v>-198523.73000000007</v>
      </c>
      <c r="I117" s="105">
        <f t="shared" si="4"/>
        <v>0</v>
      </c>
    </row>
    <row r="118" spans="1:9" x14ac:dyDescent="0.35">
      <c r="A118" s="12">
        <f t="shared" si="5"/>
        <v>110</v>
      </c>
      <c r="B118" t="s">
        <v>72</v>
      </c>
      <c r="C118" s="104" t="s">
        <v>744</v>
      </c>
      <c r="D118" s="104">
        <v>44110</v>
      </c>
      <c r="E118" s="114">
        <f t="shared" si="6"/>
        <v>1.5531697341513293</v>
      </c>
      <c r="F118" s="106">
        <v>0</v>
      </c>
      <c r="G118" s="106">
        <v>0</v>
      </c>
      <c r="H118" s="39">
        <v>-5249.7</v>
      </c>
      <c r="I118" s="105">
        <f t="shared" si="4"/>
        <v>0</v>
      </c>
    </row>
    <row r="119" spans="1:9" x14ac:dyDescent="0.35">
      <c r="A119" s="12">
        <f t="shared" si="5"/>
        <v>111</v>
      </c>
      <c r="B119" t="s">
        <v>84</v>
      </c>
      <c r="C119" s="104" t="s">
        <v>744</v>
      </c>
      <c r="D119" s="104">
        <v>44110</v>
      </c>
      <c r="E119" s="114">
        <f t="shared" si="6"/>
        <v>1.5531697341513293</v>
      </c>
      <c r="F119" s="106">
        <v>0</v>
      </c>
      <c r="G119" s="106">
        <v>0</v>
      </c>
      <c r="H119" s="39">
        <v>11642.22</v>
      </c>
      <c r="I119" s="105">
        <f t="shared" si="4"/>
        <v>0</v>
      </c>
    </row>
    <row r="120" spans="1:9" x14ac:dyDescent="0.35">
      <c r="A120" s="12">
        <f t="shared" si="5"/>
        <v>112</v>
      </c>
      <c r="B120" t="s">
        <v>441</v>
      </c>
      <c r="C120" s="104">
        <v>44136</v>
      </c>
      <c r="D120" s="104">
        <v>44110</v>
      </c>
      <c r="E120" s="114">
        <f t="shared" si="6"/>
        <v>-19.807692307692307</v>
      </c>
      <c r="F120" s="106">
        <v>0</v>
      </c>
      <c r="G120" s="106">
        <v>0</v>
      </c>
      <c r="H120" s="39">
        <v>379522.35000000003</v>
      </c>
      <c r="I120" s="105">
        <f t="shared" si="4"/>
        <v>0</v>
      </c>
    </row>
    <row r="121" spans="1:9" x14ac:dyDescent="0.35">
      <c r="A121" s="12">
        <f t="shared" si="5"/>
        <v>113</v>
      </c>
      <c r="B121" t="s">
        <v>442</v>
      </c>
      <c r="C121" s="104">
        <v>44470</v>
      </c>
      <c r="D121" s="104">
        <v>44866</v>
      </c>
      <c r="E121" s="114">
        <f t="shared" si="6"/>
        <v>0.45707070707070707</v>
      </c>
      <c r="F121" s="106">
        <v>0</v>
      </c>
      <c r="G121" s="106">
        <v>0</v>
      </c>
      <c r="H121" s="39">
        <v>62075.019999999968</v>
      </c>
      <c r="I121" s="105">
        <f t="shared" si="4"/>
        <v>0</v>
      </c>
    </row>
    <row r="122" spans="1:9" x14ac:dyDescent="0.35">
      <c r="A122" s="12">
        <f t="shared" si="5"/>
        <v>114</v>
      </c>
      <c r="B122" t="s">
        <v>443</v>
      </c>
      <c r="C122" s="104">
        <v>44470</v>
      </c>
      <c r="D122" s="104">
        <v>44866</v>
      </c>
      <c r="E122" s="114">
        <f t="shared" si="6"/>
        <v>0.45707070707070707</v>
      </c>
      <c r="F122" s="106">
        <v>0</v>
      </c>
      <c r="G122" s="106">
        <v>0</v>
      </c>
      <c r="H122" s="39">
        <v>76719.580000000016</v>
      </c>
      <c r="I122" s="105">
        <f t="shared" si="4"/>
        <v>0</v>
      </c>
    </row>
    <row r="123" spans="1:9" x14ac:dyDescent="0.35">
      <c r="A123" s="12">
        <f t="shared" si="5"/>
        <v>115</v>
      </c>
      <c r="B123" t="s">
        <v>126</v>
      </c>
      <c r="C123" s="104" t="s">
        <v>726</v>
      </c>
      <c r="D123" s="104" t="s">
        <v>351</v>
      </c>
      <c r="E123" s="114" t="s">
        <v>351</v>
      </c>
      <c r="F123" s="106">
        <v>768287.12</v>
      </c>
      <c r="G123" s="106">
        <v>776971.74600000004</v>
      </c>
      <c r="H123" s="39">
        <v>219061.45999999996</v>
      </c>
      <c r="I123" s="105">
        <f t="shared" si="4"/>
        <v>3.5468208145787039</v>
      </c>
    </row>
    <row r="124" spans="1:9" x14ac:dyDescent="0.35">
      <c r="A124" s="12">
        <f t="shared" si="5"/>
        <v>116</v>
      </c>
      <c r="B124" t="s">
        <v>37</v>
      </c>
      <c r="C124" s="104" t="s">
        <v>726</v>
      </c>
      <c r="D124" s="104" t="s">
        <v>351</v>
      </c>
      <c r="E124" s="114" t="s">
        <v>351</v>
      </c>
      <c r="F124" s="106">
        <v>1736326.4110000001</v>
      </c>
      <c r="G124" s="106">
        <v>1750847.737</v>
      </c>
      <c r="H124" s="39">
        <v>555594.44000000018</v>
      </c>
      <c r="I124" s="105">
        <f t="shared" si="4"/>
        <v>3.1513053604352113</v>
      </c>
    </row>
    <row r="125" spans="1:9" x14ac:dyDescent="0.35">
      <c r="A125" s="12">
        <f t="shared" si="5"/>
        <v>117</v>
      </c>
      <c r="B125" t="s">
        <v>1</v>
      </c>
      <c r="C125" s="104" t="s">
        <v>726</v>
      </c>
      <c r="D125" s="104" t="s">
        <v>351</v>
      </c>
      <c r="E125" s="114" t="s">
        <v>351</v>
      </c>
      <c r="F125" s="106">
        <v>3307882.645</v>
      </c>
      <c r="G125" s="106">
        <v>3383635.7590000001</v>
      </c>
      <c r="H125" s="39">
        <v>4007632.7200000035</v>
      </c>
      <c r="I125" s="105">
        <f t="shared" si="4"/>
        <v>0.84429786744529756</v>
      </c>
    </row>
    <row r="126" spans="1:9" x14ac:dyDescent="0.35">
      <c r="A126" s="12">
        <f t="shared" si="5"/>
        <v>118</v>
      </c>
      <c r="B126" t="s">
        <v>3</v>
      </c>
      <c r="C126" s="104" t="s">
        <v>726</v>
      </c>
      <c r="D126" s="104" t="s">
        <v>351</v>
      </c>
      <c r="E126" s="114" t="s">
        <v>351</v>
      </c>
      <c r="F126" s="106">
        <v>66521.043999999994</v>
      </c>
      <c r="G126" s="106">
        <v>68405.902000000002</v>
      </c>
      <c r="H126" s="39">
        <v>345898.99000000092</v>
      </c>
      <c r="I126" s="105">
        <f t="shared" si="4"/>
        <v>0.19776265319537309</v>
      </c>
    </row>
    <row r="127" spans="1:9" x14ac:dyDescent="0.35">
      <c r="A127" s="12">
        <f t="shared" si="5"/>
        <v>119</v>
      </c>
      <c r="B127" t="s">
        <v>13</v>
      </c>
      <c r="C127" s="104" t="s">
        <v>726</v>
      </c>
      <c r="D127" s="104" t="s">
        <v>351</v>
      </c>
      <c r="E127" s="114" t="s">
        <v>351</v>
      </c>
      <c r="F127" s="106">
        <v>1362326.2189999996</v>
      </c>
      <c r="G127" s="106">
        <v>1383139.8769999999</v>
      </c>
      <c r="H127" s="39">
        <v>1325804.6899999995</v>
      </c>
      <c r="I127" s="105">
        <f t="shared" si="4"/>
        <v>1.0432455756360315</v>
      </c>
    </row>
    <row r="128" spans="1:9" x14ac:dyDescent="0.35">
      <c r="A128" s="12">
        <f t="shared" si="5"/>
        <v>120</v>
      </c>
      <c r="B128" t="s">
        <v>14</v>
      </c>
      <c r="C128" s="104" t="s">
        <v>726</v>
      </c>
      <c r="D128" s="104" t="s">
        <v>351</v>
      </c>
      <c r="E128" s="114" t="s">
        <v>351</v>
      </c>
      <c r="F128" s="106">
        <v>8155.6950000000006</v>
      </c>
      <c r="G128" s="106">
        <v>7703.4359999999997</v>
      </c>
      <c r="H128" s="39">
        <v>141933.22999999998</v>
      </c>
      <c r="I128" s="105">
        <f t="shared" si="4"/>
        <v>5.427507004526002E-2</v>
      </c>
    </row>
    <row r="129" spans="1:9" x14ac:dyDescent="0.35">
      <c r="A129" s="12">
        <f t="shared" si="5"/>
        <v>121</v>
      </c>
      <c r="B129" t="s">
        <v>15</v>
      </c>
      <c r="C129" s="104" t="s">
        <v>726</v>
      </c>
      <c r="D129" s="104" t="s">
        <v>351</v>
      </c>
      <c r="E129" s="114" t="s">
        <v>351</v>
      </c>
      <c r="F129" s="106">
        <v>476435.7350000001</v>
      </c>
      <c r="G129" s="106">
        <v>495599.93200000003</v>
      </c>
      <c r="H129" s="39">
        <v>-191171.57999999891</v>
      </c>
      <c r="I129" s="105">
        <f t="shared" si="4"/>
        <v>-2.5924351935575509</v>
      </c>
    </row>
    <row r="130" spans="1:9" x14ac:dyDescent="0.35">
      <c r="A130" s="12">
        <f t="shared" si="5"/>
        <v>122</v>
      </c>
      <c r="B130" t="s">
        <v>131</v>
      </c>
      <c r="C130" s="104" t="s">
        <v>726</v>
      </c>
      <c r="D130" s="104" t="s">
        <v>351</v>
      </c>
      <c r="E130" s="114" t="s">
        <v>351</v>
      </c>
      <c r="F130" s="106">
        <v>0</v>
      </c>
      <c r="G130" s="106">
        <v>0</v>
      </c>
      <c r="H130" s="39">
        <v>23655.610000000004</v>
      </c>
      <c r="I130" s="105">
        <f t="shared" si="4"/>
        <v>0</v>
      </c>
    </row>
    <row r="131" spans="1:9" x14ac:dyDescent="0.35">
      <c r="A131" s="12">
        <f t="shared" si="5"/>
        <v>123</v>
      </c>
      <c r="B131" t="s">
        <v>16</v>
      </c>
      <c r="C131" s="104" t="s">
        <v>726</v>
      </c>
      <c r="D131" s="104" t="s">
        <v>351</v>
      </c>
      <c r="E131" s="114" t="s">
        <v>351</v>
      </c>
      <c r="F131" s="106">
        <v>818457.82999999984</v>
      </c>
      <c r="G131" s="106">
        <v>833201.55299999996</v>
      </c>
      <c r="H131" s="39">
        <v>778746.3899999999</v>
      </c>
      <c r="I131" s="105">
        <f t="shared" si="4"/>
        <v>1.069926697188285</v>
      </c>
    </row>
    <row r="132" spans="1:9" x14ac:dyDescent="0.35">
      <c r="A132" s="12">
        <f t="shared" si="5"/>
        <v>124</v>
      </c>
      <c r="B132" t="s">
        <v>43</v>
      </c>
      <c r="C132" s="104" t="s">
        <v>726</v>
      </c>
      <c r="D132" s="104" t="s">
        <v>351</v>
      </c>
      <c r="E132" s="114" t="s">
        <v>351</v>
      </c>
      <c r="F132" s="106">
        <v>196743.821</v>
      </c>
      <c r="G132" s="106">
        <v>211993.37199999997</v>
      </c>
      <c r="H132" s="39">
        <v>827349.5299999998</v>
      </c>
      <c r="I132" s="105">
        <f t="shared" si="4"/>
        <v>0.25623193621684903</v>
      </c>
    </row>
    <row r="133" spans="1:9" x14ac:dyDescent="0.35">
      <c r="A133" s="12">
        <f t="shared" si="5"/>
        <v>125</v>
      </c>
      <c r="B133" t="s">
        <v>9</v>
      </c>
      <c r="C133" s="104" t="s">
        <v>726</v>
      </c>
      <c r="D133" s="104" t="s">
        <v>351</v>
      </c>
      <c r="E133" s="114" t="s">
        <v>351</v>
      </c>
      <c r="F133" s="106">
        <v>1498684.5789999999</v>
      </c>
      <c r="G133" s="106">
        <v>1537934.071</v>
      </c>
      <c r="H133" s="39">
        <v>2401824.7500000023</v>
      </c>
      <c r="I133" s="105">
        <f t="shared" si="4"/>
        <v>0.64031902036149746</v>
      </c>
    </row>
    <row r="134" spans="1:9" x14ac:dyDescent="0.35">
      <c r="A134" s="12">
        <f t="shared" si="5"/>
        <v>126</v>
      </c>
      <c r="B134" t="s">
        <v>17</v>
      </c>
      <c r="C134" s="104" t="s">
        <v>726</v>
      </c>
      <c r="D134" s="104" t="s">
        <v>351</v>
      </c>
      <c r="E134" s="114" t="s">
        <v>351</v>
      </c>
      <c r="F134" s="106">
        <v>0</v>
      </c>
      <c r="G134" s="106">
        <v>0</v>
      </c>
      <c r="H134" s="39">
        <v>172141.93999999992</v>
      </c>
      <c r="I134" s="105">
        <f t="shared" si="4"/>
        <v>0</v>
      </c>
    </row>
    <row r="135" spans="1:9" x14ac:dyDescent="0.35">
      <c r="A135" s="12">
        <f t="shared" si="5"/>
        <v>127</v>
      </c>
      <c r="B135" t="s">
        <v>694</v>
      </c>
      <c r="C135" s="104">
        <v>44136</v>
      </c>
      <c r="D135" s="104" t="s">
        <v>351</v>
      </c>
      <c r="E135" s="114" t="s">
        <v>351</v>
      </c>
      <c r="F135" s="106">
        <v>7649.4590000000007</v>
      </c>
      <c r="G135" s="106">
        <v>7709.7650000000003</v>
      </c>
      <c r="H135" s="39">
        <v>1069.24</v>
      </c>
      <c r="I135" s="105">
        <f t="shared" si="4"/>
        <v>7.2105093337323707</v>
      </c>
    </row>
    <row r="136" spans="1:9" x14ac:dyDescent="0.35">
      <c r="A136" s="12">
        <f t="shared" si="5"/>
        <v>128</v>
      </c>
      <c r="B136" t="s">
        <v>695</v>
      </c>
      <c r="C136" s="104" t="s">
        <v>726</v>
      </c>
      <c r="D136" s="104" t="s">
        <v>351</v>
      </c>
      <c r="E136" s="114" t="s">
        <v>351</v>
      </c>
      <c r="F136" s="106">
        <v>0</v>
      </c>
      <c r="G136" s="106">
        <v>0</v>
      </c>
      <c r="H136" s="39">
        <v>10462.52</v>
      </c>
      <c r="I136" s="105">
        <f t="shared" si="4"/>
        <v>0</v>
      </c>
    </row>
    <row r="137" spans="1:9" x14ac:dyDescent="0.35">
      <c r="A137" s="12">
        <f t="shared" si="5"/>
        <v>129</v>
      </c>
      <c r="B137" t="s">
        <v>18</v>
      </c>
      <c r="C137" s="104" t="s">
        <v>726</v>
      </c>
      <c r="D137" s="104" t="s">
        <v>351</v>
      </c>
      <c r="E137" s="114" t="s">
        <v>351</v>
      </c>
      <c r="F137" s="106">
        <v>1402255.9639999999</v>
      </c>
      <c r="G137" s="106">
        <v>1916726.9860000003</v>
      </c>
      <c r="H137" s="39">
        <v>586710.33999999927</v>
      </c>
      <c r="I137" s="105">
        <f t="shared" si="4"/>
        <v>3.2669050727825977</v>
      </c>
    </row>
    <row r="138" spans="1:9" x14ac:dyDescent="0.35">
      <c r="A138" s="12">
        <f t="shared" si="5"/>
        <v>130</v>
      </c>
      <c r="B138" t="s">
        <v>130</v>
      </c>
      <c r="C138" s="104" t="s">
        <v>726</v>
      </c>
      <c r="D138" s="104" t="s">
        <v>351</v>
      </c>
      <c r="E138" s="114" t="s">
        <v>351</v>
      </c>
      <c r="F138" s="106">
        <v>0</v>
      </c>
      <c r="G138" s="106">
        <v>0</v>
      </c>
      <c r="H138" s="39">
        <v>4561.08</v>
      </c>
      <c r="I138" s="105">
        <f t="shared" ref="I138:I201" si="7">G138/H138</f>
        <v>0</v>
      </c>
    </row>
    <row r="139" spans="1:9" x14ac:dyDescent="0.35">
      <c r="A139" s="12">
        <f t="shared" ref="A139:A202" si="8">A138+1</f>
        <v>131</v>
      </c>
      <c r="B139" t="s">
        <v>7</v>
      </c>
      <c r="C139" s="104" t="s">
        <v>726</v>
      </c>
      <c r="D139" s="104" t="s">
        <v>351</v>
      </c>
      <c r="E139" s="114" t="s">
        <v>351</v>
      </c>
      <c r="F139" s="106">
        <v>-0.05</v>
      </c>
      <c r="G139" s="106">
        <v>-7.5229999999999997</v>
      </c>
      <c r="H139" s="39">
        <v>-12112.970000037923</v>
      </c>
      <c r="I139" s="105">
        <f t="shared" si="7"/>
        <v>6.2106981194343309E-4</v>
      </c>
    </row>
    <row r="140" spans="1:9" x14ac:dyDescent="0.35">
      <c r="A140" s="12">
        <f t="shared" si="8"/>
        <v>132</v>
      </c>
      <c r="B140" t="s">
        <v>444</v>
      </c>
      <c r="C140" s="104">
        <v>44470</v>
      </c>
      <c r="D140" s="104" t="s">
        <v>351</v>
      </c>
      <c r="E140" s="114" t="s">
        <v>351</v>
      </c>
      <c r="F140" s="106">
        <v>0</v>
      </c>
      <c r="G140" s="106">
        <v>0</v>
      </c>
      <c r="H140" s="39">
        <v>1622.08</v>
      </c>
      <c r="I140" s="105">
        <f t="shared" si="7"/>
        <v>0</v>
      </c>
    </row>
    <row r="141" spans="1:9" x14ac:dyDescent="0.35">
      <c r="A141" s="12">
        <f t="shared" si="8"/>
        <v>133</v>
      </c>
      <c r="B141" t="s">
        <v>39</v>
      </c>
      <c r="C141" s="104" t="s">
        <v>726</v>
      </c>
      <c r="D141" s="104" t="s">
        <v>351</v>
      </c>
      <c r="E141" s="114" t="s">
        <v>351</v>
      </c>
      <c r="F141" s="106">
        <v>2790266.5830000001</v>
      </c>
      <c r="G141" s="106">
        <v>2824178.29</v>
      </c>
      <c r="H141" s="39">
        <v>3175722.9000000008</v>
      </c>
      <c r="I141" s="105">
        <f t="shared" si="7"/>
        <v>0.88930249235536241</v>
      </c>
    </row>
    <row r="142" spans="1:9" x14ac:dyDescent="0.35">
      <c r="A142" s="12">
        <f t="shared" si="8"/>
        <v>134</v>
      </c>
      <c r="B142" t="s">
        <v>52</v>
      </c>
      <c r="C142" s="104" t="s">
        <v>726</v>
      </c>
      <c r="D142" s="104" t="s">
        <v>351</v>
      </c>
      <c r="E142" s="114" t="s">
        <v>351</v>
      </c>
      <c r="F142" s="106">
        <v>0</v>
      </c>
      <c r="G142" s="106">
        <v>0</v>
      </c>
      <c r="H142" s="39">
        <v>0</v>
      </c>
      <c r="I142" s="105" t="s">
        <v>361</v>
      </c>
    </row>
    <row r="143" spans="1:9" x14ac:dyDescent="0.35">
      <c r="A143" s="12">
        <f t="shared" si="8"/>
        <v>135</v>
      </c>
      <c r="B143" t="s">
        <v>445</v>
      </c>
      <c r="C143" s="104">
        <v>44409</v>
      </c>
      <c r="D143" s="104" t="s">
        <v>351</v>
      </c>
      <c r="E143" s="114" t="s">
        <v>351</v>
      </c>
      <c r="F143" s="106">
        <v>0</v>
      </c>
      <c r="G143" s="106">
        <v>103961.973</v>
      </c>
      <c r="H143" s="39">
        <v>15600.109999999999</v>
      </c>
      <c r="I143" s="105">
        <f t="shared" si="7"/>
        <v>6.6641820474342817</v>
      </c>
    </row>
    <row r="144" spans="1:9" x14ac:dyDescent="0.35">
      <c r="A144" s="12">
        <f t="shared" si="8"/>
        <v>136</v>
      </c>
      <c r="B144" t="s">
        <v>696</v>
      </c>
      <c r="C144" s="104">
        <v>43952</v>
      </c>
      <c r="D144" s="104" t="s">
        <v>351</v>
      </c>
      <c r="E144" s="114" t="s">
        <v>351</v>
      </c>
      <c r="F144" s="106">
        <v>0</v>
      </c>
      <c r="G144" s="106">
        <v>0</v>
      </c>
      <c r="H144" s="39">
        <v>-1541.4700000000003</v>
      </c>
      <c r="I144" s="105">
        <f t="shared" si="7"/>
        <v>0</v>
      </c>
    </row>
    <row r="145" spans="1:9" x14ac:dyDescent="0.35">
      <c r="A145" s="12">
        <f t="shared" si="8"/>
        <v>137</v>
      </c>
      <c r="B145" t="s">
        <v>446</v>
      </c>
      <c r="C145" s="104">
        <v>44166</v>
      </c>
      <c r="D145" s="104" t="s">
        <v>351</v>
      </c>
      <c r="E145" s="114" t="s">
        <v>351</v>
      </c>
      <c r="F145" s="106">
        <v>0</v>
      </c>
      <c r="G145" s="106">
        <v>0</v>
      </c>
      <c r="H145" s="39">
        <v>41709.490000000005</v>
      </c>
      <c r="I145" s="105">
        <f t="shared" si="7"/>
        <v>0</v>
      </c>
    </row>
    <row r="146" spans="1:9" x14ac:dyDescent="0.35">
      <c r="A146" s="12">
        <f t="shared" si="8"/>
        <v>138</v>
      </c>
      <c r="B146" t="s">
        <v>697</v>
      </c>
      <c r="C146" s="104">
        <v>44166</v>
      </c>
      <c r="D146" s="104" t="s">
        <v>351</v>
      </c>
      <c r="E146" s="114" t="s">
        <v>351</v>
      </c>
      <c r="F146" s="106">
        <v>0</v>
      </c>
      <c r="G146" s="106">
        <v>0</v>
      </c>
      <c r="H146" s="39">
        <v>3.54</v>
      </c>
      <c r="I146" s="105">
        <f t="shared" si="7"/>
        <v>0</v>
      </c>
    </row>
    <row r="147" spans="1:9" x14ac:dyDescent="0.35">
      <c r="A147" s="12">
        <f t="shared" si="8"/>
        <v>139</v>
      </c>
      <c r="B147" t="s">
        <v>447</v>
      </c>
      <c r="C147" s="104">
        <v>44166</v>
      </c>
      <c r="D147" s="104" t="s">
        <v>351</v>
      </c>
      <c r="E147" s="114" t="s">
        <v>351</v>
      </c>
      <c r="F147" s="106">
        <v>0</v>
      </c>
      <c r="G147" s="106">
        <v>0</v>
      </c>
      <c r="H147" s="39">
        <v>18731.999999999996</v>
      </c>
      <c r="I147" s="105">
        <f t="shared" si="7"/>
        <v>0</v>
      </c>
    </row>
    <row r="148" spans="1:9" x14ac:dyDescent="0.35">
      <c r="A148" s="12">
        <f t="shared" si="8"/>
        <v>140</v>
      </c>
      <c r="B148" t="s">
        <v>448</v>
      </c>
      <c r="C148" s="104">
        <v>44136</v>
      </c>
      <c r="D148" s="104" t="s">
        <v>351</v>
      </c>
      <c r="E148" s="114" t="s">
        <v>351</v>
      </c>
      <c r="F148" s="106">
        <v>0</v>
      </c>
      <c r="G148" s="106">
        <v>0</v>
      </c>
      <c r="H148" s="39">
        <v>216306.79999999967</v>
      </c>
      <c r="I148" s="105">
        <f t="shared" si="7"/>
        <v>0</v>
      </c>
    </row>
    <row r="149" spans="1:9" x14ac:dyDescent="0.35">
      <c r="A149" s="12">
        <f t="shared" si="8"/>
        <v>141</v>
      </c>
      <c r="B149" t="s">
        <v>449</v>
      </c>
      <c r="C149" s="104">
        <v>43831</v>
      </c>
      <c r="D149" s="104" t="s">
        <v>351</v>
      </c>
      <c r="E149" s="114" t="s">
        <v>351</v>
      </c>
      <c r="F149" s="106">
        <v>0</v>
      </c>
      <c r="G149" s="106">
        <v>0</v>
      </c>
      <c r="H149" s="39">
        <v>140725.54999999993</v>
      </c>
      <c r="I149" s="105">
        <f t="shared" si="7"/>
        <v>0</v>
      </c>
    </row>
    <row r="150" spans="1:9" x14ac:dyDescent="0.35">
      <c r="A150" s="12">
        <f t="shared" si="8"/>
        <v>142</v>
      </c>
      <c r="B150" t="s">
        <v>8</v>
      </c>
      <c r="C150" s="104" t="s">
        <v>726</v>
      </c>
      <c r="D150" s="104" t="s">
        <v>351</v>
      </c>
      <c r="E150" s="114" t="s">
        <v>351</v>
      </c>
      <c r="F150" s="106">
        <v>1625946.247</v>
      </c>
      <c r="G150" s="106">
        <v>-2013656.4760000005</v>
      </c>
      <c r="H150" s="39">
        <v>2894102.5900000012</v>
      </c>
      <c r="I150" s="105">
        <f t="shared" si="7"/>
        <v>-0.69577923151646104</v>
      </c>
    </row>
    <row r="151" spans="1:9" x14ac:dyDescent="0.35">
      <c r="A151" s="12">
        <f t="shared" si="8"/>
        <v>143</v>
      </c>
      <c r="B151" t="s">
        <v>450</v>
      </c>
      <c r="C151" s="104">
        <v>44501</v>
      </c>
      <c r="D151" s="104" t="s">
        <v>351</v>
      </c>
      <c r="E151" s="114" t="s">
        <v>351</v>
      </c>
      <c r="F151" s="106">
        <v>0</v>
      </c>
      <c r="G151" s="106">
        <v>1646559.0530000001</v>
      </c>
      <c r="H151" s="39">
        <v>979960.37000000034</v>
      </c>
      <c r="I151" s="105">
        <f t="shared" si="7"/>
        <v>1.6802302454332918</v>
      </c>
    </row>
    <row r="152" spans="1:9" x14ac:dyDescent="0.35">
      <c r="A152" s="12">
        <f t="shared" si="8"/>
        <v>144</v>
      </c>
      <c r="B152" t="s">
        <v>85</v>
      </c>
      <c r="C152" s="104" t="s">
        <v>745</v>
      </c>
      <c r="D152" s="104">
        <v>44561</v>
      </c>
      <c r="E152" s="114">
        <f>IFERROR((($C$608-C152)/(D152-C152)),"n.m.")</f>
        <v>1.0518731988472623</v>
      </c>
      <c r="F152" s="106">
        <v>6338997.2539999997</v>
      </c>
      <c r="G152" s="106">
        <v>5268466.5719999997</v>
      </c>
      <c r="H152" s="39">
        <v>4001102.5899999985</v>
      </c>
      <c r="I152" s="105">
        <f t="shared" si="7"/>
        <v>1.3167536831391273</v>
      </c>
    </row>
    <row r="153" spans="1:9" x14ac:dyDescent="0.35">
      <c r="A153" s="12">
        <f t="shared" si="8"/>
        <v>145</v>
      </c>
      <c r="B153" t="s">
        <v>451</v>
      </c>
      <c r="C153" s="104">
        <v>44531</v>
      </c>
      <c r="D153" s="104">
        <v>44742</v>
      </c>
      <c r="E153" s="114">
        <f>IFERROR((($C$608-C153)/(D153-C153)),"n.m.")</f>
        <v>0.56872037914691942</v>
      </c>
      <c r="F153" s="106">
        <v>0</v>
      </c>
      <c r="G153" s="106">
        <v>3116976.3629999999</v>
      </c>
      <c r="H153" s="39">
        <v>1651378.9200000013</v>
      </c>
      <c r="I153" s="105">
        <f t="shared" si="7"/>
        <v>1.887499183409703</v>
      </c>
    </row>
    <row r="154" spans="1:9" x14ac:dyDescent="0.35">
      <c r="A154" s="12">
        <f t="shared" si="8"/>
        <v>146</v>
      </c>
      <c r="B154" t="s">
        <v>112</v>
      </c>
      <c r="C154" s="104" t="s">
        <v>746</v>
      </c>
      <c r="D154" s="104" t="s">
        <v>351</v>
      </c>
      <c r="E154" s="114" t="s">
        <v>351</v>
      </c>
      <c r="F154" s="106">
        <v>2867241.1899999995</v>
      </c>
      <c r="G154" s="106">
        <v>2917632.517</v>
      </c>
      <c r="H154" s="39">
        <v>2410581.9999999995</v>
      </c>
      <c r="I154" s="105">
        <f t="shared" si="7"/>
        <v>1.2103436087218773</v>
      </c>
    </row>
    <row r="155" spans="1:9" x14ac:dyDescent="0.35">
      <c r="A155" s="12">
        <f t="shared" si="8"/>
        <v>147</v>
      </c>
      <c r="B155" t="s">
        <v>140</v>
      </c>
      <c r="C155" s="104" t="s">
        <v>741</v>
      </c>
      <c r="D155" s="104" t="s">
        <v>351</v>
      </c>
      <c r="E155" s="114" t="s">
        <v>351</v>
      </c>
      <c r="F155" s="106">
        <v>109934.57799999999</v>
      </c>
      <c r="G155" s="106">
        <v>106843.24400000001</v>
      </c>
      <c r="H155" s="39">
        <v>124726.18000000002</v>
      </c>
      <c r="I155" s="105">
        <f t="shared" si="7"/>
        <v>0.85662243484086487</v>
      </c>
    </row>
    <row r="156" spans="1:9" x14ac:dyDescent="0.35">
      <c r="A156" s="12">
        <f t="shared" si="8"/>
        <v>148</v>
      </c>
      <c r="B156" t="s">
        <v>2</v>
      </c>
      <c r="C156" s="104" t="s">
        <v>726</v>
      </c>
      <c r="D156" s="104">
        <v>42735</v>
      </c>
      <c r="E156" s="114" t="str">
        <f t="shared" ref="E156:E188" si="9">IFERROR((($C$608-C156)/(D156-C156)),"n.m.")</f>
        <v>n.m.</v>
      </c>
      <c r="F156" s="106">
        <v>0</v>
      </c>
      <c r="G156" s="106">
        <v>0</v>
      </c>
      <c r="H156" s="39">
        <v>6276.4</v>
      </c>
      <c r="I156" s="105">
        <f t="shared" si="7"/>
        <v>0</v>
      </c>
    </row>
    <row r="157" spans="1:9" x14ac:dyDescent="0.35">
      <c r="A157" s="12">
        <f t="shared" si="8"/>
        <v>149</v>
      </c>
      <c r="B157" s="19" t="s">
        <v>257</v>
      </c>
      <c r="C157" s="104" t="s">
        <v>747</v>
      </c>
      <c r="D157" s="104">
        <v>42704</v>
      </c>
      <c r="E157" s="114">
        <f t="shared" si="9"/>
        <v>10.140845070422536</v>
      </c>
      <c r="F157" s="106">
        <v>0</v>
      </c>
      <c r="G157" s="106">
        <v>0</v>
      </c>
      <c r="H157" s="63">
        <v>-372.03999999999996</v>
      </c>
      <c r="I157" s="105">
        <f t="shared" si="7"/>
        <v>0</v>
      </c>
    </row>
    <row r="158" spans="1:9" x14ac:dyDescent="0.35">
      <c r="A158" s="12">
        <f t="shared" si="8"/>
        <v>150</v>
      </c>
      <c r="B158" s="19" t="s">
        <v>110</v>
      </c>
      <c r="C158" s="104" t="s">
        <v>734</v>
      </c>
      <c r="D158" s="104">
        <v>44044</v>
      </c>
      <c r="E158" s="114">
        <f t="shared" si="9"/>
        <v>3.2153284671532845</v>
      </c>
      <c r="F158" s="106">
        <v>0</v>
      </c>
      <c r="G158" s="106">
        <v>0</v>
      </c>
      <c r="H158" s="63">
        <v>-757.13</v>
      </c>
      <c r="I158" s="105">
        <f t="shared" si="7"/>
        <v>0</v>
      </c>
    </row>
    <row r="159" spans="1:9" x14ac:dyDescent="0.35">
      <c r="A159" s="12">
        <f t="shared" si="8"/>
        <v>151</v>
      </c>
      <c r="B159" s="19" t="s">
        <v>59</v>
      </c>
      <c r="C159" s="104" t="s">
        <v>735</v>
      </c>
      <c r="D159" s="104">
        <v>45646</v>
      </c>
      <c r="E159" s="114">
        <f t="shared" si="9"/>
        <v>0.66509592729720635</v>
      </c>
      <c r="F159" s="106">
        <v>2661.7720000000004</v>
      </c>
      <c r="G159" s="106">
        <v>1244.221</v>
      </c>
      <c r="H159" s="63">
        <v>41646.51999999999</v>
      </c>
      <c r="I159" s="105">
        <f t="shared" si="7"/>
        <v>2.9875749522409081E-2</v>
      </c>
    </row>
    <row r="160" spans="1:9" x14ac:dyDescent="0.35">
      <c r="A160" s="12">
        <f t="shared" si="8"/>
        <v>152</v>
      </c>
      <c r="B160" s="19" t="s">
        <v>38</v>
      </c>
      <c r="C160" s="104" t="s">
        <v>748</v>
      </c>
      <c r="D160" s="104">
        <v>45646</v>
      </c>
      <c r="E160" s="114">
        <f t="shared" si="9"/>
        <v>0.66167970078204696</v>
      </c>
      <c r="F160" s="106">
        <v>0</v>
      </c>
      <c r="G160" s="106">
        <v>0</v>
      </c>
      <c r="H160" s="63">
        <v>1536.19</v>
      </c>
      <c r="I160" s="105">
        <f t="shared" si="7"/>
        <v>0</v>
      </c>
    </row>
    <row r="161" spans="1:9" x14ac:dyDescent="0.35">
      <c r="A161" s="12">
        <f t="shared" si="8"/>
        <v>153</v>
      </c>
      <c r="B161" s="19" t="s">
        <v>230</v>
      </c>
      <c r="C161" s="104" t="s">
        <v>749</v>
      </c>
      <c r="D161" s="104">
        <v>44166</v>
      </c>
      <c r="E161" s="114">
        <f t="shared" si="9"/>
        <v>1.4085930918281382</v>
      </c>
      <c r="F161" s="106">
        <v>55585.2</v>
      </c>
      <c r="G161" s="106">
        <v>52861.069000000003</v>
      </c>
      <c r="H161" s="63">
        <v>13453.8</v>
      </c>
      <c r="I161" s="105">
        <f t="shared" si="7"/>
        <v>3.9290809288082182</v>
      </c>
    </row>
    <row r="162" spans="1:9" x14ac:dyDescent="0.35">
      <c r="A162" s="12">
        <f t="shared" si="8"/>
        <v>154</v>
      </c>
      <c r="B162" s="19" t="s">
        <v>231</v>
      </c>
      <c r="C162" s="104" t="s">
        <v>749</v>
      </c>
      <c r="D162" s="104">
        <v>44166</v>
      </c>
      <c r="E162" s="114">
        <f t="shared" si="9"/>
        <v>1.4085930918281382</v>
      </c>
      <c r="F162" s="106">
        <v>2764.7750000000001</v>
      </c>
      <c r="G162" s="106">
        <v>-152.518</v>
      </c>
      <c r="H162" s="63">
        <v>4656.2700000000004</v>
      </c>
      <c r="I162" s="105">
        <f t="shared" si="7"/>
        <v>-3.2755402929812917E-2</v>
      </c>
    </row>
    <row r="163" spans="1:9" x14ac:dyDescent="0.35">
      <c r="A163" s="12">
        <f t="shared" si="8"/>
        <v>155</v>
      </c>
      <c r="B163" s="19" t="s">
        <v>217</v>
      </c>
      <c r="C163" s="104" t="s">
        <v>739</v>
      </c>
      <c r="D163" s="104">
        <v>44166</v>
      </c>
      <c r="E163" s="114">
        <f t="shared" si="9"/>
        <v>1.4974358974358974</v>
      </c>
      <c r="F163" s="106">
        <v>277.70300000000003</v>
      </c>
      <c r="G163" s="106">
        <v>0</v>
      </c>
      <c r="H163" s="63">
        <v>202.42000000000002</v>
      </c>
      <c r="I163" s="105">
        <f t="shared" si="7"/>
        <v>0</v>
      </c>
    </row>
    <row r="164" spans="1:9" x14ac:dyDescent="0.35">
      <c r="A164" s="12">
        <f t="shared" si="8"/>
        <v>156</v>
      </c>
      <c r="B164" s="19" t="s">
        <v>145</v>
      </c>
      <c r="C164" s="104" t="s">
        <v>741</v>
      </c>
      <c r="D164" s="104">
        <v>45611</v>
      </c>
      <c r="E164" s="114">
        <f t="shared" si="9"/>
        <v>0.53978906999041232</v>
      </c>
      <c r="F164" s="106">
        <v>99406.819999999992</v>
      </c>
      <c r="G164" s="106">
        <v>96479.963999999978</v>
      </c>
      <c r="H164" s="63">
        <v>22049.420000000006</v>
      </c>
      <c r="I164" s="105">
        <f t="shared" si="7"/>
        <v>4.3756236671985</v>
      </c>
    </row>
    <row r="165" spans="1:9" x14ac:dyDescent="0.35">
      <c r="A165" s="12">
        <f t="shared" si="8"/>
        <v>157</v>
      </c>
      <c r="B165" s="19" t="s">
        <v>139</v>
      </c>
      <c r="C165" s="104" t="s">
        <v>741</v>
      </c>
      <c r="D165" s="104">
        <v>45611</v>
      </c>
      <c r="E165" s="114">
        <f t="shared" si="9"/>
        <v>0.53978906999041232</v>
      </c>
      <c r="F165" s="106">
        <v>2173.04</v>
      </c>
      <c r="G165" s="106">
        <v>1944.8069999999998</v>
      </c>
      <c r="H165" s="63">
        <v>52060.24</v>
      </c>
      <c r="I165" s="105">
        <f t="shared" si="7"/>
        <v>3.7356858132040878E-2</v>
      </c>
    </row>
    <row r="166" spans="1:9" x14ac:dyDescent="0.35">
      <c r="A166" s="12">
        <f t="shared" si="8"/>
        <v>158</v>
      </c>
      <c r="B166" s="19" t="s">
        <v>171</v>
      </c>
      <c r="C166" s="104" t="s">
        <v>750</v>
      </c>
      <c r="D166" s="104">
        <v>45611</v>
      </c>
      <c r="E166" s="114">
        <f t="shared" si="9"/>
        <v>0.53284671532846717</v>
      </c>
      <c r="F166" s="106">
        <v>629286.34</v>
      </c>
      <c r="G166" s="106">
        <v>617104.55099999998</v>
      </c>
      <c r="H166" s="63">
        <v>33063.960000000006</v>
      </c>
      <c r="I166" s="105">
        <f t="shared" si="7"/>
        <v>18.663963753887916</v>
      </c>
    </row>
    <row r="167" spans="1:9" x14ac:dyDescent="0.35">
      <c r="A167" s="12">
        <f t="shared" si="8"/>
        <v>159</v>
      </c>
      <c r="B167" s="19" t="s">
        <v>327</v>
      </c>
      <c r="C167" s="104">
        <v>43831</v>
      </c>
      <c r="D167" s="104">
        <v>45611</v>
      </c>
      <c r="E167" s="114">
        <f t="shared" si="9"/>
        <v>0.4606741573033708</v>
      </c>
      <c r="F167" s="106">
        <v>148765.24300000002</v>
      </c>
      <c r="G167" s="106">
        <v>147367.446</v>
      </c>
      <c r="H167" s="63">
        <v>34377.810000000005</v>
      </c>
      <c r="I167" s="105">
        <f t="shared" si="7"/>
        <v>4.2867025560965049</v>
      </c>
    </row>
    <row r="168" spans="1:9" x14ac:dyDescent="0.35">
      <c r="A168" s="12">
        <f t="shared" si="8"/>
        <v>160</v>
      </c>
      <c r="B168" s="19" t="s">
        <v>454</v>
      </c>
      <c r="C168" s="104">
        <v>44470</v>
      </c>
      <c r="D168" s="104">
        <v>45611</v>
      </c>
      <c r="E168" s="114">
        <f t="shared" si="9"/>
        <v>0.15863277826468011</v>
      </c>
      <c r="F168" s="106">
        <v>1893.9939999999999</v>
      </c>
      <c r="G168" s="106">
        <v>2004.7939999999999</v>
      </c>
      <c r="H168" s="63">
        <v>226556.75</v>
      </c>
      <c r="I168" s="105">
        <f t="shared" si="7"/>
        <v>8.8489705118033335E-3</v>
      </c>
    </row>
    <row r="169" spans="1:9" x14ac:dyDescent="0.35">
      <c r="A169" s="12">
        <f t="shared" si="8"/>
        <v>161</v>
      </c>
      <c r="B169" s="19" t="s">
        <v>63</v>
      </c>
      <c r="C169" s="104" t="s">
        <v>751</v>
      </c>
      <c r="D169" s="104">
        <v>45427</v>
      </c>
      <c r="E169" s="114">
        <f t="shared" si="9"/>
        <v>0.67490573942186849</v>
      </c>
      <c r="F169" s="106">
        <v>233318.63099999999</v>
      </c>
      <c r="G169" s="106">
        <v>-280520.56699999998</v>
      </c>
      <c r="H169" s="63">
        <v>90777.47000000003</v>
      </c>
      <c r="I169" s="105">
        <f t="shared" si="7"/>
        <v>-3.0902003217318117</v>
      </c>
    </row>
    <row r="170" spans="1:9" x14ac:dyDescent="0.35">
      <c r="A170" s="12">
        <f t="shared" si="8"/>
        <v>162</v>
      </c>
      <c r="B170" s="19" t="s">
        <v>455</v>
      </c>
      <c r="C170" s="104">
        <v>44378</v>
      </c>
      <c r="D170" s="104">
        <v>45427</v>
      </c>
      <c r="E170" s="114">
        <f t="shared" si="9"/>
        <v>0.26024785510009535</v>
      </c>
      <c r="F170" s="106">
        <v>167052.027</v>
      </c>
      <c r="G170" s="106">
        <v>202682.07699999999</v>
      </c>
      <c r="H170" s="63">
        <v>15711.39</v>
      </c>
      <c r="I170" s="105">
        <f t="shared" si="7"/>
        <v>12.900327533082686</v>
      </c>
    </row>
    <row r="171" spans="1:9" x14ac:dyDescent="0.35">
      <c r="A171" s="12">
        <f t="shared" si="8"/>
        <v>163</v>
      </c>
      <c r="B171" s="19" t="s">
        <v>249</v>
      </c>
      <c r="C171" s="104" t="s">
        <v>749</v>
      </c>
      <c r="D171" s="104">
        <v>45427</v>
      </c>
      <c r="E171" s="114">
        <f t="shared" si="9"/>
        <v>0.68300653594771243</v>
      </c>
      <c r="F171" s="106">
        <v>1442.3140000000003</v>
      </c>
      <c r="G171" s="106">
        <v>411.89300000000003</v>
      </c>
      <c r="H171" s="63">
        <v>-30410.21</v>
      </c>
      <c r="I171" s="105">
        <f t="shared" si="7"/>
        <v>-1.3544562829391841E-2</v>
      </c>
    </row>
    <row r="172" spans="1:9" x14ac:dyDescent="0.35">
      <c r="A172" s="12">
        <f t="shared" si="8"/>
        <v>164</v>
      </c>
      <c r="B172" s="19" t="s">
        <v>232</v>
      </c>
      <c r="C172" s="104" t="s">
        <v>749</v>
      </c>
      <c r="D172" s="104">
        <v>44166</v>
      </c>
      <c r="E172" s="114">
        <f t="shared" si="9"/>
        <v>1.4085930918281382</v>
      </c>
      <c r="F172" s="106">
        <v>1023.2750000000001</v>
      </c>
      <c r="G172" s="106">
        <v>-152.13</v>
      </c>
      <c r="H172" s="63">
        <v>2938.28</v>
      </c>
      <c r="I172" s="105">
        <f t="shared" si="7"/>
        <v>-5.1775188205344616E-2</v>
      </c>
    </row>
    <row r="173" spans="1:9" x14ac:dyDescent="0.35">
      <c r="A173" s="12">
        <f t="shared" si="8"/>
        <v>165</v>
      </c>
      <c r="B173" s="19" t="s">
        <v>246</v>
      </c>
      <c r="C173" s="104" t="s">
        <v>752</v>
      </c>
      <c r="D173" s="104">
        <v>43922</v>
      </c>
      <c r="E173" s="114">
        <f t="shared" si="9"/>
        <v>1.8556338028169015</v>
      </c>
      <c r="F173" s="106">
        <v>384.28800000000001</v>
      </c>
      <c r="G173" s="106">
        <v>0</v>
      </c>
      <c r="H173" s="63">
        <v>-15100.650000000001</v>
      </c>
      <c r="I173" s="105">
        <f t="shared" si="7"/>
        <v>0</v>
      </c>
    </row>
    <row r="174" spans="1:9" x14ac:dyDescent="0.35">
      <c r="A174" s="12">
        <f t="shared" si="8"/>
        <v>166</v>
      </c>
      <c r="B174" s="19" t="s">
        <v>296</v>
      </c>
      <c r="C174" s="104" t="s">
        <v>752</v>
      </c>
      <c r="D174" s="104">
        <v>43922</v>
      </c>
      <c r="E174" s="114">
        <f t="shared" si="9"/>
        <v>1.8556338028169015</v>
      </c>
      <c r="F174" s="106">
        <v>31.860999999999997</v>
      </c>
      <c r="G174" s="106">
        <v>0</v>
      </c>
      <c r="H174" s="63">
        <v>-1209</v>
      </c>
      <c r="I174" s="105">
        <f t="shared" si="7"/>
        <v>0</v>
      </c>
    </row>
    <row r="175" spans="1:9" x14ac:dyDescent="0.35">
      <c r="A175" s="12">
        <f t="shared" si="8"/>
        <v>167</v>
      </c>
      <c r="B175" s="19" t="s">
        <v>61</v>
      </c>
      <c r="C175" s="104" t="s">
        <v>736</v>
      </c>
      <c r="D175" s="104">
        <v>43808</v>
      </c>
      <c r="E175" s="114">
        <f t="shared" si="9"/>
        <v>2.300925925925926</v>
      </c>
      <c r="F175" s="106">
        <v>3214857.1010000003</v>
      </c>
      <c r="G175" s="106">
        <v>524708.29700000002</v>
      </c>
      <c r="H175" s="63">
        <v>4051066.0000000005</v>
      </c>
      <c r="I175" s="105">
        <f t="shared" si="7"/>
        <v>0.12952351232984108</v>
      </c>
    </row>
    <row r="176" spans="1:9" x14ac:dyDescent="0.35">
      <c r="A176" s="12">
        <f t="shared" si="8"/>
        <v>168</v>
      </c>
      <c r="B176" s="19" t="s">
        <v>236</v>
      </c>
      <c r="C176" s="104" t="s">
        <v>736</v>
      </c>
      <c r="D176" s="104">
        <v>43808</v>
      </c>
      <c r="E176" s="114">
        <f t="shared" si="9"/>
        <v>2.300925925925926</v>
      </c>
      <c r="F176" s="106">
        <v>1332.2269999999999</v>
      </c>
      <c r="G176" s="106">
        <v>0</v>
      </c>
      <c r="H176" s="63">
        <v>179250.08</v>
      </c>
      <c r="I176" s="105">
        <f t="shared" si="7"/>
        <v>0</v>
      </c>
    </row>
    <row r="177" spans="1:9" x14ac:dyDescent="0.35">
      <c r="A177" s="12">
        <f t="shared" si="8"/>
        <v>169</v>
      </c>
      <c r="B177" s="19" t="s">
        <v>234</v>
      </c>
      <c r="C177" s="104" t="s">
        <v>736</v>
      </c>
      <c r="D177" s="104">
        <v>43808</v>
      </c>
      <c r="E177" s="114">
        <f t="shared" si="9"/>
        <v>2.300925925925926</v>
      </c>
      <c r="F177" s="106">
        <v>312.80600000000004</v>
      </c>
      <c r="G177" s="106">
        <v>0</v>
      </c>
      <c r="H177" s="63">
        <v>-8548.6899999999987</v>
      </c>
      <c r="I177" s="105">
        <f t="shared" si="7"/>
        <v>0</v>
      </c>
    </row>
    <row r="178" spans="1:9" x14ac:dyDescent="0.35">
      <c r="A178" s="12">
        <f t="shared" si="8"/>
        <v>170</v>
      </c>
      <c r="B178" s="19" t="s">
        <v>297</v>
      </c>
      <c r="C178" s="104" t="s">
        <v>736</v>
      </c>
      <c r="D178" s="104">
        <v>43808</v>
      </c>
      <c r="E178" s="114">
        <f t="shared" si="9"/>
        <v>2.300925925925926</v>
      </c>
      <c r="F178" s="106">
        <v>21.410999999999998</v>
      </c>
      <c r="G178" s="106">
        <v>0</v>
      </c>
      <c r="H178" s="63">
        <v>-585.20000000000005</v>
      </c>
      <c r="I178" s="105">
        <f t="shared" si="7"/>
        <v>0</v>
      </c>
    </row>
    <row r="179" spans="1:9" x14ac:dyDescent="0.35">
      <c r="A179" s="12">
        <f t="shared" si="8"/>
        <v>171</v>
      </c>
      <c r="B179" s="19" t="s">
        <v>457</v>
      </c>
      <c r="C179" s="104">
        <v>44317</v>
      </c>
      <c r="D179" s="104">
        <v>44883</v>
      </c>
      <c r="E179" s="114">
        <f t="shared" si="9"/>
        <v>0.59010600706713778</v>
      </c>
      <c r="F179" s="106">
        <v>4952.317</v>
      </c>
      <c r="G179" s="106">
        <v>-307286.88300000003</v>
      </c>
      <c r="H179" s="63">
        <v>2437678.8899999997</v>
      </c>
      <c r="I179" s="105">
        <f t="shared" si="7"/>
        <v>-0.12605716210636753</v>
      </c>
    </row>
    <row r="180" spans="1:9" x14ac:dyDescent="0.35">
      <c r="A180" s="12">
        <f t="shared" si="8"/>
        <v>172</v>
      </c>
      <c r="B180" s="19" t="s">
        <v>195</v>
      </c>
      <c r="C180" s="104" t="s">
        <v>750</v>
      </c>
      <c r="D180" s="104">
        <v>44883</v>
      </c>
      <c r="E180" s="114">
        <f t="shared" si="9"/>
        <v>0.82516955538809345</v>
      </c>
      <c r="F180" s="106">
        <v>0</v>
      </c>
      <c r="G180" s="106">
        <v>0</v>
      </c>
      <c r="H180" s="63">
        <v>8802.59</v>
      </c>
      <c r="I180" s="105">
        <f t="shared" si="7"/>
        <v>0</v>
      </c>
    </row>
    <row r="181" spans="1:9" x14ac:dyDescent="0.35">
      <c r="A181" s="12">
        <f t="shared" si="8"/>
        <v>173</v>
      </c>
      <c r="B181" s="19" t="s">
        <v>301</v>
      </c>
      <c r="C181" s="104" t="s">
        <v>733</v>
      </c>
      <c r="D181" s="104">
        <v>44869</v>
      </c>
      <c r="E181" s="114">
        <f t="shared" si="9"/>
        <v>0.83008573655494933</v>
      </c>
      <c r="F181" s="106">
        <v>20181.807000000001</v>
      </c>
      <c r="G181" s="106">
        <v>72032.724000000002</v>
      </c>
      <c r="H181" s="63">
        <v>11060.52</v>
      </c>
      <c r="I181" s="105">
        <f t="shared" si="7"/>
        <v>6.5125983226828392</v>
      </c>
    </row>
    <row r="182" spans="1:9" x14ac:dyDescent="0.35">
      <c r="A182" s="12">
        <f t="shared" si="8"/>
        <v>174</v>
      </c>
      <c r="B182" s="19" t="s">
        <v>315</v>
      </c>
      <c r="C182" s="104" t="s">
        <v>729</v>
      </c>
      <c r="D182" s="104">
        <v>44869</v>
      </c>
      <c r="E182" s="114">
        <f t="shared" si="9"/>
        <v>0.81206896551724139</v>
      </c>
      <c r="F182" s="106">
        <v>1568046.9939999999</v>
      </c>
      <c r="G182" s="106">
        <v>1529369.5100000002</v>
      </c>
      <c r="H182" s="63">
        <v>-10145.32</v>
      </c>
      <c r="I182" s="105">
        <f t="shared" si="7"/>
        <v>-150.74630568577436</v>
      </c>
    </row>
    <row r="183" spans="1:9" x14ac:dyDescent="0.35">
      <c r="A183" s="12">
        <f t="shared" si="8"/>
        <v>175</v>
      </c>
      <c r="B183" s="19" t="s">
        <v>458</v>
      </c>
      <c r="C183" s="104">
        <v>44075</v>
      </c>
      <c r="D183" s="104">
        <v>44876</v>
      </c>
      <c r="E183" s="114">
        <f t="shared" si="9"/>
        <v>0.7191011235955056</v>
      </c>
      <c r="F183" s="106">
        <v>155.02500000000001</v>
      </c>
      <c r="G183" s="106">
        <v>0</v>
      </c>
      <c r="H183" s="63">
        <v>5402.7099999999991</v>
      </c>
      <c r="I183" s="105">
        <f t="shared" si="7"/>
        <v>0</v>
      </c>
    </row>
    <row r="184" spans="1:9" x14ac:dyDescent="0.35">
      <c r="A184" s="12">
        <f t="shared" si="8"/>
        <v>176</v>
      </c>
      <c r="B184" s="19" t="s">
        <v>459</v>
      </c>
      <c r="C184" s="104">
        <v>44013</v>
      </c>
      <c r="D184" s="104">
        <v>44876</v>
      </c>
      <c r="E184" s="114">
        <f t="shared" si="9"/>
        <v>0.73928157589803012</v>
      </c>
      <c r="F184" s="106">
        <v>65715.885999999999</v>
      </c>
      <c r="G184" s="106">
        <v>1034822.48</v>
      </c>
      <c r="H184" s="63">
        <v>742375.87999999989</v>
      </c>
      <c r="I184" s="105">
        <f t="shared" si="7"/>
        <v>1.393933326605385</v>
      </c>
    </row>
    <row r="185" spans="1:9" x14ac:dyDescent="0.35">
      <c r="A185" s="12">
        <f t="shared" si="8"/>
        <v>177</v>
      </c>
      <c r="B185" s="19" t="s">
        <v>460</v>
      </c>
      <c r="C185" s="104">
        <v>44044</v>
      </c>
      <c r="D185" s="104">
        <v>44876</v>
      </c>
      <c r="E185" s="114">
        <f t="shared" si="9"/>
        <v>0.72956730769230771</v>
      </c>
      <c r="F185" s="106">
        <v>291.43200000000002</v>
      </c>
      <c r="G185" s="106">
        <v>0</v>
      </c>
      <c r="H185" s="63">
        <v>440186.21</v>
      </c>
      <c r="I185" s="105">
        <f t="shared" si="7"/>
        <v>0</v>
      </c>
    </row>
    <row r="186" spans="1:9" x14ac:dyDescent="0.35">
      <c r="A186" s="12">
        <f t="shared" si="8"/>
        <v>178</v>
      </c>
      <c r="B186" s="19" t="s">
        <v>461</v>
      </c>
      <c r="C186" s="104">
        <v>44409</v>
      </c>
      <c r="D186" s="104">
        <v>44876</v>
      </c>
      <c r="E186" s="114">
        <f t="shared" si="9"/>
        <v>0.5182012847965739</v>
      </c>
      <c r="F186" s="106">
        <v>1291.653</v>
      </c>
      <c r="G186" s="106">
        <v>1250.9369999999999</v>
      </c>
      <c r="H186" s="63">
        <v>162772.15000000002</v>
      </c>
      <c r="I186" s="105">
        <f t="shared" si="7"/>
        <v>7.6852029047966728E-3</v>
      </c>
    </row>
    <row r="187" spans="1:9" x14ac:dyDescent="0.35">
      <c r="A187" s="12">
        <f t="shared" si="8"/>
        <v>179</v>
      </c>
      <c r="B187" s="19" t="s">
        <v>462</v>
      </c>
      <c r="C187" s="104">
        <v>44531</v>
      </c>
      <c r="D187" s="104">
        <v>45597</v>
      </c>
      <c r="E187" s="114">
        <f t="shared" si="9"/>
        <v>0.11257035647279549</v>
      </c>
      <c r="F187" s="106">
        <v>0</v>
      </c>
      <c r="G187" s="106">
        <v>0</v>
      </c>
      <c r="H187" s="63">
        <v>4753.5600000000004</v>
      </c>
      <c r="I187" s="105">
        <f t="shared" si="7"/>
        <v>0</v>
      </c>
    </row>
    <row r="188" spans="1:9" x14ac:dyDescent="0.35">
      <c r="A188" s="12">
        <f t="shared" si="8"/>
        <v>180</v>
      </c>
      <c r="B188" s="19" t="s">
        <v>463</v>
      </c>
      <c r="C188" s="104">
        <v>44470</v>
      </c>
      <c r="D188" s="104">
        <v>46289</v>
      </c>
      <c r="E188" s="114">
        <f t="shared" si="9"/>
        <v>9.9505222649807587E-2</v>
      </c>
      <c r="F188" s="106">
        <v>0</v>
      </c>
      <c r="G188" s="106">
        <v>0</v>
      </c>
      <c r="H188" s="63">
        <v>12690.999999999998</v>
      </c>
      <c r="I188" s="105">
        <f t="shared" si="7"/>
        <v>0</v>
      </c>
    </row>
    <row r="189" spans="1:9" x14ac:dyDescent="0.35">
      <c r="A189" s="12">
        <f t="shared" si="8"/>
        <v>181</v>
      </c>
      <c r="B189" s="19" t="s">
        <v>464</v>
      </c>
      <c r="C189" s="104">
        <v>44593</v>
      </c>
      <c r="D189" s="104">
        <v>46289</v>
      </c>
      <c r="E189" s="114">
        <f t="shared" ref="E189:E209" si="10">IFERROR((($C$608-C189)/(D189-C189)),"n.m.")</f>
        <v>3.4198113207547169E-2</v>
      </c>
      <c r="F189" s="106">
        <v>0</v>
      </c>
      <c r="G189" s="106">
        <v>0</v>
      </c>
      <c r="H189" s="63">
        <v>4277.4400000000005</v>
      </c>
      <c r="I189" s="105">
        <f t="shared" si="7"/>
        <v>0</v>
      </c>
    </row>
    <row r="190" spans="1:9" x14ac:dyDescent="0.35">
      <c r="A190" s="12">
        <f t="shared" si="8"/>
        <v>182</v>
      </c>
      <c r="B190" s="19" t="s">
        <v>88</v>
      </c>
      <c r="C190" s="104" t="s">
        <v>731</v>
      </c>
      <c r="D190" s="104">
        <v>45642</v>
      </c>
      <c r="E190" s="114">
        <f t="shared" si="10"/>
        <v>0.50325814536340852</v>
      </c>
      <c r="F190" s="106">
        <v>428.57800000000003</v>
      </c>
      <c r="G190" s="106">
        <v>0</v>
      </c>
      <c r="H190" s="63">
        <v>-13391.97</v>
      </c>
      <c r="I190" s="105">
        <f t="shared" si="7"/>
        <v>0</v>
      </c>
    </row>
    <row r="191" spans="1:9" x14ac:dyDescent="0.35">
      <c r="A191" s="12">
        <f t="shared" si="8"/>
        <v>183</v>
      </c>
      <c r="B191" s="19" t="s">
        <v>250</v>
      </c>
      <c r="C191" s="104" t="s">
        <v>729</v>
      </c>
      <c r="D191" s="104">
        <v>45201</v>
      </c>
      <c r="E191" s="114">
        <f t="shared" si="10"/>
        <v>0.63136729222520105</v>
      </c>
      <c r="F191" s="106">
        <v>69450.774000000005</v>
      </c>
      <c r="G191" s="106">
        <v>73076.266999999993</v>
      </c>
      <c r="H191" s="63">
        <v>39795.500000000007</v>
      </c>
      <c r="I191" s="105">
        <f t="shared" si="7"/>
        <v>1.8362947318164109</v>
      </c>
    </row>
    <row r="192" spans="1:9" x14ac:dyDescent="0.35">
      <c r="A192" s="12">
        <f t="shared" si="8"/>
        <v>184</v>
      </c>
      <c r="B192" s="19" t="s">
        <v>302</v>
      </c>
      <c r="C192" s="104" t="s">
        <v>733</v>
      </c>
      <c r="D192" s="104">
        <v>45217</v>
      </c>
      <c r="E192" s="114">
        <f t="shared" si="10"/>
        <v>0.65297363580625378</v>
      </c>
      <c r="F192" s="106">
        <v>40700.167999999998</v>
      </c>
      <c r="G192" s="106">
        <v>43486.429000000004</v>
      </c>
      <c r="H192" s="63">
        <v>22052.140000000003</v>
      </c>
      <c r="I192" s="105">
        <f t="shared" si="7"/>
        <v>1.9719822656667334</v>
      </c>
    </row>
    <row r="193" spans="1:9" x14ac:dyDescent="0.35">
      <c r="A193" s="12">
        <f t="shared" si="8"/>
        <v>185</v>
      </c>
      <c r="B193" s="19" t="s">
        <v>303</v>
      </c>
      <c r="C193" s="104" t="s">
        <v>733</v>
      </c>
      <c r="D193" s="104">
        <v>45217</v>
      </c>
      <c r="E193" s="114">
        <f t="shared" si="10"/>
        <v>0.65297363580625378</v>
      </c>
      <c r="F193" s="106">
        <v>24070.095000000001</v>
      </c>
      <c r="G193" s="106">
        <v>25603.496999999999</v>
      </c>
      <c r="H193" s="63">
        <v>7363.2199999999993</v>
      </c>
      <c r="I193" s="105">
        <f t="shared" si="7"/>
        <v>3.4772147239930358</v>
      </c>
    </row>
    <row r="194" spans="1:9" x14ac:dyDescent="0.35">
      <c r="A194" s="12">
        <f t="shared" si="8"/>
        <v>186</v>
      </c>
      <c r="B194" s="19" t="s">
        <v>465</v>
      </c>
      <c r="C194" s="104">
        <v>44075</v>
      </c>
      <c r="D194" s="104">
        <v>45217</v>
      </c>
      <c r="E194" s="114">
        <f t="shared" si="10"/>
        <v>0.50437828371278459</v>
      </c>
      <c r="F194" s="106">
        <v>49713.534999999989</v>
      </c>
      <c r="G194" s="106">
        <v>40177.652000000002</v>
      </c>
      <c r="H194" s="63">
        <v>143060.63000000003</v>
      </c>
      <c r="I194" s="105">
        <f t="shared" si="7"/>
        <v>0.28084352767075044</v>
      </c>
    </row>
    <row r="195" spans="1:9" x14ac:dyDescent="0.35">
      <c r="A195" s="12">
        <f t="shared" si="8"/>
        <v>187</v>
      </c>
      <c r="B195" s="19" t="s">
        <v>466</v>
      </c>
      <c r="C195" s="104">
        <v>44287</v>
      </c>
      <c r="D195" s="104">
        <v>45217</v>
      </c>
      <c r="E195" s="114">
        <f t="shared" si="10"/>
        <v>0.39139784946236561</v>
      </c>
      <c r="F195" s="106">
        <v>-4.6200000000000045</v>
      </c>
      <c r="G195" s="106">
        <v>4371296.2139999997</v>
      </c>
      <c r="H195" s="63">
        <v>508553.24999999988</v>
      </c>
      <c r="I195" s="105">
        <f t="shared" si="7"/>
        <v>8.5955526073228334</v>
      </c>
    </row>
    <row r="196" spans="1:9" x14ac:dyDescent="0.35">
      <c r="A196" s="12">
        <f t="shared" si="8"/>
        <v>188</v>
      </c>
      <c r="B196" s="19" t="s">
        <v>467</v>
      </c>
      <c r="C196" s="104">
        <v>44136</v>
      </c>
      <c r="D196" s="104">
        <v>45217</v>
      </c>
      <c r="E196" s="114">
        <f t="shared" si="10"/>
        <v>0.47641073080481033</v>
      </c>
      <c r="F196" s="106">
        <v>227277.739</v>
      </c>
      <c r="G196" s="106">
        <v>331489.62899999996</v>
      </c>
      <c r="H196" s="63">
        <v>571619.37999999966</v>
      </c>
      <c r="I196" s="105">
        <f t="shared" si="7"/>
        <v>0.57991320903080679</v>
      </c>
    </row>
    <row r="197" spans="1:9" x14ac:dyDescent="0.35">
      <c r="A197" s="12">
        <f t="shared" si="8"/>
        <v>189</v>
      </c>
      <c r="B197" s="19" t="s">
        <v>468</v>
      </c>
      <c r="C197" s="104">
        <v>44105</v>
      </c>
      <c r="D197" s="104">
        <v>45217</v>
      </c>
      <c r="E197" s="114">
        <f t="shared" si="10"/>
        <v>0.49100719424460432</v>
      </c>
      <c r="F197" s="106">
        <v>39126.181000000004</v>
      </c>
      <c r="G197" s="106">
        <v>37788.601999999999</v>
      </c>
      <c r="H197" s="63">
        <v>80359.48000000001</v>
      </c>
      <c r="I197" s="105">
        <f t="shared" si="7"/>
        <v>0.4702444814227269</v>
      </c>
    </row>
    <row r="198" spans="1:9" x14ac:dyDescent="0.35">
      <c r="A198" s="12">
        <f t="shared" si="8"/>
        <v>190</v>
      </c>
      <c r="B198" s="19" t="s">
        <v>469</v>
      </c>
      <c r="C198" s="104">
        <v>43983</v>
      </c>
      <c r="D198" s="104">
        <v>45618</v>
      </c>
      <c r="E198" s="114">
        <f t="shared" si="10"/>
        <v>0.40856269113149846</v>
      </c>
      <c r="F198" s="106">
        <v>278324.359</v>
      </c>
      <c r="G198" s="106">
        <v>266806.68</v>
      </c>
      <c r="H198" s="63">
        <v>164201.52999999994</v>
      </c>
      <c r="I198" s="105">
        <f t="shared" si="7"/>
        <v>1.624873288330505</v>
      </c>
    </row>
    <row r="199" spans="1:9" x14ac:dyDescent="0.35">
      <c r="A199" s="12">
        <f t="shared" si="8"/>
        <v>191</v>
      </c>
      <c r="B199" s="19" t="s">
        <v>470</v>
      </c>
      <c r="C199" s="104">
        <v>44317</v>
      </c>
      <c r="D199" s="104">
        <v>45618</v>
      </c>
      <c r="E199" s="114">
        <f t="shared" si="10"/>
        <v>0.25672559569561876</v>
      </c>
      <c r="F199" s="106">
        <v>-7.3250000000000455</v>
      </c>
      <c r="G199" s="106">
        <v>-1758.0439999999999</v>
      </c>
      <c r="H199" s="63">
        <v>561228.93999999994</v>
      </c>
      <c r="I199" s="105">
        <f t="shared" si="7"/>
        <v>-3.1324899246998918E-3</v>
      </c>
    </row>
    <row r="200" spans="1:9" x14ac:dyDescent="0.35">
      <c r="A200" s="12">
        <f t="shared" si="8"/>
        <v>192</v>
      </c>
      <c r="B200" s="19" t="s">
        <v>471</v>
      </c>
      <c r="C200" s="104">
        <v>44044</v>
      </c>
      <c r="D200" s="104">
        <v>45618</v>
      </c>
      <c r="E200" s="114">
        <f t="shared" si="10"/>
        <v>0.38564167725540027</v>
      </c>
      <c r="F200" s="106">
        <v>152490.41500000001</v>
      </c>
      <c r="G200" s="106">
        <v>167638.42800000001</v>
      </c>
      <c r="H200" s="63">
        <v>65922.45</v>
      </c>
      <c r="I200" s="105">
        <f t="shared" si="7"/>
        <v>2.5429641647117185</v>
      </c>
    </row>
    <row r="201" spans="1:9" x14ac:dyDescent="0.35">
      <c r="A201" s="12">
        <f t="shared" si="8"/>
        <v>193</v>
      </c>
      <c r="B201" s="19" t="s">
        <v>472</v>
      </c>
      <c r="C201" s="104">
        <v>44166</v>
      </c>
      <c r="D201" s="104">
        <v>45170</v>
      </c>
      <c r="E201" s="114">
        <f t="shared" si="10"/>
        <v>0.48306772908366535</v>
      </c>
      <c r="F201" s="106">
        <v>1384.9770000000001</v>
      </c>
      <c r="G201" s="106">
        <v>1484.893</v>
      </c>
      <c r="H201" s="63">
        <v>3.66</v>
      </c>
      <c r="I201" s="105">
        <f t="shared" si="7"/>
        <v>405.7084699453552</v>
      </c>
    </row>
    <row r="202" spans="1:9" x14ac:dyDescent="0.35">
      <c r="A202" s="12">
        <f t="shared" si="8"/>
        <v>194</v>
      </c>
      <c r="B202" s="19" t="s">
        <v>473</v>
      </c>
      <c r="C202" s="104">
        <v>43952</v>
      </c>
      <c r="D202" s="104">
        <v>45170</v>
      </c>
      <c r="E202" s="114">
        <f t="shared" si="10"/>
        <v>0.57389162561576357</v>
      </c>
      <c r="F202" s="106">
        <v>1398.319</v>
      </c>
      <c r="G202" s="106">
        <v>1406.241</v>
      </c>
      <c r="H202" s="63">
        <v>1378.5500000000002</v>
      </c>
      <c r="I202" s="105">
        <f t="shared" ref="I202:I211" si="11">G202/H202</f>
        <v>1.0200870479852018</v>
      </c>
    </row>
    <row r="203" spans="1:9" x14ac:dyDescent="0.35">
      <c r="A203" s="12">
        <f t="shared" ref="A203:A266" si="12">A202+1</f>
        <v>195</v>
      </c>
      <c r="B203" s="19" t="s">
        <v>475</v>
      </c>
      <c r="C203" s="104">
        <v>44287</v>
      </c>
      <c r="D203" s="104">
        <v>45931</v>
      </c>
      <c r="E203" s="114">
        <f t="shared" si="10"/>
        <v>0.22141119221411193</v>
      </c>
      <c r="F203" s="106">
        <v>84.597999999999999</v>
      </c>
      <c r="G203" s="106">
        <v>0</v>
      </c>
      <c r="H203" s="63">
        <v>16981.96</v>
      </c>
      <c r="I203" s="105">
        <f t="shared" si="11"/>
        <v>0</v>
      </c>
    </row>
    <row r="204" spans="1:9" x14ac:dyDescent="0.35">
      <c r="A204" s="12">
        <f t="shared" si="12"/>
        <v>196</v>
      </c>
      <c r="B204" s="19" t="s">
        <v>479</v>
      </c>
      <c r="C204" s="104">
        <v>44593</v>
      </c>
      <c r="D204" s="104">
        <v>45967</v>
      </c>
      <c r="E204" s="114">
        <f t="shared" si="10"/>
        <v>4.2212518195050945E-2</v>
      </c>
      <c r="F204" s="106">
        <v>0</v>
      </c>
      <c r="G204" s="106">
        <v>0</v>
      </c>
      <c r="H204" s="63">
        <v>3894.4800000000005</v>
      </c>
      <c r="I204" s="105">
        <f t="shared" si="11"/>
        <v>0</v>
      </c>
    </row>
    <row r="205" spans="1:9" x14ac:dyDescent="0.35">
      <c r="A205" s="12">
        <f t="shared" si="12"/>
        <v>197</v>
      </c>
      <c r="B205" s="19" t="s">
        <v>233</v>
      </c>
      <c r="C205" s="104" t="s">
        <v>741</v>
      </c>
      <c r="D205" s="104">
        <v>43983</v>
      </c>
      <c r="E205" s="114">
        <f t="shared" si="10"/>
        <v>2.4585152838427948</v>
      </c>
      <c r="F205" s="106">
        <v>0</v>
      </c>
      <c r="G205" s="106">
        <v>0</v>
      </c>
      <c r="H205" s="63">
        <v>8318.7599999999984</v>
      </c>
      <c r="I205" s="105">
        <f t="shared" si="11"/>
        <v>0</v>
      </c>
    </row>
    <row r="206" spans="1:9" x14ac:dyDescent="0.35">
      <c r="A206" s="12">
        <f t="shared" si="12"/>
        <v>198</v>
      </c>
      <c r="B206" s="19" t="s">
        <v>484</v>
      </c>
      <c r="C206" s="104">
        <v>44621</v>
      </c>
      <c r="D206" s="104">
        <v>43617</v>
      </c>
      <c r="E206" s="114">
        <f t="shared" si="10"/>
        <v>-2.9880478087649404E-2</v>
      </c>
      <c r="F206" s="106">
        <v>0</v>
      </c>
      <c r="G206" s="106">
        <v>0</v>
      </c>
      <c r="H206" s="63">
        <v>9657.5700000000033</v>
      </c>
      <c r="I206" s="105">
        <f t="shared" si="11"/>
        <v>0</v>
      </c>
    </row>
    <row r="207" spans="1:9" x14ac:dyDescent="0.35">
      <c r="A207" s="12">
        <f t="shared" si="12"/>
        <v>199</v>
      </c>
      <c r="B207" s="19" t="s">
        <v>485</v>
      </c>
      <c r="C207" s="104">
        <v>44593</v>
      </c>
      <c r="D207" s="104">
        <v>44805</v>
      </c>
      <c r="E207" s="114">
        <f t="shared" si="10"/>
        <v>0.27358490566037735</v>
      </c>
      <c r="F207" s="106">
        <v>0</v>
      </c>
      <c r="G207" s="106">
        <v>44493.067000000003</v>
      </c>
      <c r="H207" s="63">
        <v>14879.380000000001</v>
      </c>
      <c r="I207" s="105">
        <f t="shared" si="11"/>
        <v>2.9902500641827818</v>
      </c>
    </row>
    <row r="208" spans="1:9" x14ac:dyDescent="0.35">
      <c r="A208" s="12">
        <f t="shared" si="12"/>
        <v>200</v>
      </c>
      <c r="B208" s="19" t="s">
        <v>486</v>
      </c>
      <c r="C208" s="104">
        <v>44621</v>
      </c>
      <c r="D208" s="104">
        <v>44876</v>
      </c>
      <c r="E208" s="114">
        <f t="shared" si="10"/>
        <v>0.11764705882352941</v>
      </c>
      <c r="F208" s="106">
        <v>0</v>
      </c>
      <c r="G208" s="106">
        <v>0</v>
      </c>
      <c r="H208" s="63">
        <v>396.62</v>
      </c>
      <c r="I208" s="105">
        <f t="shared" si="11"/>
        <v>0</v>
      </c>
    </row>
    <row r="209" spans="1:9" x14ac:dyDescent="0.35">
      <c r="A209" s="12">
        <f t="shared" si="12"/>
        <v>201</v>
      </c>
      <c r="B209" s="19" t="s">
        <v>488</v>
      </c>
      <c r="C209" s="104">
        <v>44621</v>
      </c>
      <c r="D209" s="104">
        <v>44876</v>
      </c>
      <c r="E209" s="114">
        <f t="shared" si="10"/>
        <v>0.11764705882352941</v>
      </c>
      <c r="F209" s="106">
        <v>0</v>
      </c>
      <c r="G209" s="106">
        <v>0</v>
      </c>
      <c r="H209" s="63">
        <v>4119.3500000000004</v>
      </c>
      <c r="I209" s="105">
        <f t="shared" si="11"/>
        <v>0</v>
      </c>
    </row>
    <row r="210" spans="1:9" x14ac:dyDescent="0.35">
      <c r="A210" s="12">
        <f t="shared" si="12"/>
        <v>202</v>
      </c>
      <c r="B210" s="19" t="s">
        <v>111</v>
      </c>
      <c r="C210" s="104">
        <v>43862</v>
      </c>
      <c r="D210" s="104" t="s">
        <v>351</v>
      </c>
      <c r="E210" s="114" t="s">
        <v>351</v>
      </c>
      <c r="F210" s="106">
        <v>0</v>
      </c>
      <c r="G210" s="106">
        <v>0</v>
      </c>
      <c r="H210" s="63">
        <v>-73189.08</v>
      </c>
      <c r="I210" s="105">
        <f t="shared" si="11"/>
        <v>0</v>
      </c>
    </row>
    <row r="211" spans="1:9" x14ac:dyDescent="0.35">
      <c r="A211" s="12">
        <f t="shared" si="12"/>
        <v>203</v>
      </c>
      <c r="B211" s="19" t="s">
        <v>489</v>
      </c>
      <c r="C211" s="104">
        <v>44197</v>
      </c>
      <c r="D211" s="104" t="s">
        <v>351</v>
      </c>
      <c r="E211" s="114" t="s">
        <v>351</v>
      </c>
      <c r="F211" s="106">
        <v>7323099.6090000002</v>
      </c>
      <c r="G211" s="106">
        <v>6780649.9839999992</v>
      </c>
      <c r="H211" s="63">
        <v>7038450.5399999972</v>
      </c>
      <c r="I211" s="105">
        <f t="shared" si="11"/>
        <v>0.96337254136618566</v>
      </c>
    </row>
    <row r="212" spans="1:9" x14ac:dyDescent="0.35">
      <c r="A212" s="12">
        <f t="shared" si="12"/>
        <v>204</v>
      </c>
      <c r="B212" s="81" t="s">
        <v>360</v>
      </c>
      <c r="C212" s="81" t="s">
        <v>362</v>
      </c>
      <c r="D212" s="81" t="s">
        <v>362</v>
      </c>
      <c r="E212" s="111" t="s">
        <v>362</v>
      </c>
      <c r="F212" s="102">
        <v>28436433.809000038</v>
      </c>
      <c r="G212" s="102">
        <v>10852643.635000035</v>
      </c>
      <c r="H212" s="102">
        <v>0</v>
      </c>
      <c r="I212" s="85" t="s">
        <v>362</v>
      </c>
    </row>
    <row r="213" spans="1:9" ht="17.25" customHeight="1" x14ac:dyDescent="0.35">
      <c r="A213" s="12">
        <f t="shared" si="12"/>
        <v>205</v>
      </c>
      <c r="B213" s="1" t="s">
        <v>335</v>
      </c>
      <c r="C213" s="30"/>
      <c r="D213" s="17"/>
      <c r="E213" s="23"/>
      <c r="F213" s="64">
        <f>SUM(F10:F212)</f>
        <v>81741711.144000024</v>
      </c>
      <c r="G213" s="64">
        <f>SUM(G10:G212)</f>
        <v>82624240.211000025</v>
      </c>
      <c r="H213" s="64">
        <f>SUM(H10:H212)</f>
        <v>74183342.859999865</v>
      </c>
      <c r="I213" s="43">
        <f>G213/H213</f>
        <v>1.1137842678096883</v>
      </c>
    </row>
    <row r="214" spans="1:9" ht="17.25" customHeight="1" x14ac:dyDescent="0.35">
      <c r="A214" s="12">
        <f t="shared" si="12"/>
        <v>206</v>
      </c>
      <c r="B214" s="1" t="s">
        <v>341</v>
      </c>
      <c r="C214" s="31"/>
      <c r="D214" s="14"/>
      <c r="E214" s="23"/>
      <c r="F214" s="65"/>
      <c r="G214" s="65"/>
      <c r="H214" s="65"/>
      <c r="I214" s="23"/>
    </row>
    <row r="215" spans="1:9" x14ac:dyDescent="0.35">
      <c r="A215" s="12">
        <f t="shared" si="12"/>
        <v>207</v>
      </c>
      <c r="B215" t="s">
        <v>142</v>
      </c>
      <c r="C215" s="104" t="s">
        <v>726</v>
      </c>
      <c r="D215" s="104" t="s">
        <v>351</v>
      </c>
      <c r="E215" s="114" t="s">
        <v>351</v>
      </c>
      <c r="F215" s="106"/>
      <c r="G215" s="106"/>
      <c r="H215" s="66">
        <v>3483483.5699999989</v>
      </c>
      <c r="I215" s="105">
        <f t="shared" ref="I215:I246" si="13">G215/H215</f>
        <v>0</v>
      </c>
    </row>
    <row r="216" spans="1:9" x14ac:dyDescent="0.35">
      <c r="A216" s="12">
        <f t="shared" si="12"/>
        <v>208</v>
      </c>
      <c r="B216" t="s">
        <v>96</v>
      </c>
      <c r="C216" s="104" t="s">
        <v>742</v>
      </c>
      <c r="D216" s="104"/>
      <c r="E216" s="114">
        <f>IFERROR((($C$608-C216)/(D216-C216)),"n.m.")</f>
        <v>-1.9429223744292238E-2</v>
      </c>
      <c r="F216" s="106"/>
      <c r="G216" s="106"/>
      <c r="H216" s="66">
        <v>6589796.6699999962</v>
      </c>
      <c r="I216" s="105">
        <f t="shared" si="13"/>
        <v>0</v>
      </c>
    </row>
    <row r="217" spans="1:9" x14ac:dyDescent="0.35">
      <c r="A217" s="12">
        <f t="shared" si="12"/>
        <v>209</v>
      </c>
      <c r="B217" t="s">
        <v>50</v>
      </c>
      <c r="C217" s="104" t="s">
        <v>728</v>
      </c>
      <c r="D217" s="104"/>
      <c r="E217" s="114">
        <f>IFERROR((($C$608-C217)/(D217-C217)),"n.m.")</f>
        <v>-3.5962042644022182E-2</v>
      </c>
      <c r="F217" s="106"/>
      <c r="G217" s="106"/>
      <c r="H217" s="66">
        <v>7282.28</v>
      </c>
      <c r="I217" s="105">
        <f t="shared" si="13"/>
        <v>0</v>
      </c>
    </row>
    <row r="218" spans="1:9" x14ac:dyDescent="0.35">
      <c r="A218" s="12">
        <f t="shared" si="12"/>
        <v>210</v>
      </c>
      <c r="B218" t="s">
        <v>491</v>
      </c>
      <c r="C218" s="104">
        <v>44409</v>
      </c>
      <c r="D218" s="104"/>
      <c r="E218" s="114">
        <f>IFERROR((($C$608-C218)/(D218-C218)),"n.m.")</f>
        <v>-5.4493458533180208E-3</v>
      </c>
      <c r="F218" s="106"/>
      <c r="G218" s="106"/>
      <c r="H218" s="66">
        <v>946175.57999999984</v>
      </c>
      <c r="I218" s="105">
        <f t="shared" si="13"/>
        <v>0</v>
      </c>
    </row>
    <row r="219" spans="1:9" x14ac:dyDescent="0.35">
      <c r="A219" s="12">
        <f t="shared" si="12"/>
        <v>211</v>
      </c>
      <c r="B219" t="s">
        <v>40</v>
      </c>
      <c r="C219" s="104" t="s">
        <v>753</v>
      </c>
      <c r="D219" s="104"/>
      <c r="E219" s="114">
        <f>IFERROR((($C$608-C219)/(D219-C219)),"n.m.")</f>
        <v>-4.7801192096494111E-2</v>
      </c>
      <c r="F219" s="106"/>
      <c r="G219" s="106"/>
      <c r="H219" s="66">
        <v>274640.77000000008</v>
      </c>
      <c r="I219" s="105">
        <f t="shared" si="13"/>
        <v>0</v>
      </c>
    </row>
    <row r="220" spans="1:9" x14ac:dyDescent="0.35">
      <c r="A220" s="12">
        <f t="shared" si="12"/>
        <v>212</v>
      </c>
      <c r="B220" t="s">
        <v>97</v>
      </c>
      <c r="C220" s="104" t="s">
        <v>754</v>
      </c>
      <c r="D220" s="104"/>
      <c r="E220" s="114">
        <f>IFERROR((($C$608-C220)/(D220-C220)),"n.m.")</f>
        <v>-3.8178055755772045E-2</v>
      </c>
      <c r="F220" s="106"/>
      <c r="G220" s="106"/>
      <c r="H220" s="66">
        <v>4018.7599999999998</v>
      </c>
      <c r="I220" s="105">
        <f t="shared" si="13"/>
        <v>0</v>
      </c>
    </row>
    <row r="221" spans="1:9" x14ac:dyDescent="0.35">
      <c r="A221" s="12">
        <f t="shared" si="12"/>
        <v>213</v>
      </c>
      <c r="B221" t="s">
        <v>53</v>
      </c>
      <c r="C221" s="104" t="s">
        <v>736</v>
      </c>
      <c r="D221" s="104" t="s">
        <v>351</v>
      </c>
      <c r="E221" s="114" t="s">
        <v>351</v>
      </c>
      <c r="F221" s="106"/>
      <c r="G221" s="106"/>
      <c r="H221" s="66">
        <v>38309.870000000003</v>
      </c>
      <c r="I221" s="105">
        <f t="shared" si="13"/>
        <v>0</v>
      </c>
    </row>
    <row r="222" spans="1:9" x14ac:dyDescent="0.35">
      <c r="A222" s="12">
        <f t="shared" si="12"/>
        <v>214</v>
      </c>
      <c r="B222" t="s">
        <v>698</v>
      </c>
      <c r="C222" s="104">
        <v>44348</v>
      </c>
      <c r="D222" s="104" t="s">
        <v>351</v>
      </c>
      <c r="E222" s="114" t="s">
        <v>351</v>
      </c>
      <c r="F222" s="106"/>
      <c r="G222" s="106"/>
      <c r="H222" s="66">
        <v>662.13</v>
      </c>
      <c r="I222" s="105">
        <f t="shared" si="13"/>
        <v>0</v>
      </c>
    </row>
    <row r="223" spans="1:9" x14ac:dyDescent="0.35">
      <c r="A223" s="12">
        <f t="shared" si="12"/>
        <v>215</v>
      </c>
      <c r="B223" t="s">
        <v>22</v>
      </c>
      <c r="C223" s="104" t="s">
        <v>726</v>
      </c>
      <c r="D223" s="104" t="s">
        <v>351</v>
      </c>
      <c r="E223" s="114" t="s">
        <v>351</v>
      </c>
      <c r="F223" s="106"/>
      <c r="G223" s="106"/>
      <c r="H223" s="66">
        <v>13082.060000000001</v>
      </c>
      <c r="I223" s="105">
        <f t="shared" si="13"/>
        <v>0</v>
      </c>
    </row>
    <row r="224" spans="1:9" x14ac:dyDescent="0.35">
      <c r="A224" s="12">
        <f t="shared" si="12"/>
        <v>216</v>
      </c>
      <c r="B224" t="s">
        <v>310</v>
      </c>
      <c r="C224" s="104" t="s">
        <v>726</v>
      </c>
      <c r="D224" s="104" t="s">
        <v>351</v>
      </c>
      <c r="E224" s="114" t="s">
        <v>351</v>
      </c>
      <c r="F224" s="106"/>
      <c r="G224" s="106"/>
      <c r="H224" s="66">
        <v>23846.28</v>
      </c>
      <c r="I224" s="105">
        <f t="shared" si="13"/>
        <v>0</v>
      </c>
    </row>
    <row r="225" spans="1:9" x14ac:dyDescent="0.35">
      <c r="A225" s="12">
        <f t="shared" si="12"/>
        <v>217</v>
      </c>
      <c r="B225" t="s">
        <v>157</v>
      </c>
      <c r="C225" s="104">
        <v>43891</v>
      </c>
      <c r="D225" s="104" t="s">
        <v>351</v>
      </c>
      <c r="E225" s="114" t="s">
        <v>351</v>
      </c>
      <c r="F225" s="106"/>
      <c r="G225" s="106"/>
      <c r="H225" s="66">
        <v>25396.760000000002</v>
      </c>
      <c r="I225" s="105">
        <f t="shared" si="13"/>
        <v>0</v>
      </c>
    </row>
    <row r="226" spans="1:9" x14ac:dyDescent="0.35">
      <c r="A226" s="12">
        <f t="shared" si="12"/>
        <v>218</v>
      </c>
      <c r="B226" t="s">
        <v>273</v>
      </c>
      <c r="C226" s="104" t="s">
        <v>726</v>
      </c>
      <c r="D226" s="104" t="s">
        <v>351</v>
      </c>
      <c r="E226" s="114" t="s">
        <v>351</v>
      </c>
      <c r="F226" s="106"/>
      <c r="G226" s="106"/>
      <c r="H226" s="66">
        <v>793.35000000000025</v>
      </c>
      <c r="I226" s="105">
        <f t="shared" si="13"/>
        <v>0</v>
      </c>
    </row>
    <row r="227" spans="1:9" x14ac:dyDescent="0.35">
      <c r="A227" s="12">
        <f t="shared" si="12"/>
        <v>219</v>
      </c>
      <c r="B227" t="s">
        <v>23</v>
      </c>
      <c r="C227" s="104" t="s">
        <v>726</v>
      </c>
      <c r="D227" s="104" t="s">
        <v>351</v>
      </c>
      <c r="E227" s="114" t="s">
        <v>351</v>
      </c>
      <c r="F227" s="106"/>
      <c r="G227" s="106"/>
      <c r="H227" s="66">
        <v>549612.19000000006</v>
      </c>
      <c r="I227" s="105">
        <f t="shared" si="13"/>
        <v>0</v>
      </c>
    </row>
    <row r="228" spans="1:9" x14ac:dyDescent="0.35">
      <c r="A228" s="12">
        <f t="shared" si="12"/>
        <v>220</v>
      </c>
      <c r="B228" t="s">
        <v>24</v>
      </c>
      <c r="C228" s="104" t="s">
        <v>726</v>
      </c>
      <c r="D228" s="104" t="s">
        <v>351</v>
      </c>
      <c r="E228" s="114" t="s">
        <v>351</v>
      </c>
      <c r="F228" s="106"/>
      <c r="G228" s="106"/>
      <c r="H228" s="66">
        <v>6425.52</v>
      </c>
      <c r="I228" s="105">
        <f t="shared" si="13"/>
        <v>0</v>
      </c>
    </row>
    <row r="229" spans="1:9" x14ac:dyDescent="0.35">
      <c r="A229" s="12">
        <f t="shared" si="12"/>
        <v>221</v>
      </c>
      <c r="B229" t="s">
        <v>98</v>
      </c>
      <c r="C229" s="104" t="s">
        <v>742</v>
      </c>
      <c r="D229" s="104" t="s">
        <v>351</v>
      </c>
      <c r="E229" s="114" t="s">
        <v>351</v>
      </c>
      <c r="F229" s="106"/>
      <c r="G229" s="106"/>
      <c r="H229" s="66">
        <v>-66730.34</v>
      </c>
      <c r="I229" s="105">
        <f t="shared" si="13"/>
        <v>0</v>
      </c>
    </row>
    <row r="230" spans="1:9" x14ac:dyDescent="0.35">
      <c r="A230" s="12">
        <f t="shared" si="12"/>
        <v>222</v>
      </c>
      <c r="B230" t="s">
        <v>496</v>
      </c>
      <c r="C230" s="104">
        <v>44166</v>
      </c>
      <c r="D230" s="104" t="s">
        <v>351</v>
      </c>
      <c r="E230" s="114" t="s">
        <v>351</v>
      </c>
      <c r="F230" s="106"/>
      <c r="G230" s="106"/>
      <c r="H230" s="66">
        <v>426911.66</v>
      </c>
      <c r="I230" s="105">
        <f t="shared" si="13"/>
        <v>0</v>
      </c>
    </row>
    <row r="231" spans="1:9" x14ac:dyDescent="0.35">
      <c r="A231" s="12">
        <f t="shared" si="12"/>
        <v>223</v>
      </c>
      <c r="B231" t="s">
        <v>699</v>
      </c>
      <c r="C231" s="104">
        <v>44470</v>
      </c>
      <c r="D231" s="104" t="s">
        <v>351</v>
      </c>
      <c r="E231" s="114" t="s">
        <v>351</v>
      </c>
      <c r="F231" s="106"/>
      <c r="G231" s="106"/>
      <c r="H231" s="66">
        <v>262459.75</v>
      </c>
      <c r="I231" s="105">
        <f t="shared" si="13"/>
        <v>0</v>
      </c>
    </row>
    <row r="232" spans="1:9" x14ac:dyDescent="0.35">
      <c r="A232" s="12">
        <f t="shared" si="12"/>
        <v>224</v>
      </c>
      <c r="B232" t="s">
        <v>497</v>
      </c>
      <c r="C232" s="104">
        <v>43831</v>
      </c>
      <c r="D232" s="104"/>
      <c r="E232" s="114">
        <f>IFERROR((($C$608-C232)/(D232-C232)),"n.m.")</f>
        <v>-1.8708220209440806E-2</v>
      </c>
      <c r="F232" s="106"/>
      <c r="G232" s="106"/>
      <c r="H232" s="66">
        <v>55819.469999999987</v>
      </c>
      <c r="I232" s="105">
        <f t="shared" si="13"/>
        <v>0</v>
      </c>
    </row>
    <row r="233" spans="1:9" x14ac:dyDescent="0.35">
      <c r="A233" s="12">
        <f t="shared" si="12"/>
        <v>225</v>
      </c>
      <c r="B233" t="s">
        <v>276</v>
      </c>
      <c r="C233" s="104" t="s">
        <v>726</v>
      </c>
      <c r="D233" s="104" t="s">
        <v>351</v>
      </c>
      <c r="E233" s="114" t="s">
        <v>351</v>
      </c>
      <c r="F233" s="106"/>
      <c r="G233" s="106"/>
      <c r="H233" s="66">
        <v>61246.05999999999</v>
      </c>
      <c r="I233" s="105">
        <f t="shared" si="13"/>
        <v>0</v>
      </c>
    </row>
    <row r="234" spans="1:9" x14ac:dyDescent="0.35">
      <c r="A234" s="12">
        <f t="shared" si="12"/>
        <v>226</v>
      </c>
      <c r="B234" t="s">
        <v>20</v>
      </c>
      <c r="C234" s="104" t="s">
        <v>744</v>
      </c>
      <c r="D234" s="104" t="s">
        <v>351</v>
      </c>
      <c r="E234" s="114" t="s">
        <v>351</v>
      </c>
      <c r="F234" s="106"/>
      <c r="G234" s="106"/>
      <c r="H234" s="66">
        <v>-2167.12</v>
      </c>
      <c r="I234" s="105">
        <f t="shared" si="13"/>
        <v>0</v>
      </c>
    </row>
    <row r="235" spans="1:9" x14ac:dyDescent="0.35">
      <c r="A235" s="12">
        <f t="shared" si="12"/>
        <v>227</v>
      </c>
      <c r="B235" t="s">
        <v>99</v>
      </c>
      <c r="C235" s="104" t="s">
        <v>755</v>
      </c>
      <c r="D235" s="104" t="s">
        <v>351</v>
      </c>
      <c r="E235" s="114" t="s">
        <v>351</v>
      </c>
      <c r="F235" s="106"/>
      <c r="G235" s="106"/>
      <c r="H235" s="66">
        <v>114.13000000000001</v>
      </c>
      <c r="I235" s="105">
        <f t="shared" si="13"/>
        <v>0</v>
      </c>
    </row>
    <row r="236" spans="1:9" x14ac:dyDescent="0.35">
      <c r="A236" s="12">
        <f t="shared" si="12"/>
        <v>228</v>
      </c>
      <c r="B236" t="s">
        <v>100</v>
      </c>
      <c r="C236" s="104" t="s">
        <v>756</v>
      </c>
      <c r="D236" s="104" t="s">
        <v>351</v>
      </c>
      <c r="E236" s="114" t="s">
        <v>351</v>
      </c>
      <c r="F236" s="106"/>
      <c r="G236" s="106"/>
      <c r="H236" s="66">
        <v>11991.770000000002</v>
      </c>
      <c r="I236" s="105">
        <f t="shared" si="13"/>
        <v>0</v>
      </c>
    </row>
    <row r="237" spans="1:9" x14ac:dyDescent="0.35">
      <c r="A237" s="12">
        <f t="shared" si="12"/>
        <v>229</v>
      </c>
      <c r="B237" t="s">
        <v>101</v>
      </c>
      <c r="C237" s="104" t="s">
        <v>756</v>
      </c>
      <c r="D237" s="104" t="s">
        <v>351</v>
      </c>
      <c r="E237" s="114" t="s">
        <v>351</v>
      </c>
      <c r="F237" s="106"/>
      <c r="G237" s="106"/>
      <c r="H237" s="66">
        <v>94.440000000000012</v>
      </c>
      <c r="I237" s="105">
        <f t="shared" si="13"/>
        <v>0</v>
      </c>
    </row>
    <row r="238" spans="1:9" x14ac:dyDescent="0.35">
      <c r="A238" s="12">
        <f t="shared" si="12"/>
        <v>230</v>
      </c>
      <c r="B238" t="s">
        <v>54</v>
      </c>
      <c r="C238" s="104" t="s">
        <v>746</v>
      </c>
      <c r="D238" s="104" t="s">
        <v>351</v>
      </c>
      <c r="E238" s="114" t="s">
        <v>351</v>
      </c>
      <c r="F238" s="106"/>
      <c r="G238" s="106"/>
      <c r="H238" s="66">
        <v>10.53</v>
      </c>
      <c r="I238" s="105">
        <f t="shared" si="13"/>
        <v>0</v>
      </c>
    </row>
    <row r="239" spans="1:9" x14ac:dyDescent="0.35">
      <c r="A239" s="12">
        <f t="shared" si="12"/>
        <v>231</v>
      </c>
      <c r="B239" t="s">
        <v>89</v>
      </c>
      <c r="C239" s="104" t="s">
        <v>742</v>
      </c>
      <c r="D239" s="104"/>
      <c r="E239" s="114">
        <f>IFERROR((($C$608-C239)/(D239-C239)),"n.m.")</f>
        <v>-1.9429223744292238E-2</v>
      </c>
      <c r="F239" s="106"/>
      <c r="G239" s="106"/>
      <c r="H239" s="66">
        <v>818729.31000000064</v>
      </c>
      <c r="I239" s="105">
        <f t="shared" si="13"/>
        <v>0</v>
      </c>
    </row>
    <row r="240" spans="1:9" x14ac:dyDescent="0.35">
      <c r="A240" s="12">
        <f t="shared" si="12"/>
        <v>232</v>
      </c>
      <c r="B240" t="s">
        <v>90</v>
      </c>
      <c r="C240" s="104">
        <v>43831</v>
      </c>
      <c r="D240" s="104" t="s">
        <v>351</v>
      </c>
      <c r="E240" s="114" t="s">
        <v>351</v>
      </c>
      <c r="F240" s="106"/>
      <c r="G240" s="106"/>
      <c r="H240" s="66">
        <v>927.57000000000016</v>
      </c>
      <c r="I240" s="105">
        <f t="shared" si="13"/>
        <v>0</v>
      </c>
    </row>
    <row r="241" spans="1:9" x14ac:dyDescent="0.35">
      <c r="A241" s="12">
        <f t="shared" si="12"/>
        <v>233</v>
      </c>
      <c r="B241" t="s">
        <v>91</v>
      </c>
      <c r="C241" s="104" t="s">
        <v>731</v>
      </c>
      <c r="D241" s="104" t="s">
        <v>351</v>
      </c>
      <c r="E241" s="114" t="s">
        <v>351</v>
      </c>
      <c r="F241" s="106"/>
      <c r="G241" s="106"/>
      <c r="H241" s="66">
        <v>-62.86</v>
      </c>
      <c r="I241" s="105">
        <f t="shared" si="13"/>
        <v>0</v>
      </c>
    </row>
    <row r="242" spans="1:9" x14ac:dyDescent="0.35">
      <c r="A242" s="12">
        <f t="shared" si="12"/>
        <v>234</v>
      </c>
      <c r="B242" t="s">
        <v>499</v>
      </c>
      <c r="C242" s="104">
        <v>44166</v>
      </c>
      <c r="D242" s="104" t="s">
        <v>351</v>
      </c>
      <c r="E242" s="114" t="s">
        <v>351</v>
      </c>
      <c r="F242" s="106"/>
      <c r="G242" s="106"/>
      <c r="H242" s="66">
        <v>0</v>
      </c>
      <c r="I242" s="105" t="s">
        <v>361</v>
      </c>
    </row>
    <row r="243" spans="1:9" x14ac:dyDescent="0.35">
      <c r="A243" s="12">
        <f t="shared" si="12"/>
        <v>235</v>
      </c>
      <c r="B243" t="s">
        <v>500</v>
      </c>
      <c r="C243" s="104">
        <v>44287</v>
      </c>
      <c r="D243" s="104"/>
      <c r="E243" s="114">
        <f>IFERROR((($C$608-C243)/(D243-C243)),"n.m.")</f>
        <v>-8.2191162192065386E-3</v>
      </c>
      <c r="F243" s="106"/>
      <c r="G243" s="106"/>
      <c r="H243" s="66">
        <v>1252643.9570000013</v>
      </c>
      <c r="I243" s="105">
        <f t="shared" si="13"/>
        <v>0</v>
      </c>
    </row>
    <row r="244" spans="1:9" x14ac:dyDescent="0.35">
      <c r="A244" s="12">
        <f t="shared" si="12"/>
        <v>236</v>
      </c>
      <c r="B244" t="s">
        <v>21</v>
      </c>
      <c r="C244" s="104" t="s">
        <v>748</v>
      </c>
      <c r="D244" s="104"/>
      <c r="E244" s="114">
        <f>IFERROR((($C$608-C244)/(D244-C244)),"n.m.")</f>
        <v>-4.55684346095305E-2</v>
      </c>
      <c r="F244" s="106"/>
      <c r="G244" s="106"/>
      <c r="H244" s="66">
        <v>-1645.12</v>
      </c>
      <c r="I244" s="105">
        <f t="shared" si="13"/>
        <v>0</v>
      </c>
    </row>
    <row r="245" spans="1:9" x14ac:dyDescent="0.35">
      <c r="A245" s="12">
        <f t="shared" si="12"/>
        <v>237</v>
      </c>
      <c r="B245" t="s">
        <v>501</v>
      </c>
      <c r="C245" s="104">
        <v>44197</v>
      </c>
      <c r="D245" s="104"/>
      <c r="E245" s="114">
        <f>IFERROR((($C$608-C245)/(D245-C245)),"n.m.")</f>
        <v>-1.0272190420164265E-2</v>
      </c>
      <c r="F245" s="106"/>
      <c r="G245" s="106"/>
      <c r="H245" s="66">
        <v>1283336.9900000002</v>
      </c>
      <c r="I245" s="105">
        <f t="shared" si="13"/>
        <v>0</v>
      </c>
    </row>
    <row r="246" spans="1:9" x14ac:dyDescent="0.35">
      <c r="A246" s="12">
        <f t="shared" si="12"/>
        <v>238</v>
      </c>
      <c r="B246" t="s">
        <v>92</v>
      </c>
      <c r="C246" s="104" t="s">
        <v>731</v>
      </c>
      <c r="D246" s="104" t="s">
        <v>351</v>
      </c>
      <c r="E246" s="114" t="s">
        <v>351</v>
      </c>
      <c r="F246" s="106"/>
      <c r="G246" s="106"/>
      <c r="H246" s="66">
        <v>-25.48</v>
      </c>
      <c r="I246" s="105">
        <f t="shared" si="13"/>
        <v>0</v>
      </c>
    </row>
    <row r="247" spans="1:9" x14ac:dyDescent="0.35">
      <c r="A247" s="12">
        <f t="shared" si="12"/>
        <v>239</v>
      </c>
      <c r="B247" t="s">
        <v>502</v>
      </c>
      <c r="C247" s="104">
        <v>44409</v>
      </c>
      <c r="D247" s="104" t="s">
        <v>351</v>
      </c>
      <c r="E247" s="114" t="s">
        <v>351</v>
      </c>
      <c r="F247" s="106"/>
      <c r="G247" s="106"/>
      <c r="H247" s="66">
        <v>1278502.8399999999</v>
      </c>
      <c r="I247" s="105">
        <f t="shared" ref="I247:I278" si="14">G247/H247</f>
        <v>0</v>
      </c>
    </row>
    <row r="248" spans="1:9" x14ac:dyDescent="0.35">
      <c r="A248" s="12">
        <f t="shared" si="12"/>
        <v>240</v>
      </c>
      <c r="B248" t="s">
        <v>503</v>
      </c>
      <c r="C248" s="104">
        <v>44470</v>
      </c>
      <c r="D248" s="104"/>
      <c r="E248" s="114">
        <f>IFERROR((($C$608-C248)/(D248-C248)),"n.m.")</f>
        <v>-4.0701596581965366E-3</v>
      </c>
      <c r="F248" s="106"/>
      <c r="G248" s="106"/>
      <c r="H248" s="66">
        <v>1393683.7600000005</v>
      </c>
      <c r="I248" s="105">
        <f t="shared" si="14"/>
        <v>0</v>
      </c>
    </row>
    <row r="249" spans="1:9" x14ac:dyDescent="0.35">
      <c r="A249" s="12">
        <f t="shared" si="12"/>
        <v>241</v>
      </c>
      <c r="B249" t="s">
        <v>700</v>
      </c>
      <c r="C249" s="104">
        <v>44228</v>
      </c>
      <c r="D249" s="104"/>
      <c r="E249" s="114">
        <f>IFERROR((($C$608-C249)/(D249-C249)),"n.m.")</f>
        <v>-9.5640770552591122E-3</v>
      </c>
      <c r="F249" s="106"/>
      <c r="G249" s="106"/>
      <c r="H249" s="66">
        <v>63570.179999999993</v>
      </c>
      <c r="I249" s="105">
        <f t="shared" si="14"/>
        <v>0</v>
      </c>
    </row>
    <row r="250" spans="1:9" x14ac:dyDescent="0.35">
      <c r="A250" s="12">
        <f t="shared" si="12"/>
        <v>242</v>
      </c>
      <c r="B250" t="s">
        <v>504</v>
      </c>
      <c r="C250" s="104">
        <v>44409</v>
      </c>
      <c r="D250" s="104"/>
      <c r="E250" s="114">
        <f>IFERROR((($C$608-C250)/(D250-C250)),"n.m.")</f>
        <v>-5.4493458533180208E-3</v>
      </c>
      <c r="F250" s="106"/>
      <c r="G250" s="106"/>
      <c r="H250" s="66">
        <v>796984.25000000012</v>
      </c>
      <c r="I250" s="105">
        <f t="shared" si="14"/>
        <v>0</v>
      </c>
    </row>
    <row r="251" spans="1:9" x14ac:dyDescent="0.35">
      <c r="A251" s="12">
        <f t="shared" si="12"/>
        <v>243</v>
      </c>
      <c r="B251" t="s">
        <v>93</v>
      </c>
      <c r="C251" s="104" t="s">
        <v>750</v>
      </c>
      <c r="D251" s="104"/>
      <c r="E251" s="114">
        <f>IFERROR((($C$608-C251)/(D251-C251)),"n.m.")</f>
        <v>-2.5140049591330701E-2</v>
      </c>
      <c r="F251" s="106"/>
      <c r="G251" s="106"/>
      <c r="H251" s="66">
        <v>606.8900000000001</v>
      </c>
      <c r="I251" s="105">
        <f t="shared" si="14"/>
        <v>0</v>
      </c>
    </row>
    <row r="252" spans="1:9" x14ac:dyDescent="0.35">
      <c r="A252" s="12">
        <f t="shared" si="12"/>
        <v>244</v>
      </c>
      <c r="B252" t="s">
        <v>94</v>
      </c>
      <c r="C252" s="104" t="s">
        <v>756</v>
      </c>
      <c r="D252" s="104" t="s">
        <v>351</v>
      </c>
      <c r="E252" s="114" t="s">
        <v>351</v>
      </c>
      <c r="F252" s="106"/>
      <c r="G252" s="106"/>
      <c r="H252" s="66">
        <v>-25.939999999999998</v>
      </c>
      <c r="I252" s="105">
        <f t="shared" si="14"/>
        <v>0</v>
      </c>
    </row>
    <row r="253" spans="1:9" x14ac:dyDescent="0.35">
      <c r="A253" s="12">
        <f t="shared" si="12"/>
        <v>245</v>
      </c>
      <c r="B253" t="s">
        <v>95</v>
      </c>
      <c r="C253" s="104" t="s">
        <v>756</v>
      </c>
      <c r="D253" s="104" t="s">
        <v>351</v>
      </c>
      <c r="E253" s="114" t="s">
        <v>351</v>
      </c>
      <c r="F253" s="106"/>
      <c r="G253" s="106"/>
      <c r="H253" s="66">
        <v>1138.9399999999996</v>
      </c>
      <c r="I253" s="105">
        <f t="shared" si="14"/>
        <v>0</v>
      </c>
    </row>
    <row r="254" spans="1:9" x14ac:dyDescent="0.35">
      <c r="A254" s="12">
        <f t="shared" si="12"/>
        <v>246</v>
      </c>
      <c r="B254" t="s">
        <v>520</v>
      </c>
      <c r="C254" s="104">
        <v>44531</v>
      </c>
      <c r="D254" s="104" t="s">
        <v>351</v>
      </c>
      <c r="E254" s="114" t="s">
        <v>351</v>
      </c>
      <c r="F254" s="106"/>
      <c r="G254" s="106"/>
      <c r="H254" s="66">
        <v>404.58000000000004</v>
      </c>
      <c r="I254" s="105">
        <f t="shared" si="14"/>
        <v>0</v>
      </c>
    </row>
    <row r="255" spans="1:9" x14ac:dyDescent="0.35">
      <c r="A255" s="12">
        <f t="shared" si="12"/>
        <v>247</v>
      </c>
      <c r="B255" t="s">
        <v>154</v>
      </c>
      <c r="C255" s="104">
        <v>43862</v>
      </c>
      <c r="D255" s="104"/>
      <c r="E255" s="114">
        <f>IFERROR((($C$608-C255)/(D255-C255)),"n.m.")</f>
        <v>-1.7988235830559481E-2</v>
      </c>
      <c r="F255" s="106"/>
      <c r="G255" s="106"/>
      <c r="H255" s="66">
        <v>1150.0100000000002</v>
      </c>
      <c r="I255" s="105">
        <f t="shared" si="14"/>
        <v>0</v>
      </c>
    </row>
    <row r="256" spans="1:9" x14ac:dyDescent="0.35">
      <c r="A256" s="12">
        <f t="shared" si="12"/>
        <v>248</v>
      </c>
      <c r="B256" t="s">
        <v>169</v>
      </c>
      <c r="C256" s="104">
        <v>43862</v>
      </c>
      <c r="D256" s="104" t="s">
        <v>351</v>
      </c>
      <c r="E256" s="114" t="s">
        <v>351</v>
      </c>
      <c r="F256" s="106"/>
      <c r="G256" s="106"/>
      <c r="H256" s="66">
        <v>-4678.72</v>
      </c>
      <c r="I256" s="105">
        <f t="shared" si="14"/>
        <v>0</v>
      </c>
    </row>
    <row r="257" spans="1:9" x14ac:dyDescent="0.35">
      <c r="A257" s="12">
        <f t="shared" si="12"/>
        <v>249</v>
      </c>
      <c r="B257" t="s">
        <v>207</v>
      </c>
      <c r="C257" s="104">
        <v>43831</v>
      </c>
      <c r="D257" s="104" t="s">
        <v>351</v>
      </c>
      <c r="E257" s="114" t="s">
        <v>351</v>
      </c>
      <c r="F257" s="106"/>
      <c r="G257" s="106"/>
      <c r="H257" s="66">
        <v>13437.880000000005</v>
      </c>
      <c r="I257" s="105">
        <f t="shared" si="14"/>
        <v>0</v>
      </c>
    </row>
    <row r="258" spans="1:9" x14ac:dyDescent="0.35">
      <c r="A258" s="12">
        <f t="shared" si="12"/>
        <v>250</v>
      </c>
      <c r="B258" t="s">
        <v>701</v>
      </c>
      <c r="C258" s="104">
        <v>44075</v>
      </c>
      <c r="D258" s="104" t="s">
        <v>351</v>
      </c>
      <c r="E258" s="114" t="s">
        <v>351</v>
      </c>
      <c r="F258" s="106"/>
      <c r="G258" s="106"/>
      <c r="H258" s="66">
        <v>4924.83</v>
      </c>
      <c r="I258" s="105">
        <f t="shared" si="14"/>
        <v>0</v>
      </c>
    </row>
    <row r="259" spans="1:9" x14ac:dyDescent="0.35">
      <c r="A259" s="12">
        <f t="shared" si="12"/>
        <v>251</v>
      </c>
      <c r="B259" t="s">
        <v>196</v>
      </c>
      <c r="C259" s="104">
        <v>43891</v>
      </c>
      <c r="D259" s="104" t="s">
        <v>351</v>
      </c>
      <c r="E259" s="114" t="s">
        <v>351</v>
      </c>
      <c r="F259" s="106"/>
      <c r="G259" s="106"/>
      <c r="H259" s="66">
        <v>5660.05</v>
      </c>
      <c r="I259" s="105">
        <f t="shared" si="14"/>
        <v>0</v>
      </c>
    </row>
    <row r="260" spans="1:9" x14ac:dyDescent="0.35">
      <c r="A260" s="12">
        <f t="shared" si="12"/>
        <v>252</v>
      </c>
      <c r="B260" t="s">
        <v>197</v>
      </c>
      <c r="C260" s="104">
        <v>43862</v>
      </c>
      <c r="D260" s="104" t="s">
        <v>351</v>
      </c>
      <c r="E260" s="114" t="s">
        <v>351</v>
      </c>
      <c r="F260" s="106"/>
      <c r="G260" s="106"/>
      <c r="H260" s="66">
        <v>8669.4399999999987</v>
      </c>
      <c r="I260" s="105">
        <f t="shared" si="14"/>
        <v>0</v>
      </c>
    </row>
    <row r="261" spans="1:9" x14ac:dyDescent="0.35">
      <c r="A261" s="12">
        <f t="shared" si="12"/>
        <v>253</v>
      </c>
      <c r="B261" t="s">
        <v>521</v>
      </c>
      <c r="C261" s="104">
        <v>44013</v>
      </c>
      <c r="D261" s="104" t="s">
        <v>351</v>
      </c>
      <c r="E261" s="114" t="s">
        <v>351</v>
      </c>
      <c r="F261" s="106"/>
      <c r="G261" s="106"/>
      <c r="H261" s="66">
        <v>73280.13</v>
      </c>
      <c r="I261" s="105">
        <f t="shared" si="14"/>
        <v>0</v>
      </c>
    </row>
    <row r="262" spans="1:9" x14ac:dyDescent="0.35">
      <c r="A262" s="12">
        <f t="shared" si="12"/>
        <v>254</v>
      </c>
      <c r="B262" t="s">
        <v>702</v>
      </c>
      <c r="C262" s="104">
        <v>44075</v>
      </c>
      <c r="D262" s="104" t="s">
        <v>351</v>
      </c>
      <c r="E262" s="114" t="s">
        <v>351</v>
      </c>
      <c r="F262" s="106"/>
      <c r="G262" s="106"/>
      <c r="H262" s="66">
        <v>-359.64999999999992</v>
      </c>
      <c r="I262" s="105">
        <f t="shared" si="14"/>
        <v>0</v>
      </c>
    </row>
    <row r="263" spans="1:9" x14ac:dyDescent="0.35">
      <c r="A263" s="12">
        <f t="shared" si="12"/>
        <v>255</v>
      </c>
      <c r="B263" t="s">
        <v>703</v>
      </c>
      <c r="C263" s="104">
        <v>43922</v>
      </c>
      <c r="D263" s="104" t="s">
        <v>351</v>
      </c>
      <c r="E263" s="114" t="s">
        <v>351</v>
      </c>
      <c r="F263" s="106"/>
      <c r="G263" s="106"/>
      <c r="H263" s="66">
        <v>-552.82000000000016</v>
      </c>
      <c r="I263" s="105">
        <f t="shared" si="14"/>
        <v>0</v>
      </c>
    </row>
    <row r="264" spans="1:9" x14ac:dyDescent="0.35">
      <c r="A264" s="12">
        <f t="shared" si="12"/>
        <v>256</v>
      </c>
      <c r="B264" t="s">
        <v>123</v>
      </c>
      <c r="C264" s="104">
        <v>43862</v>
      </c>
      <c r="D264" s="104" t="s">
        <v>351</v>
      </c>
      <c r="E264" s="114" t="s">
        <v>351</v>
      </c>
      <c r="F264" s="106"/>
      <c r="G264" s="106"/>
      <c r="H264" s="66">
        <v>-9.4000000000000021</v>
      </c>
      <c r="I264" s="105">
        <f t="shared" si="14"/>
        <v>0</v>
      </c>
    </row>
    <row r="265" spans="1:9" x14ac:dyDescent="0.35">
      <c r="A265" s="12">
        <f t="shared" si="12"/>
        <v>257</v>
      </c>
      <c r="B265" t="s">
        <v>704</v>
      </c>
      <c r="C265" s="104">
        <v>44044</v>
      </c>
      <c r="D265" s="104"/>
      <c r="E265" s="114">
        <f>IFERROR((($C$608-C265)/(D265-C265)),"n.m.")</f>
        <v>-1.3781672872581963E-2</v>
      </c>
      <c r="F265" s="106"/>
      <c r="G265" s="106"/>
      <c r="H265" s="66">
        <v>5698.7</v>
      </c>
      <c r="I265" s="105">
        <f t="shared" si="14"/>
        <v>0</v>
      </c>
    </row>
    <row r="266" spans="1:9" x14ac:dyDescent="0.35">
      <c r="A266" s="12">
        <f t="shared" si="12"/>
        <v>258</v>
      </c>
      <c r="B266" t="s">
        <v>705</v>
      </c>
      <c r="C266" s="104">
        <v>44013</v>
      </c>
      <c r="D266" s="104"/>
      <c r="E266" s="114">
        <f>IFERROR((($C$608-C266)/(D266-C266)),"n.m.")</f>
        <v>-1.4495717174471179E-2</v>
      </c>
      <c r="F266" s="106"/>
      <c r="G266" s="106"/>
      <c r="H266" s="66">
        <v>-1048.7099999999996</v>
      </c>
      <c r="I266" s="105">
        <f t="shared" si="14"/>
        <v>0</v>
      </c>
    </row>
    <row r="267" spans="1:9" x14ac:dyDescent="0.35">
      <c r="A267" s="12">
        <f t="shared" ref="A267:A330" si="15">A266+1</f>
        <v>259</v>
      </c>
      <c r="B267" t="s">
        <v>706</v>
      </c>
      <c r="C267" s="104">
        <v>43922</v>
      </c>
      <c r="D267" s="104"/>
      <c r="E267" s="114">
        <f>IFERROR((($C$608-C267)/(D267-C267)),"n.m.")</f>
        <v>-1.6597604844952416E-2</v>
      </c>
      <c r="F267" s="106"/>
      <c r="G267" s="106"/>
      <c r="H267" s="66">
        <v>191.16000000000005</v>
      </c>
      <c r="I267" s="105">
        <f t="shared" si="14"/>
        <v>0</v>
      </c>
    </row>
    <row r="268" spans="1:9" x14ac:dyDescent="0.35">
      <c r="A268" s="12">
        <f t="shared" si="15"/>
        <v>260</v>
      </c>
      <c r="B268" t="s">
        <v>707</v>
      </c>
      <c r="C268" s="104">
        <v>44105</v>
      </c>
      <c r="D268" s="104"/>
      <c r="E268" s="114">
        <f>IFERROR((($C$608-C268)/(D268-C268)),"n.m.")</f>
        <v>-1.2379548803990477E-2</v>
      </c>
      <c r="F268" s="106"/>
      <c r="G268" s="106"/>
      <c r="H268" s="66">
        <v>23527.919999999995</v>
      </c>
      <c r="I268" s="105">
        <f t="shared" si="14"/>
        <v>0</v>
      </c>
    </row>
    <row r="269" spans="1:9" x14ac:dyDescent="0.35">
      <c r="A269" s="12">
        <f t="shared" si="15"/>
        <v>261</v>
      </c>
      <c r="B269" t="s">
        <v>144</v>
      </c>
      <c r="C269" s="104">
        <v>43862</v>
      </c>
      <c r="D269" s="104" t="s">
        <v>351</v>
      </c>
      <c r="E269" s="114" t="s">
        <v>351</v>
      </c>
      <c r="F269" s="106"/>
      <c r="G269" s="106"/>
      <c r="H269" s="66">
        <v>4873.71</v>
      </c>
      <c r="I269" s="105">
        <f t="shared" si="14"/>
        <v>0</v>
      </c>
    </row>
    <row r="270" spans="1:9" x14ac:dyDescent="0.35">
      <c r="A270" s="12">
        <f t="shared" si="15"/>
        <v>262</v>
      </c>
      <c r="B270" t="s">
        <v>156</v>
      </c>
      <c r="C270" s="104">
        <v>43891</v>
      </c>
      <c r="D270" s="104"/>
      <c r="E270" s="114">
        <f>IFERROR((($C$608-C270)/(D270-C270)),"n.m.")</f>
        <v>-1.7315622792827688E-2</v>
      </c>
      <c r="F270" s="106"/>
      <c r="G270" s="106"/>
      <c r="H270" s="66">
        <v>194.34000000000009</v>
      </c>
      <c r="I270" s="105">
        <f t="shared" si="14"/>
        <v>0</v>
      </c>
    </row>
    <row r="271" spans="1:9" x14ac:dyDescent="0.35">
      <c r="A271" s="12">
        <f t="shared" si="15"/>
        <v>263</v>
      </c>
      <c r="B271" t="s">
        <v>522</v>
      </c>
      <c r="C271" s="104">
        <v>44621</v>
      </c>
      <c r="D271" s="104" t="s">
        <v>351</v>
      </c>
      <c r="E271" s="114" t="s">
        <v>351</v>
      </c>
      <c r="F271" s="106"/>
      <c r="G271" s="106"/>
      <c r="H271" s="66">
        <v>115.71</v>
      </c>
      <c r="I271" s="105">
        <f t="shared" si="14"/>
        <v>0</v>
      </c>
    </row>
    <row r="272" spans="1:9" x14ac:dyDescent="0.35">
      <c r="A272" s="12">
        <f t="shared" si="15"/>
        <v>264</v>
      </c>
      <c r="B272" t="s">
        <v>708</v>
      </c>
      <c r="C272" s="104">
        <v>44409</v>
      </c>
      <c r="D272" s="104" t="s">
        <v>351</v>
      </c>
      <c r="E272" s="114" t="s">
        <v>351</v>
      </c>
      <c r="F272" s="106"/>
      <c r="G272" s="106"/>
      <c r="H272" s="66">
        <v>477.19999999999982</v>
      </c>
      <c r="I272" s="105">
        <f t="shared" si="14"/>
        <v>0</v>
      </c>
    </row>
    <row r="273" spans="1:9" x14ac:dyDescent="0.35">
      <c r="A273" s="12">
        <f t="shared" si="15"/>
        <v>265</v>
      </c>
      <c r="B273" t="s">
        <v>523</v>
      </c>
      <c r="C273" s="104">
        <v>44287</v>
      </c>
      <c r="D273" s="104" t="s">
        <v>351</v>
      </c>
      <c r="E273" s="114" t="s">
        <v>351</v>
      </c>
      <c r="F273" s="106"/>
      <c r="G273" s="106"/>
      <c r="H273" s="66">
        <v>10310.879999999999</v>
      </c>
      <c r="I273" s="105">
        <f t="shared" si="14"/>
        <v>0</v>
      </c>
    </row>
    <row r="274" spans="1:9" x14ac:dyDescent="0.35">
      <c r="A274" s="12">
        <f t="shared" si="15"/>
        <v>266</v>
      </c>
      <c r="B274" t="s">
        <v>524</v>
      </c>
      <c r="C274" s="104">
        <v>44228</v>
      </c>
      <c r="D274" s="104" t="s">
        <v>351</v>
      </c>
      <c r="E274" s="114" t="s">
        <v>351</v>
      </c>
      <c r="F274" s="106"/>
      <c r="G274" s="106"/>
      <c r="H274" s="66">
        <v>252020.66999999984</v>
      </c>
      <c r="I274" s="105">
        <f t="shared" si="14"/>
        <v>0</v>
      </c>
    </row>
    <row r="275" spans="1:9" x14ac:dyDescent="0.35">
      <c r="A275" s="12">
        <f t="shared" si="15"/>
        <v>267</v>
      </c>
      <c r="B275" t="s">
        <v>709</v>
      </c>
      <c r="C275" s="104">
        <v>44501</v>
      </c>
      <c r="D275" s="104" t="s">
        <v>351</v>
      </c>
      <c r="E275" s="114" t="s">
        <v>351</v>
      </c>
      <c r="F275" s="106"/>
      <c r="G275" s="106"/>
      <c r="H275" s="66">
        <v>23749.260000000002</v>
      </c>
      <c r="I275" s="105">
        <f t="shared" si="14"/>
        <v>0</v>
      </c>
    </row>
    <row r="276" spans="1:9" x14ac:dyDescent="0.35">
      <c r="A276" s="12">
        <f t="shared" si="15"/>
        <v>268</v>
      </c>
      <c r="B276" t="s">
        <v>525</v>
      </c>
      <c r="C276" s="104">
        <v>44378</v>
      </c>
      <c r="D276" s="104" t="s">
        <v>351</v>
      </c>
      <c r="E276" s="114" t="s">
        <v>351</v>
      </c>
      <c r="F276" s="106"/>
      <c r="G276" s="106"/>
      <c r="H276" s="66">
        <v>58897.37000000001</v>
      </c>
      <c r="I276" s="105">
        <f t="shared" si="14"/>
        <v>0</v>
      </c>
    </row>
    <row r="277" spans="1:9" x14ac:dyDescent="0.35">
      <c r="A277" s="12">
        <f t="shared" si="15"/>
        <v>269</v>
      </c>
      <c r="B277" t="s">
        <v>526</v>
      </c>
      <c r="C277" s="104">
        <v>44166</v>
      </c>
      <c r="D277" s="104" t="s">
        <v>351</v>
      </c>
      <c r="E277" s="114" t="s">
        <v>351</v>
      </c>
      <c r="F277" s="106"/>
      <c r="G277" s="106"/>
      <c r="H277" s="66">
        <v>226087.95000000022</v>
      </c>
      <c r="I277" s="105">
        <f t="shared" si="14"/>
        <v>0</v>
      </c>
    </row>
    <row r="278" spans="1:9" x14ac:dyDescent="0.35">
      <c r="A278" s="12">
        <f t="shared" si="15"/>
        <v>270</v>
      </c>
      <c r="B278" t="s">
        <v>527</v>
      </c>
      <c r="C278" s="104">
        <v>44228</v>
      </c>
      <c r="D278" s="104" t="s">
        <v>351</v>
      </c>
      <c r="E278" s="114" t="s">
        <v>351</v>
      </c>
      <c r="F278" s="106"/>
      <c r="G278" s="106"/>
      <c r="H278" s="66">
        <v>29387.680000000004</v>
      </c>
      <c r="I278" s="105">
        <f t="shared" si="14"/>
        <v>0</v>
      </c>
    </row>
    <row r="279" spans="1:9" x14ac:dyDescent="0.35">
      <c r="A279" s="12">
        <f t="shared" si="15"/>
        <v>271</v>
      </c>
      <c r="B279" t="s">
        <v>528</v>
      </c>
      <c r="C279" s="104">
        <v>44378</v>
      </c>
      <c r="D279" s="104" t="s">
        <v>351</v>
      </c>
      <c r="E279" s="114" t="s">
        <v>351</v>
      </c>
      <c r="F279" s="106"/>
      <c r="G279" s="106"/>
      <c r="H279" s="66">
        <v>45781.289999999994</v>
      </c>
      <c r="I279" s="105">
        <f t="shared" ref="I279:I309" si="16">G279/H279</f>
        <v>0</v>
      </c>
    </row>
    <row r="280" spans="1:9" x14ac:dyDescent="0.35">
      <c r="A280" s="12">
        <f t="shared" si="15"/>
        <v>272</v>
      </c>
      <c r="B280" t="s">
        <v>710</v>
      </c>
      <c r="C280" s="104">
        <v>44136</v>
      </c>
      <c r="D280" s="104" t="s">
        <v>351</v>
      </c>
      <c r="E280" s="114" t="s">
        <v>351</v>
      </c>
      <c r="F280" s="106"/>
      <c r="G280" s="106"/>
      <c r="H280" s="66">
        <v>2526.2400000000007</v>
      </c>
      <c r="I280" s="105">
        <f t="shared" si="16"/>
        <v>0</v>
      </c>
    </row>
    <row r="281" spans="1:9" x14ac:dyDescent="0.35">
      <c r="A281" s="12">
        <f t="shared" si="15"/>
        <v>273</v>
      </c>
      <c r="B281" t="s">
        <v>529</v>
      </c>
      <c r="C281" s="104">
        <v>44228</v>
      </c>
      <c r="D281" s="104" t="s">
        <v>351</v>
      </c>
      <c r="E281" s="114" t="s">
        <v>351</v>
      </c>
      <c r="F281" s="106"/>
      <c r="G281" s="106"/>
      <c r="H281" s="66">
        <v>12999.709999999995</v>
      </c>
      <c r="I281" s="105">
        <f t="shared" si="16"/>
        <v>0</v>
      </c>
    </row>
    <row r="282" spans="1:9" x14ac:dyDescent="0.35">
      <c r="A282" s="12">
        <f t="shared" si="15"/>
        <v>274</v>
      </c>
      <c r="B282" t="s">
        <v>530</v>
      </c>
      <c r="C282" s="104">
        <v>44256</v>
      </c>
      <c r="D282" s="104" t="s">
        <v>351</v>
      </c>
      <c r="E282" s="114" t="s">
        <v>351</v>
      </c>
      <c r="F282" s="106"/>
      <c r="G282" s="106"/>
      <c r="H282" s="66">
        <v>104648.71000000008</v>
      </c>
      <c r="I282" s="105">
        <f t="shared" si="16"/>
        <v>0</v>
      </c>
    </row>
    <row r="283" spans="1:9" x14ac:dyDescent="0.35">
      <c r="A283" s="12">
        <f t="shared" si="15"/>
        <v>275</v>
      </c>
      <c r="B283" t="s">
        <v>531</v>
      </c>
      <c r="C283" s="104">
        <v>44166</v>
      </c>
      <c r="D283" s="104" t="s">
        <v>351</v>
      </c>
      <c r="E283" s="114" t="s">
        <v>351</v>
      </c>
      <c r="F283" s="106"/>
      <c r="G283" s="106"/>
      <c r="H283" s="66">
        <v>159727.76000000004</v>
      </c>
      <c r="I283" s="105">
        <f t="shared" si="16"/>
        <v>0</v>
      </c>
    </row>
    <row r="284" spans="1:9" x14ac:dyDescent="0.35">
      <c r="A284" s="12">
        <f t="shared" si="15"/>
        <v>276</v>
      </c>
      <c r="B284" t="s">
        <v>711</v>
      </c>
      <c r="C284" s="104">
        <v>44501</v>
      </c>
      <c r="D284" s="104" t="s">
        <v>351</v>
      </c>
      <c r="E284" s="114" t="s">
        <v>351</v>
      </c>
      <c r="F284" s="106"/>
      <c r="G284" s="106"/>
      <c r="H284" s="66">
        <v>60108.149999999994</v>
      </c>
      <c r="I284" s="105">
        <f t="shared" si="16"/>
        <v>0</v>
      </c>
    </row>
    <row r="285" spans="1:9" x14ac:dyDescent="0.35">
      <c r="A285" s="12">
        <f t="shared" si="15"/>
        <v>277</v>
      </c>
      <c r="B285" t="s">
        <v>532</v>
      </c>
      <c r="C285" s="104">
        <v>44256</v>
      </c>
      <c r="D285" s="104" t="s">
        <v>351</v>
      </c>
      <c r="E285" s="114" t="s">
        <v>351</v>
      </c>
      <c r="F285" s="106"/>
      <c r="G285" s="106"/>
      <c r="H285" s="66">
        <v>16150.780000000002</v>
      </c>
      <c r="I285" s="105">
        <f t="shared" si="16"/>
        <v>0</v>
      </c>
    </row>
    <row r="286" spans="1:9" x14ac:dyDescent="0.35">
      <c r="A286" s="12">
        <f t="shared" si="15"/>
        <v>278</v>
      </c>
      <c r="B286" t="s">
        <v>533</v>
      </c>
      <c r="C286" s="104">
        <v>44562</v>
      </c>
      <c r="D286" s="104" t="s">
        <v>351</v>
      </c>
      <c r="E286" s="114" t="s">
        <v>351</v>
      </c>
      <c r="F286" s="106"/>
      <c r="G286" s="106"/>
      <c r="H286" s="66">
        <v>43570.35</v>
      </c>
      <c r="I286" s="105">
        <f t="shared" si="16"/>
        <v>0</v>
      </c>
    </row>
    <row r="287" spans="1:9" x14ac:dyDescent="0.35">
      <c r="A287" s="12">
        <f t="shared" si="15"/>
        <v>279</v>
      </c>
      <c r="B287" t="s">
        <v>534</v>
      </c>
      <c r="C287" s="104">
        <v>44317</v>
      </c>
      <c r="D287" s="104" t="s">
        <v>351</v>
      </c>
      <c r="E287" s="114" t="s">
        <v>351</v>
      </c>
      <c r="F287" s="106"/>
      <c r="G287" s="106"/>
      <c r="H287" s="66">
        <v>49585.869999999995</v>
      </c>
      <c r="I287" s="105">
        <f t="shared" si="16"/>
        <v>0</v>
      </c>
    </row>
    <row r="288" spans="1:9" x14ac:dyDescent="0.35">
      <c r="A288" s="12">
        <f t="shared" si="15"/>
        <v>280</v>
      </c>
      <c r="B288" t="s">
        <v>535</v>
      </c>
      <c r="C288" s="104">
        <v>44593</v>
      </c>
      <c r="D288" s="104" t="s">
        <v>351</v>
      </c>
      <c r="E288" s="114" t="s">
        <v>351</v>
      </c>
      <c r="F288" s="106"/>
      <c r="G288" s="106"/>
      <c r="H288" s="66">
        <v>27077.839999999989</v>
      </c>
      <c r="I288" s="105">
        <f t="shared" si="16"/>
        <v>0</v>
      </c>
    </row>
    <row r="289" spans="1:9" x14ac:dyDescent="0.35">
      <c r="A289" s="12">
        <f t="shared" si="15"/>
        <v>281</v>
      </c>
      <c r="B289" t="s">
        <v>536</v>
      </c>
      <c r="C289" s="104">
        <v>44501</v>
      </c>
      <c r="D289" s="104" t="s">
        <v>351</v>
      </c>
      <c r="E289" s="114" t="s">
        <v>351</v>
      </c>
      <c r="F289" s="106"/>
      <c r="G289" s="106"/>
      <c r="H289" s="66">
        <v>37788.900000000016</v>
      </c>
      <c r="I289" s="105">
        <f t="shared" si="16"/>
        <v>0</v>
      </c>
    </row>
    <row r="290" spans="1:9" x14ac:dyDescent="0.35">
      <c r="A290" s="12">
        <f t="shared" si="15"/>
        <v>282</v>
      </c>
      <c r="B290" t="s">
        <v>537</v>
      </c>
      <c r="C290" s="104">
        <v>44136</v>
      </c>
      <c r="D290" s="104" t="s">
        <v>351</v>
      </c>
      <c r="E290" s="114" t="s">
        <v>351</v>
      </c>
      <c r="F290" s="106"/>
      <c r="G290" s="106"/>
      <c r="H290" s="66">
        <v>115777.60999999993</v>
      </c>
      <c r="I290" s="105">
        <f t="shared" si="16"/>
        <v>0</v>
      </c>
    </row>
    <row r="291" spans="1:9" x14ac:dyDescent="0.35">
      <c r="A291" s="12">
        <f t="shared" si="15"/>
        <v>283</v>
      </c>
      <c r="B291" t="s">
        <v>538</v>
      </c>
      <c r="C291" s="104">
        <v>44501</v>
      </c>
      <c r="D291" s="104" t="s">
        <v>351</v>
      </c>
      <c r="E291" s="114" t="s">
        <v>351</v>
      </c>
      <c r="F291" s="106"/>
      <c r="G291" s="106"/>
      <c r="H291" s="66">
        <v>19086.159999999996</v>
      </c>
      <c r="I291" s="105">
        <f t="shared" si="16"/>
        <v>0</v>
      </c>
    </row>
    <row r="292" spans="1:9" x14ac:dyDescent="0.35">
      <c r="A292" s="12">
        <f t="shared" si="15"/>
        <v>284</v>
      </c>
      <c r="B292" t="s">
        <v>712</v>
      </c>
      <c r="C292" s="104">
        <v>44348</v>
      </c>
      <c r="D292" s="104" t="s">
        <v>351</v>
      </c>
      <c r="E292" s="114" t="s">
        <v>351</v>
      </c>
      <c r="F292" s="106"/>
      <c r="G292" s="106"/>
      <c r="H292" s="66">
        <v>74229</v>
      </c>
      <c r="I292" s="105">
        <f t="shared" si="16"/>
        <v>0</v>
      </c>
    </row>
    <row r="293" spans="1:9" x14ac:dyDescent="0.35">
      <c r="A293" s="12">
        <f t="shared" si="15"/>
        <v>285</v>
      </c>
      <c r="B293" t="s">
        <v>539</v>
      </c>
      <c r="C293" s="104">
        <v>44287</v>
      </c>
      <c r="D293" s="104" t="s">
        <v>351</v>
      </c>
      <c r="E293" s="114" t="s">
        <v>351</v>
      </c>
      <c r="F293" s="106"/>
      <c r="G293" s="106"/>
      <c r="H293" s="66">
        <v>122821.88999999998</v>
      </c>
      <c r="I293" s="105">
        <f t="shared" si="16"/>
        <v>0</v>
      </c>
    </row>
    <row r="294" spans="1:9" x14ac:dyDescent="0.35">
      <c r="A294" s="12">
        <f t="shared" si="15"/>
        <v>286</v>
      </c>
      <c r="B294" t="s">
        <v>540</v>
      </c>
      <c r="C294" s="104">
        <v>44287</v>
      </c>
      <c r="D294" s="104" t="s">
        <v>351</v>
      </c>
      <c r="E294" s="114" t="s">
        <v>351</v>
      </c>
      <c r="F294" s="106"/>
      <c r="G294" s="106"/>
      <c r="H294" s="66">
        <v>17988.829999999998</v>
      </c>
      <c r="I294" s="105">
        <f t="shared" si="16"/>
        <v>0</v>
      </c>
    </row>
    <row r="295" spans="1:9" x14ac:dyDescent="0.35">
      <c r="A295" s="12">
        <f t="shared" si="15"/>
        <v>287</v>
      </c>
      <c r="B295" t="s">
        <v>713</v>
      </c>
      <c r="C295" s="104">
        <v>44287</v>
      </c>
      <c r="D295" s="104" t="s">
        <v>351</v>
      </c>
      <c r="E295" s="114" t="s">
        <v>351</v>
      </c>
      <c r="F295" s="106"/>
      <c r="G295" s="106"/>
      <c r="H295" s="66">
        <v>40527.649999999987</v>
      </c>
      <c r="I295" s="105">
        <f t="shared" si="16"/>
        <v>0</v>
      </c>
    </row>
    <row r="296" spans="1:9" x14ac:dyDescent="0.35">
      <c r="A296" s="12">
        <f t="shared" si="15"/>
        <v>288</v>
      </c>
      <c r="B296" t="s">
        <v>541</v>
      </c>
      <c r="C296" s="104">
        <v>44348</v>
      </c>
      <c r="D296" s="104" t="s">
        <v>351</v>
      </c>
      <c r="E296" s="114" t="s">
        <v>351</v>
      </c>
      <c r="F296" s="106"/>
      <c r="G296" s="106"/>
      <c r="H296" s="66">
        <v>107303.03000000003</v>
      </c>
      <c r="I296" s="105">
        <f t="shared" si="16"/>
        <v>0</v>
      </c>
    </row>
    <row r="297" spans="1:9" x14ac:dyDescent="0.35">
      <c r="A297" s="12">
        <f t="shared" si="15"/>
        <v>289</v>
      </c>
      <c r="B297" t="s">
        <v>542</v>
      </c>
      <c r="C297" s="104">
        <v>44593</v>
      </c>
      <c r="D297" s="104" t="s">
        <v>351</v>
      </c>
      <c r="E297" s="114" t="s">
        <v>351</v>
      </c>
      <c r="F297" s="106"/>
      <c r="G297" s="106"/>
      <c r="H297" s="66">
        <v>7819.6100000000024</v>
      </c>
      <c r="I297" s="105">
        <f t="shared" si="16"/>
        <v>0</v>
      </c>
    </row>
    <row r="298" spans="1:9" x14ac:dyDescent="0.35">
      <c r="A298" s="12">
        <f t="shared" si="15"/>
        <v>290</v>
      </c>
      <c r="B298" t="s">
        <v>543</v>
      </c>
      <c r="C298" s="104">
        <v>44256</v>
      </c>
      <c r="D298" s="104" t="s">
        <v>351</v>
      </c>
      <c r="E298" s="114" t="s">
        <v>351</v>
      </c>
      <c r="F298" s="106"/>
      <c r="G298" s="106"/>
      <c r="H298" s="66">
        <v>580804.66000000015</v>
      </c>
      <c r="I298" s="105">
        <f t="shared" si="16"/>
        <v>0</v>
      </c>
    </row>
    <row r="299" spans="1:9" x14ac:dyDescent="0.35">
      <c r="A299" s="12">
        <f t="shared" si="15"/>
        <v>291</v>
      </c>
      <c r="B299" t="s">
        <v>544</v>
      </c>
      <c r="C299" s="104">
        <v>44287</v>
      </c>
      <c r="D299" s="104" t="s">
        <v>351</v>
      </c>
      <c r="E299" s="114" t="s">
        <v>351</v>
      </c>
      <c r="F299" s="106"/>
      <c r="G299" s="106"/>
      <c r="H299" s="66">
        <v>71939.14</v>
      </c>
      <c r="I299" s="105">
        <f t="shared" si="16"/>
        <v>0</v>
      </c>
    </row>
    <row r="300" spans="1:9" x14ac:dyDescent="0.35">
      <c r="A300" s="12">
        <f t="shared" si="15"/>
        <v>292</v>
      </c>
      <c r="B300" t="s">
        <v>545</v>
      </c>
      <c r="C300" s="104">
        <v>44531</v>
      </c>
      <c r="D300" s="104" t="s">
        <v>351</v>
      </c>
      <c r="E300" s="114" t="s">
        <v>351</v>
      </c>
      <c r="F300" s="106"/>
      <c r="G300" s="106"/>
      <c r="H300" s="66">
        <v>50387.95</v>
      </c>
      <c r="I300" s="105">
        <f t="shared" si="16"/>
        <v>0</v>
      </c>
    </row>
    <row r="301" spans="1:9" x14ac:dyDescent="0.35">
      <c r="A301" s="12">
        <f t="shared" si="15"/>
        <v>293</v>
      </c>
      <c r="B301" t="s">
        <v>714</v>
      </c>
      <c r="C301" s="104">
        <v>44287</v>
      </c>
      <c r="D301" s="104" t="s">
        <v>351</v>
      </c>
      <c r="E301" s="114" t="s">
        <v>351</v>
      </c>
      <c r="F301" s="106"/>
      <c r="G301" s="106"/>
      <c r="H301" s="66">
        <v>86569.1</v>
      </c>
      <c r="I301" s="105">
        <f t="shared" si="16"/>
        <v>0</v>
      </c>
    </row>
    <row r="302" spans="1:9" x14ac:dyDescent="0.35">
      <c r="A302" s="12">
        <f t="shared" si="15"/>
        <v>294</v>
      </c>
      <c r="B302" t="s">
        <v>546</v>
      </c>
      <c r="C302" s="104">
        <v>44256</v>
      </c>
      <c r="D302" s="104" t="s">
        <v>351</v>
      </c>
      <c r="E302" s="114" t="s">
        <v>351</v>
      </c>
      <c r="F302" s="106"/>
      <c r="G302" s="106"/>
      <c r="H302" s="66">
        <v>39060.850000000006</v>
      </c>
      <c r="I302" s="105">
        <f t="shared" si="16"/>
        <v>0</v>
      </c>
    </row>
    <row r="303" spans="1:9" x14ac:dyDescent="0.35">
      <c r="A303" s="12">
        <f t="shared" si="15"/>
        <v>295</v>
      </c>
      <c r="B303" t="s">
        <v>715</v>
      </c>
      <c r="C303" s="104">
        <v>44256</v>
      </c>
      <c r="D303" s="104" t="s">
        <v>351</v>
      </c>
      <c r="E303" s="114" t="s">
        <v>351</v>
      </c>
      <c r="F303" s="106"/>
      <c r="G303" s="106"/>
      <c r="H303" s="66">
        <v>2.4299999999999677</v>
      </c>
      <c r="I303" s="105">
        <f t="shared" si="16"/>
        <v>0</v>
      </c>
    </row>
    <row r="304" spans="1:9" x14ac:dyDescent="0.35">
      <c r="A304" s="12">
        <f t="shared" si="15"/>
        <v>296</v>
      </c>
      <c r="B304" t="s">
        <v>716</v>
      </c>
      <c r="C304" s="104">
        <v>44166</v>
      </c>
      <c r="D304" s="104" t="s">
        <v>351</v>
      </c>
      <c r="E304" s="114" t="s">
        <v>351</v>
      </c>
      <c r="F304" s="106"/>
      <c r="G304" s="106"/>
      <c r="H304" s="66">
        <v>0</v>
      </c>
      <c r="I304" s="105" t="s">
        <v>361</v>
      </c>
    </row>
    <row r="305" spans="1:11" x14ac:dyDescent="0.35">
      <c r="A305" s="12">
        <f t="shared" si="15"/>
        <v>297</v>
      </c>
      <c r="B305" t="s">
        <v>547</v>
      </c>
      <c r="C305" s="104">
        <v>44593</v>
      </c>
      <c r="D305" s="104" t="s">
        <v>351</v>
      </c>
      <c r="E305" s="114" t="s">
        <v>351</v>
      </c>
      <c r="F305" s="106"/>
      <c r="G305" s="106"/>
      <c r="H305" s="66">
        <v>8116.6699999999983</v>
      </c>
      <c r="I305" s="105">
        <f t="shared" si="16"/>
        <v>0</v>
      </c>
    </row>
    <row r="306" spans="1:11" x14ac:dyDescent="0.35">
      <c r="A306" s="12">
        <f t="shared" si="15"/>
        <v>298</v>
      </c>
      <c r="B306" t="s">
        <v>548</v>
      </c>
      <c r="C306" s="104">
        <v>44136</v>
      </c>
      <c r="D306" s="104" t="s">
        <v>351</v>
      </c>
      <c r="E306" s="114" t="s">
        <v>351</v>
      </c>
      <c r="F306" s="106"/>
      <c r="G306" s="106"/>
      <c r="H306" s="66">
        <v>75409.159999999989</v>
      </c>
      <c r="I306" s="105">
        <f t="shared" si="16"/>
        <v>0</v>
      </c>
    </row>
    <row r="307" spans="1:11" x14ac:dyDescent="0.35">
      <c r="A307" s="12">
        <f t="shared" si="15"/>
        <v>299</v>
      </c>
      <c r="B307" t="s">
        <v>549</v>
      </c>
      <c r="C307" s="104">
        <v>44317</v>
      </c>
      <c r="D307" s="104" t="s">
        <v>351</v>
      </c>
      <c r="E307" s="114" t="s">
        <v>351</v>
      </c>
      <c r="F307" s="106"/>
      <c r="G307" s="106"/>
      <c r="H307" s="66">
        <v>13908.269999999999</v>
      </c>
      <c r="I307" s="105">
        <f t="shared" si="16"/>
        <v>0</v>
      </c>
    </row>
    <row r="308" spans="1:11" x14ac:dyDescent="0.35">
      <c r="A308" s="12">
        <f t="shared" si="15"/>
        <v>300</v>
      </c>
      <c r="B308" t="s">
        <v>550</v>
      </c>
      <c r="C308" s="104">
        <v>44256</v>
      </c>
      <c r="D308" s="104" t="s">
        <v>351</v>
      </c>
      <c r="E308" s="114" t="s">
        <v>351</v>
      </c>
      <c r="F308" s="106"/>
      <c r="G308" s="106"/>
      <c r="H308" s="66">
        <v>11574.73</v>
      </c>
      <c r="I308" s="105">
        <f t="shared" si="16"/>
        <v>0</v>
      </c>
    </row>
    <row r="309" spans="1:11" x14ac:dyDescent="0.35">
      <c r="A309" s="12">
        <f t="shared" si="15"/>
        <v>301</v>
      </c>
      <c r="B309" t="s">
        <v>41</v>
      </c>
      <c r="C309" s="104" t="s">
        <v>753</v>
      </c>
      <c r="D309" s="104"/>
      <c r="E309" s="114">
        <f>IFERROR((($C$608-C309)/(D309-C309)),"n.m.")</f>
        <v>-4.7801192096494111E-2</v>
      </c>
      <c r="F309" s="106"/>
      <c r="G309" s="106"/>
      <c r="H309" s="66">
        <v>236320.65</v>
      </c>
      <c r="I309" s="105">
        <f t="shared" si="16"/>
        <v>0</v>
      </c>
    </row>
    <row r="310" spans="1:11" s="19" customFormat="1" x14ac:dyDescent="0.35">
      <c r="A310" s="12">
        <f t="shared" si="15"/>
        <v>302</v>
      </c>
      <c r="B310" s="81" t="s">
        <v>360</v>
      </c>
      <c r="C310" s="84" t="s">
        <v>362</v>
      </c>
      <c r="D310" s="84" t="s">
        <v>362</v>
      </c>
      <c r="E310" s="111" t="s">
        <v>362</v>
      </c>
      <c r="F310" s="102"/>
      <c r="G310" s="102"/>
      <c r="H310" s="103">
        <v>0</v>
      </c>
      <c r="I310" s="85" t="s">
        <v>362</v>
      </c>
    </row>
    <row r="311" spans="1:11" s="1" customFormat="1" x14ac:dyDescent="0.35">
      <c r="A311" s="12">
        <f t="shared" si="15"/>
        <v>303</v>
      </c>
      <c r="B311" s="1" t="s">
        <v>336</v>
      </c>
      <c r="C311" s="56"/>
      <c r="D311" s="56"/>
      <c r="E311" s="24"/>
      <c r="F311" s="64">
        <f>SUM(F215:F310)</f>
        <v>0</v>
      </c>
      <c r="G311" s="64">
        <f>SUM(G215:G310)</f>
        <v>0</v>
      </c>
      <c r="H311" s="64">
        <f>SUM(H215:H310)</f>
        <v>22577664.587000001</v>
      </c>
      <c r="I311" s="43">
        <f>G311/H311</f>
        <v>0</v>
      </c>
    </row>
    <row r="312" spans="1:11" s="1" customFormat="1" x14ac:dyDescent="0.35">
      <c r="A312" s="12">
        <f t="shared" si="15"/>
        <v>304</v>
      </c>
      <c r="B312" s="2" t="s">
        <v>342</v>
      </c>
      <c r="C312" s="56"/>
      <c r="D312" s="56"/>
      <c r="E312" s="24"/>
      <c r="F312" s="65"/>
      <c r="G312" s="65"/>
      <c r="H312" s="32"/>
      <c r="I312" s="24"/>
    </row>
    <row r="313" spans="1:11" x14ac:dyDescent="0.35">
      <c r="A313" s="12">
        <f t="shared" si="15"/>
        <v>305</v>
      </c>
      <c r="B313" s="19" t="s">
        <v>209</v>
      </c>
      <c r="C313" s="104" t="s">
        <v>726</v>
      </c>
      <c r="D313" s="104">
        <v>43123</v>
      </c>
      <c r="E313" s="114" t="str">
        <f t="shared" ref="E313" si="17">IFERROR((($C$608-C313)/(D313-C313)),"n.m.")</f>
        <v>n.m.</v>
      </c>
      <c r="F313" s="106">
        <v>305242.20300000004</v>
      </c>
      <c r="G313" s="106">
        <v>313830.94999999995</v>
      </c>
      <c r="H313" s="66">
        <v>1313818.0600000012</v>
      </c>
      <c r="I313" s="105">
        <f t="shared" ref="I313:I344" si="18">G313/H313</f>
        <v>0.23886941392783081</v>
      </c>
      <c r="K313" s="19"/>
    </row>
    <row r="314" spans="1:11" x14ac:dyDescent="0.35">
      <c r="A314" s="12">
        <f t="shared" si="15"/>
        <v>306</v>
      </c>
      <c r="B314" t="s">
        <v>176</v>
      </c>
      <c r="C314" s="104" t="s">
        <v>726</v>
      </c>
      <c r="D314" s="104" t="s">
        <v>351</v>
      </c>
      <c r="E314" s="114" t="s">
        <v>351</v>
      </c>
      <c r="F314" s="106">
        <v>0</v>
      </c>
      <c r="G314" s="106">
        <v>0</v>
      </c>
      <c r="H314" s="66">
        <v>140251.86000000002</v>
      </c>
      <c r="I314" s="105">
        <f t="shared" si="18"/>
        <v>0</v>
      </c>
      <c r="K314" s="19"/>
    </row>
    <row r="315" spans="1:11" x14ac:dyDescent="0.35">
      <c r="A315" s="12">
        <f t="shared" si="15"/>
        <v>307</v>
      </c>
      <c r="B315" t="s">
        <v>148</v>
      </c>
      <c r="C315" s="104" t="s">
        <v>726</v>
      </c>
      <c r="D315" s="104" t="s">
        <v>351</v>
      </c>
      <c r="E315" s="114" t="s">
        <v>351</v>
      </c>
      <c r="F315" s="106">
        <v>0.746</v>
      </c>
      <c r="G315" s="106">
        <v>-423904.37099999998</v>
      </c>
      <c r="H315" s="66">
        <v>-34193.389999999941</v>
      </c>
      <c r="I315" s="105">
        <f t="shared" si="18"/>
        <v>12.397260727877544</v>
      </c>
      <c r="K315" s="19"/>
    </row>
    <row r="316" spans="1:11" x14ac:dyDescent="0.35">
      <c r="A316" s="12">
        <f t="shared" si="15"/>
        <v>308</v>
      </c>
      <c r="B316" t="s">
        <v>274</v>
      </c>
      <c r="C316" s="104" t="s">
        <v>739</v>
      </c>
      <c r="D316" s="104" t="s">
        <v>351</v>
      </c>
      <c r="E316" s="114" t="s">
        <v>351</v>
      </c>
      <c r="F316" s="106">
        <v>0</v>
      </c>
      <c r="G316" s="106">
        <v>3419.384</v>
      </c>
      <c r="H316" s="66">
        <v>20048.790000000005</v>
      </c>
      <c r="I316" s="105">
        <f t="shared" si="18"/>
        <v>0.1705531356256412</v>
      </c>
      <c r="K316" s="19"/>
    </row>
    <row r="317" spans="1:11" x14ac:dyDescent="0.35">
      <c r="A317" s="12">
        <f t="shared" si="15"/>
        <v>309</v>
      </c>
      <c r="B317" t="s">
        <v>64</v>
      </c>
      <c r="C317" s="104" t="s">
        <v>757</v>
      </c>
      <c r="D317" s="104">
        <v>44550</v>
      </c>
      <c r="E317" s="114">
        <f t="shared" ref="E317:E348" si="19">IFERROR((($C$608-C317)/(D317-C317)),"n.m.")</f>
        <v>1.0421888053467001</v>
      </c>
      <c r="F317" s="106">
        <v>3343028.2549999999</v>
      </c>
      <c r="G317" s="106">
        <v>11276744.350000001</v>
      </c>
      <c r="H317" s="66">
        <v>9231032.7699999996</v>
      </c>
      <c r="I317" s="105">
        <f t="shared" si="18"/>
        <v>1.2216124274467288</v>
      </c>
      <c r="K317" s="19"/>
    </row>
    <row r="318" spans="1:11" x14ac:dyDescent="0.35">
      <c r="A318" s="12">
        <f t="shared" si="15"/>
        <v>310</v>
      </c>
      <c r="B318" t="s">
        <v>264</v>
      </c>
      <c r="C318" s="104" t="s">
        <v>758</v>
      </c>
      <c r="D318" s="104">
        <v>44550</v>
      </c>
      <c r="E318" s="114">
        <f t="shared" si="19"/>
        <v>1.0816491511721908</v>
      </c>
      <c r="F318" s="106">
        <v>0</v>
      </c>
      <c r="G318" s="106">
        <v>0</v>
      </c>
      <c r="H318" s="66">
        <v>14567.509999999995</v>
      </c>
      <c r="I318" s="105">
        <f t="shared" si="18"/>
        <v>0</v>
      </c>
      <c r="K318" s="19"/>
    </row>
    <row r="319" spans="1:11" x14ac:dyDescent="0.35">
      <c r="A319" s="12">
        <f t="shared" si="15"/>
        <v>311</v>
      </c>
      <c r="B319" t="s">
        <v>552</v>
      </c>
      <c r="C319" s="104">
        <v>44470</v>
      </c>
      <c r="D319" s="104">
        <v>44742</v>
      </c>
      <c r="E319" s="114">
        <f t="shared" si="19"/>
        <v>0.6654411764705882</v>
      </c>
      <c r="F319" s="106">
        <v>0</v>
      </c>
      <c r="G319" s="106">
        <v>0</v>
      </c>
      <c r="H319" s="66">
        <v>270902.78000000003</v>
      </c>
      <c r="I319" s="105">
        <f t="shared" si="18"/>
        <v>0</v>
      </c>
      <c r="K319" s="19"/>
    </row>
    <row r="320" spans="1:11" x14ac:dyDescent="0.35">
      <c r="A320" s="12">
        <f t="shared" si="15"/>
        <v>312</v>
      </c>
      <c r="B320" t="s">
        <v>263</v>
      </c>
      <c r="C320" s="104" t="s">
        <v>759</v>
      </c>
      <c r="D320" s="104">
        <v>46022</v>
      </c>
      <c r="E320" s="114">
        <f t="shared" si="19"/>
        <v>0.61499578770008423</v>
      </c>
      <c r="F320" s="106">
        <v>3616.7020000000002</v>
      </c>
      <c r="G320" s="106">
        <v>0</v>
      </c>
      <c r="H320" s="66">
        <v>24531.119999999995</v>
      </c>
      <c r="I320" s="105">
        <f t="shared" si="18"/>
        <v>0</v>
      </c>
      <c r="K320" s="19"/>
    </row>
    <row r="321" spans="1:11" x14ac:dyDescent="0.35">
      <c r="A321" s="12">
        <f t="shared" si="15"/>
        <v>313</v>
      </c>
      <c r="B321" t="s">
        <v>25</v>
      </c>
      <c r="C321" s="104" t="s">
        <v>760</v>
      </c>
      <c r="D321" s="104">
        <v>43251</v>
      </c>
      <c r="E321" s="114">
        <f t="shared" si="19"/>
        <v>4.8461538461538458</v>
      </c>
      <c r="F321" s="106">
        <v>0</v>
      </c>
      <c r="G321" s="106">
        <v>0</v>
      </c>
      <c r="H321" s="66">
        <v>4418.4100000000008</v>
      </c>
      <c r="I321" s="105">
        <f t="shared" si="18"/>
        <v>0</v>
      </c>
      <c r="K321" s="19"/>
    </row>
    <row r="322" spans="1:11" x14ac:dyDescent="0.35">
      <c r="A322" s="12">
        <f t="shared" si="15"/>
        <v>314</v>
      </c>
      <c r="B322" t="s">
        <v>65</v>
      </c>
      <c r="C322" s="104" t="s">
        <v>761</v>
      </c>
      <c r="D322" s="104">
        <v>43251</v>
      </c>
      <c r="E322" s="114">
        <f t="shared" si="19"/>
        <v>4.5443037974683547</v>
      </c>
      <c r="F322" s="106">
        <v>0</v>
      </c>
      <c r="G322" s="106">
        <v>0</v>
      </c>
      <c r="H322" s="66">
        <v>10364.289999999999</v>
      </c>
      <c r="I322" s="105">
        <f t="shared" si="18"/>
        <v>0</v>
      </c>
      <c r="K322" s="19"/>
    </row>
    <row r="323" spans="1:11" x14ac:dyDescent="0.35">
      <c r="A323" s="12">
        <f t="shared" si="15"/>
        <v>315</v>
      </c>
      <c r="B323" t="s">
        <v>56</v>
      </c>
      <c r="C323" s="104" t="s">
        <v>760</v>
      </c>
      <c r="D323" s="104">
        <v>45247</v>
      </c>
      <c r="E323" s="114">
        <f t="shared" si="19"/>
        <v>0.74745762711864405</v>
      </c>
      <c r="F323" s="106">
        <v>1463389.4370000002</v>
      </c>
      <c r="G323" s="106">
        <v>698084.33200000005</v>
      </c>
      <c r="H323" s="66">
        <v>226393.15999999995</v>
      </c>
      <c r="I323" s="105">
        <f t="shared" si="18"/>
        <v>3.0835045193061497</v>
      </c>
      <c r="K323" s="19"/>
    </row>
    <row r="324" spans="1:11" x14ac:dyDescent="0.35">
      <c r="A324" s="12">
        <f t="shared" si="15"/>
        <v>316</v>
      </c>
      <c r="B324" t="s">
        <v>81</v>
      </c>
      <c r="C324" s="104" t="s">
        <v>761</v>
      </c>
      <c r="D324" s="104">
        <v>44012</v>
      </c>
      <c r="E324" s="114">
        <f t="shared" si="19"/>
        <v>1.5527681660899655</v>
      </c>
      <c r="F324" s="106">
        <v>346782.033</v>
      </c>
      <c r="G324" s="106">
        <v>307308.96500000003</v>
      </c>
      <c r="H324" s="66">
        <v>145943.54</v>
      </c>
      <c r="I324" s="105">
        <f t="shared" si="18"/>
        <v>2.105670213289331</v>
      </c>
      <c r="K324" s="19"/>
    </row>
    <row r="325" spans="1:11" x14ac:dyDescent="0.35">
      <c r="A325" s="12">
        <f t="shared" si="15"/>
        <v>317</v>
      </c>
      <c r="B325" t="s">
        <v>104</v>
      </c>
      <c r="C325" s="104" t="s">
        <v>761</v>
      </c>
      <c r="D325" s="104">
        <v>43830</v>
      </c>
      <c r="E325" s="114">
        <f t="shared" si="19"/>
        <v>1.8429158110882957</v>
      </c>
      <c r="F325" s="106">
        <v>5230.7330000000002</v>
      </c>
      <c r="G325" s="106">
        <v>0</v>
      </c>
      <c r="H325" s="66">
        <v>2274.5499999999997</v>
      </c>
      <c r="I325" s="105">
        <f t="shared" si="18"/>
        <v>0</v>
      </c>
      <c r="K325" s="19"/>
    </row>
    <row r="326" spans="1:11" x14ac:dyDescent="0.35">
      <c r="A326" s="12">
        <f t="shared" si="15"/>
        <v>318</v>
      </c>
      <c r="B326" t="s">
        <v>83</v>
      </c>
      <c r="C326" s="104" t="s">
        <v>761</v>
      </c>
      <c r="D326" s="104">
        <v>43830</v>
      </c>
      <c r="E326" s="114">
        <f t="shared" si="19"/>
        <v>1.8429158110882957</v>
      </c>
      <c r="F326" s="106">
        <v>0</v>
      </c>
      <c r="G326" s="106">
        <v>0</v>
      </c>
      <c r="H326" s="66">
        <v>15790.880000000001</v>
      </c>
      <c r="I326" s="105">
        <f t="shared" si="18"/>
        <v>0</v>
      </c>
      <c r="K326" s="19"/>
    </row>
    <row r="327" spans="1:11" x14ac:dyDescent="0.35">
      <c r="A327" s="12">
        <f t="shared" si="15"/>
        <v>319</v>
      </c>
      <c r="B327" t="s">
        <v>66</v>
      </c>
      <c r="C327" s="104" t="s">
        <v>761</v>
      </c>
      <c r="D327" s="104">
        <v>43830</v>
      </c>
      <c r="E327" s="114">
        <f t="shared" si="19"/>
        <v>1.8429158110882957</v>
      </c>
      <c r="F327" s="106">
        <v>0</v>
      </c>
      <c r="G327" s="106">
        <v>0</v>
      </c>
      <c r="H327" s="66">
        <v>1079990.99</v>
      </c>
      <c r="I327" s="105">
        <f t="shared" si="18"/>
        <v>0</v>
      </c>
      <c r="K327" s="19"/>
    </row>
    <row r="328" spans="1:11" x14ac:dyDescent="0.35">
      <c r="A328" s="12">
        <f t="shared" si="15"/>
        <v>320</v>
      </c>
      <c r="B328" t="s">
        <v>105</v>
      </c>
      <c r="C328" s="104" t="s">
        <v>761</v>
      </c>
      <c r="D328" s="104">
        <v>43830</v>
      </c>
      <c r="E328" s="114">
        <f t="shared" si="19"/>
        <v>1.8429158110882957</v>
      </c>
      <c r="F328" s="106">
        <v>12560.597</v>
      </c>
      <c r="G328" s="106">
        <v>0</v>
      </c>
      <c r="H328" s="66">
        <v>6118.42</v>
      </c>
      <c r="I328" s="105">
        <f t="shared" si="18"/>
        <v>0</v>
      </c>
      <c r="K328" s="19"/>
    </row>
    <row r="329" spans="1:11" x14ac:dyDescent="0.35">
      <c r="A329" s="12">
        <f t="shared" si="15"/>
        <v>321</v>
      </c>
      <c r="B329" t="s">
        <v>162</v>
      </c>
      <c r="C329" s="104" t="s">
        <v>761</v>
      </c>
      <c r="D329" s="104">
        <v>43830</v>
      </c>
      <c r="E329" s="114">
        <f t="shared" si="19"/>
        <v>1.8429158110882957</v>
      </c>
      <c r="F329" s="106">
        <v>6184.5759999999991</v>
      </c>
      <c r="G329" s="106">
        <v>0</v>
      </c>
      <c r="H329" s="66">
        <v>2706.96</v>
      </c>
      <c r="I329" s="105">
        <f t="shared" si="18"/>
        <v>0</v>
      </c>
      <c r="K329" s="19"/>
    </row>
    <row r="330" spans="1:11" x14ac:dyDescent="0.35">
      <c r="A330" s="12">
        <f t="shared" si="15"/>
        <v>322</v>
      </c>
      <c r="B330" t="s">
        <v>55</v>
      </c>
      <c r="C330" s="104" t="s">
        <v>760</v>
      </c>
      <c r="D330" s="104">
        <v>43830</v>
      </c>
      <c r="E330" s="114">
        <f t="shared" si="19"/>
        <v>1.8706256627783668</v>
      </c>
      <c r="F330" s="106">
        <v>1113558.3829999999</v>
      </c>
      <c r="G330" s="106">
        <v>1026283.0179999999</v>
      </c>
      <c r="H330" s="66">
        <v>1890267.7600000002</v>
      </c>
      <c r="I330" s="105">
        <f t="shared" si="18"/>
        <v>0.54292996987897624</v>
      </c>
      <c r="K330" s="19"/>
    </row>
    <row r="331" spans="1:11" x14ac:dyDescent="0.35">
      <c r="A331" s="12">
        <f t="shared" ref="A331:A394" si="20">A330+1</f>
        <v>323</v>
      </c>
      <c r="B331" t="s">
        <v>67</v>
      </c>
      <c r="C331" s="104" t="s">
        <v>761</v>
      </c>
      <c r="D331" s="104">
        <v>43830</v>
      </c>
      <c r="E331" s="114">
        <f t="shared" si="19"/>
        <v>1.8429158110882957</v>
      </c>
      <c r="F331" s="106">
        <v>233305.50399999999</v>
      </c>
      <c r="G331" s="106">
        <v>218022.53700000001</v>
      </c>
      <c r="H331" s="66">
        <v>93858.709999999992</v>
      </c>
      <c r="I331" s="105">
        <f t="shared" si="18"/>
        <v>2.3228801780889596</v>
      </c>
      <c r="K331" s="19"/>
    </row>
    <row r="332" spans="1:11" x14ac:dyDescent="0.35">
      <c r="A332" s="12">
        <f t="shared" si="20"/>
        <v>324</v>
      </c>
      <c r="B332" t="s">
        <v>26</v>
      </c>
      <c r="C332" s="104" t="s">
        <v>761</v>
      </c>
      <c r="D332" s="104">
        <v>43100</v>
      </c>
      <c r="E332" s="114">
        <f t="shared" si="19"/>
        <v>7.3565573770491799</v>
      </c>
      <c r="F332" s="106">
        <v>0</v>
      </c>
      <c r="G332" s="106">
        <v>0</v>
      </c>
      <c r="H332" s="66">
        <v>1848.3000000000002</v>
      </c>
      <c r="I332" s="105">
        <f t="shared" si="18"/>
        <v>0</v>
      </c>
      <c r="K332" s="19"/>
    </row>
    <row r="333" spans="1:11" x14ac:dyDescent="0.35">
      <c r="A333" s="12">
        <f t="shared" si="20"/>
        <v>325</v>
      </c>
      <c r="B333" t="s">
        <v>208</v>
      </c>
      <c r="C333" s="104" t="s">
        <v>760</v>
      </c>
      <c r="D333" s="104">
        <v>43100</v>
      </c>
      <c r="E333" s="114">
        <f t="shared" si="19"/>
        <v>8.28169014084507</v>
      </c>
      <c r="F333" s="106">
        <v>0</v>
      </c>
      <c r="G333" s="106">
        <v>0</v>
      </c>
      <c r="H333" s="66">
        <v>256720.94999999998</v>
      </c>
      <c r="I333" s="105">
        <f t="shared" si="18"/>
        <v>0</v>
      </c>
      <c r="K333" s="19"/>
    </row>
    <row r="334" spans="1:11" x14ac:dyDescent="0.35">
      <c r="A334" s="12">
        <f t="shared" si="20"/>
        <v>326</v>
      </c>
      <c r="B334" t="s">
        <v>213</v>
      </c>
      <c r="C334" s="104" t="s">
        <v>733</v>
      </c>
      <c r="D334" s="104">
        <v>43100</v>
      </c>
      <c r="E334" s="114">
        <f t="shared" si="19"/>
        <v>-2.191358024691358</v>
      </c>
      <c r="F334" s="106">
        <v>72.962000000000003</v>
      </c>
      <c r="G334" s="106">
        <v>0</v>
      </c>
      <c r="H334" s="66">
        <v>3710.4799999999996</v>
      </c>
      <c r="I334" s="105">
        <f t="shared" si="18"/>
        <v>0</v>
      </c>
      <c r="K334" s="19"/>
    </row>
    <row r="335" spans="1:11" x14ac:dyDescent="0.35">
      <c r="A335" s="12">
        <f t="shared" si="20"/>
        <v>327</v>
      </c>
      <c r="B335" t="s">
        <v>120</v>
      </c>
      <c r="C335" s="104" t="s">
        <v>746</v>
      </c>
      <c r="D335" s="104">
        <v>43100</v>
      </c>
      <c r="E335" s="114">
        <f t="shared" si="19"/>
        <v>-3.237704918032787</v>
      </c>
      <c r="F335" s="106">
        <v>0</v>
      </c>
      <c r="G335" s="106">
        <v>0</v>
      </c>
      <c r="H335" s="66">
        <v>5646.7</v>
      </c>
      <c r="I335" s="105">
        <f t="shared" si="18"/>
        <v>0</v>
      </c>
      <c r="K335" s="19"/>
    </row>
    <row r="336" spans="1:11" x14ac:dyDescent="0.35">
      <c r="A336" s="12">
        <f t="shared" si="20"/>
        <v>328</v>
      </c>
      <c r="B336" t="s">
        <v>135</v>
      </c>
      <c r="C336" s="104">
        <v>43831</v>
      </c>
      <c r="D336" s="104">
        <v>43100</v>
      </c>
      <c r="E336" s="114">
        <f t="shared" si="19"/>
        <v>-1.121751025991792</v>
      </c>
      <c r="F336" s="106">
        <v>0</v>
      </c>
      <c r="G336" s="106">
        <v>0</v>
      </c>
      <c r="H336" s="66">
        <v>4420.5399999999991</v>
      </c>
      <c r="I336" s="105">
        <f t="shared" si="18"/>
        <v>0</v>
      </c>
      <c r="K336" s="19"/>
    </row>
    <row r="337" spans="1:11" x14ac:dyDescent="0.35">
      <c r="A337" s="12">
        <f t="shared" si="20"/>
        <v>329</v>
      </c>
      <c r="B337" t="s">
        <v>128</v>
      </c>
      <c r="C337" s="104" t="s">
        <v>738</v>
      </c>
      <c r="D337" s="104">
        <v>43100</v>
      </c>
      <c r="E337" s="114">
        <f t="shared" si="19"/>
        <v>-1.4272300469483568</v>
      </c>
      <c r="F337" s="106">
        <v>0</v>
      </c>
      <c r="G337" s="106">
        <v>0</v>
      </c>
      <c r="H337" s="66">
        <v>8740.85</v>
      </c>
      <c r="I337" s="105">
        <f t="shared" si="18"/>
        <v>0</v>
      </c>
      <c r="K337" s="19"/>
    </row>
    <row r="338" spans="1:11" x14ac:dyDescent="0.35">
      <c r="A338" s="12">
        <f t="shared" si="20"/>
        <v>330</v>
      </c>
      <c r="B338" t="s">
        <v>299</v>
      </c>
      <c r="C338" s="104" t="s">
        <v>731</v>
      </c>
      <c r="D338" s="104">
        <v>44456</v>
      </c>
      <c r="E338" s="114">
        <f t="shared" si="19"/>
        <v>1.2410383189122374</v>
      </c>
      <c r="F338" s="106">
        <v>31292.643</v>
      </c>
      <c r="G338" s="106">
        <v>29958.350000000006</v>
      </c>
      <c r="H338" s="66">
        <v>2698.85</v>
      </c>
      <c r="I338" s="105">
        <f t="shared" si="18"/>
        <v>11.100413138929547</v>
      </c>
      <c r="K338" s="19"/>
    </row>
    <row r="339" spans="1:11" x14ac:dyDescent="0.35">
      <c r="A339" s="12">
        <f t="shared" si="20"/>
        <v>331</v>
      </c>
      <c r="B339" t="s">
        <v>178</v>
      </c>
      <c r="C339" s="104" t="s">
        <v>756</v>
      </c>
      <c r="D339" s="104">
        <v>44561</v>
      </c>
      <c r="E339" s="114">
        <f t="shared" si="19"/>
        <v>1.0845864661654134</v>
      </c>
      <c r="F339" s="106">
        <v>0</v>
      </c>
      <c r="G339" s="106">
        <v>0</v>
      </c>
      <c r="H339" s="66">
        <v>99816.12000000001</v>
      </c>
      <c r="I339" s="105">
        <f t="shared" si="18"/>
        <v>0</v>
      </c>
      <c r="K339" s="19"/>
    </row>
    <row r="340" spans="1:11" x14ac:dyDescent="0.35">
      <c r="A340" s="12">
        <f t="shared" si="20"/>
        <v>332</v>
      </c>
      <c r="B340" t="s">
        <v>214</v>
      </c>
      <c r="C340" s="104" t="s">
        <v>730</v>
      </c>
      <c r="D340" s="104">
        <v>44561</v>
      </c>
      <c r="E340" s="114">
        <f t="shared" si="19"/>
        <v>1.0953389830508475</v>
      </c>
      <c r="F340" s="106">
        <v>0</v>
      </c>
      <c r="G340" s="106">
        <v>0</v>
      </c>
      <c r="H340" s="66">
        <v>566.7299999999999</v>
      </c>
      <c r="I340" s="105">
        <f t="shared" si="18"/>
        <v>0</v>
      </c>
      <c r="K340" s="19"/>
    </row>
    <row r="341" spans="1:11" x14ac:dyDescent="0.35">
      <c r="A341" s="12">
        <f t="shared" si="20"/>
        <v>333</v>
      </c>
      <c r="B341" t="s">
        <v>282</v>
      </c>
      <c r="C341" s="104" t="s">
        <v>762</v>
      </c>
      <c r="D341" s="104">
        <v>43830</v>
      </c>
      <c r="E341" s="114">
        <f t="shared" si="19"/>
        <v>1.9308390022675737</v>
      </c>
      <c r="F341" s="106">
        <v>999.65499999999997</v>
      </c>
      <c r="G341" s="106">
        <v>0</v>
      </c>
      <c r="H341" s="66">
        <v>922.59</v>
      </c>
      <c r="I341" s="105">
        <f t="shared" si="18"/>
        <v>0</v>
      </c>
      <c r="K341" s="19"/>
    </row>
    <row r="342" spans="1:11" x14ac:dyDescent="0.35">
      <c r="A342" s="12">
        <f t="shared" si="20"/>
        <v>334</v>
      </c>
      <c r="B342" t="s">
        <v>174</v>
      </c>
      <c r="C342" s="104" t="s">
        <v>762</v>
      </c>
      <c r="D342" s="104">
        <v>43830</v>
      </c>
      <c r="E342" s="114">
        <f t="shared" si="19"/>
        <v>1.9308390022675737</v>
      </c>
      <c r="F342" s="106">
        <v>0</v>
      </c>
      <c r="G342" s="106">
        <v>0</v>
      </c>
      <c r="H342" s="66">
        <v>1498.82</v>
      </c>
      <c r="I342" s="105">
        <f t="shared" si="18"/>
        <v>0</v>
      </c>
      <c r="K342" s="19"/>
    </row>
    <row r="343" spans="1:11" x14ac:dyDescent="0.35">
      <c r="A343" s="12">
        <f t="shared" si="20"/>
        <v>335</v>
      </c>
      <c r="B343" t="s">
        <v>283</v>
      </c>
      <c r="C343" s="104" t="s">
        <v>762</v>
      </c>
      <c r="D343" s="104">
        <v>43236</v>
      </c>
      <c r="E343" s="114">
        <f t="shared" si="19"/>
        <v>5.9131944444444446</v>
      </c>
      <c r="F343" s="106">
        <v>1079.222</v>
      </c>
      <c r="G343" s="106">
        <v>0</v>
      </c>
      <c r="H343" s="66">
        <v>996.04000000000008</v>
      </c>
      <c r="I343" s="105">
        <f t="shared" si="18"/>
        <v>0</v>
      </c>
      <c r="K343" s="19"/>
    </row>
    <row r="344" spans="1:11" x14ac:dyDescent="0.35">
      <c r="A344" s="12">
        <f t="shared" si="20"/>
        <v>336</v>
      </c>
      <c r="B344" t="s">
        <v>284</v>
      </c>
      <c r="C344" s="104" t="s">
        <v>762</v>
      </c>
      <c r="D344" s="104">
        <v>43830</v>
      </c>
      <c r="E344" s="114">
        <f t="shared" si="19"/>
        <v>1.9308390022675737</v>
      </c>
      <c r="F344" s="106">
        <v>957.04000000000008</v>
      </c>
      <c r="G344" s="106">
        <v>0</v>
      </c>
      <c r="H344" s="66">
        <v>883.25000000000011</v>
      </c>
      <c r="I344" s="105">
        <f t="shared" si="18"/>
        <v>0</v>
      </c>
      <c r="K344" s="19"/>
    </row>
    <row r="345" spans="1:11" x14ac:dyDescent="0.35">
      <c r="A345" s="12">
        <f t="shared" si="20"/>
        <v>337</v>
      </c>
      <c r="B345" t="s">
        <v>27</v>
      </c>
      <c r="C345" s="104" t="s">
        <v>739</v>
      </c>
      <c r="D345" s="104">
        <v>43245</v>
      </c>
      <c r="E345" s="114">
        <f t="shared" si="19"/>
        <v>27.037037037037038</v>
      </c>
      <c r="F345" s="106">
        <v>7.0000000000000001E-3</v>
      </c>
      <c r="G345" s="106">
        <v>7.0000000000000001E-3</v>
      </c>
      <c r="H345" s="66">
        <v>223201.16999999998</v>
      </c>
      <c r="I345" s="105">
        <f t="shared" ref="I345:I376" si="21">G345/H345</f>
        <v>3.1361842771702319E-8</v>
      </c>
      <c r="K345" s="19"/>
    </row>
    <row r="346" spans="1:11" x14ac:dyDescent="0.35">
      <c r="A346" s="12">
        <f t="shared" si="20"/>
        <v>338</v>
      </c>
      <c r="B346" t="s">
        <v>165</v>
      </c>
      <c r="C346" s="104" t="s">
        <v>763</v>
      </c>
      <c r="D346" s="104">
        <v>43245</v>
      </c>
      <c r="E346" s="114">
        <f t="shared" si="19"/>
        <v>-199.85714285714286</v>
      </c>
      <c r="F346" s="106">
        <v>0</v>
      </c>
      <c r="G346" s="106">
        <v>0</v>
      </c>
      <c r="H346" s="66">
        <v>5477.1299999999992</v>
      </c>
      <c r="I346" s="105">
        <f t="shared" si="21"/>
        <v>0</v>
      </c>
      <c r="K346" s="19"/>
    </row>
    <row r="347" spans="1:11" x14ac:dyDescent="0.35">
      <c r="A347" s="12">
        <f t="shared" si="20"/>
        <v>339</v>
      </c>
      <c r="B347" t="s">
        <v>134</v>
      </c>
      <c r="C347" s="104">
        <v>43922</v>
      </c>
      <c r="D347" s="104">
        <v>44713</v>
      </c>
      <c r="E347" s="114">
        <f t="shared" si="19"/>
        <v>0.92161820480404555</v>
      </c>
      <c r="F347" s="106">
        <v>957.95799999999997</v>
      </c>
      <c r="G347" s="106">
        <v>952.90300000000002</v>
      </c>
      <c r="H347" s="66">
        <v>385.1</v>
      </c>
      <c r="I347" s="105">
        <f t="shared" si="21"/>
        <v>2.4744300181770966</v>
      </c>
      <c r="K347" s="19"/>
    </row>
    <row r="348" spans="1:11" x14ac:dyDescent="0.35">
      <c r="A348" s="12">
        <f t="shared" si="20"/>
        <v>340</v>
      </c>
      <c r="B348" t="s">
        <v>80</v>
      </c>
      <c r="C348" s="104" t="s">
        <v>733</v>
      </c>
      <c r="D348" s="104">
        <v>44713</v>
      </c>
      <c r="E348" s="114">
        <f t="shared" si="19"/>
        <v>0.94498669032830529</v>
      </c>
      <c r="F348" s="106">
        <v>0</v>
      </c>
      <c r="G348" s="106">
        <v>0</v>
      </c>
      <c r="H348" s="66">
        <v>3892.79</v>
      </c>
      <c r="I348" s="105">
        <f t="shared" si="21"/>
        <v>0</v>
      </c>
      <c r="K348" s="19"/>
    </row>
    <row r="349" spans="1:11" x14ac:dyDescent="0.35">
      <c r="A349" s="12">
        <f t="shared" si="20"/>
        <v>341</v>
      </c>
      <c r="B349" t="s">
        <v>211</v>
      </c>
      <c r="C349" s="104" t="s">
        <v>729</v>
      </c>
      <c r="D349" s="104">
        <v>44713</v>
      </c>
      <c r="E349" s="114">
        <f t="shared" ref="E349:E372" si="22">IFERROR((($C$608-C349)/(D349-C349)),"n.m.")</f>
        <v>0.93824701195219129</v>
      </c>
      <c r="F349" s="106">
        <v>0</v>
      </c>
      <c r="G349" s="106">
        <v>0</v>
      </c>
      <c r="H349" s="66">
        <v>3701.26</v>
      </c>
      <c r="I349" s="105">
        <f t="shared" si="21"/>
        <v>0</v>
      </c>
      <c r="K349" s="19"/>
    </row>
    <row r="350" spans="1:11" x14ac:dyDescent="0.35">
      <c r="A350" s="12">
        <f t="shared" si="20"/>
        <v>342</v>
      </c>
      <c r="B350" t="s">
        <v>717</v>
      </c>
      <c r="C350" s="104">
        <v>43983</v>
      </c>
      <c r="D350" s="104">
        <v>44713</v>
      </c>
      <c r="E350" s="114">
        <f t="shared" si="22"/>
        <v>0.91506849315068495</v>
      </c>
      <c r="F350" s="106">
        <v>0</v>
      </c>
      <c r="G350" s="106">
        <v>0</v>
      </c>
      <c r="H350" s="66">
        <v>32361.5</v>
      </c>
      <c r="I350" s="105">
        <f t="shared" si="21"/>
        <v>0</v>
      </c>
      <c r="K350" s="19"/>
    </row>
    <row r="351" spans="1:11" x14ac:dyDescent="0.35">
      <c r="A351" s="12">
        <f t="shared" si="20"/>
        <v>343</v>
      </c>
      <c r="B351" t="s">
        <v>553</v>
      </c>
      <c r="C351" s="104">
        <v>44013</v>
      </c>
      <c r="D351" s="104">
        <v>44671</v>
      </c>
      <c r="E351" s="114">
        <f t="shared" si="22"/>
        <v>0.96960486322188455</v>
      </c>
      <c r="F351" s="106">
        <v>0</v>
      </c>
      <c r="G351" s="106">
        <v>0</v>
      </c>
      <c r="H351" s="66">
        <v>1118619.8799999999</v>
      </c>
      <c r="I351" s="105">
        <f t="shared" si="21"/>
        <v>0</v>
      </c>
      <c r="K351" s="19"/>
    </row>
    <row r="352" spans="1:11" x14ac:dyDescent="0.35">
      <c r="A352" s="12">
        <f t="shared" si="20"/>
        <v>344</v>
      </c>
      <c r="B352" t="s">
        <v>718</v>
      </c>
      <c r="C352" s="104">
        <v>44013</v>
      </c>
      <c r="D352" s="104">
        <v>44671</v>
      </c>
      <c r="E352" s="114">
        <f t="shared" si="22"/>
        <v>0.96960486322188455</v>
      </c>
      <c r="F352" s="106">
        <v>0</v>
      </c>
      <c r="G352" s="106">
        <v>0</v>
      </c>
      <c r="H352" s="66">
        <v>29312.869999999995</v>
      </c>
      <c r="I352" s="105">
        <f t="shared" si="21"/>
        <v>0</v>
      </c>
      <c r="K352" s="19"/>
    </row>
    <row r="353" spans="1:11" x14ac:dyDescent="0.35">
      <c r="A353" s="12">
        <f t="shared" si="20"/>
        <v>345</v>
      </c>
      <c r="B353" t="s">
        <v>554</v>
      </c>
      <c r="C353" s="104">
        <v>44166</v>
      </c>
      <c r="D353" s="104">
        <v>44136</v>
      </c>
      <c r="E353" s="114">
        <f t="shared" si="22"/>
        <v>-16.166666666666668</v>
      </c>
      <c r="F353" s="106">
        <v>0</v>
      </c>
      <c r="G353" s="106">
        <v>0</v>
      </c>
      <c r="H353" s="66">
        <v>67412.649999999994</v>
      </c>
      <c r="I353" s="105">
        <f t="shared" si="21"/>
        <v>0</v>
      </c>
      <c r="K353" s="19"/>
    </row>
    <row r="354" spans="1:11" x14ac:dyDescent="0.35">
      <c r="A354" s="12">
        <f t="shared" si="20"/>
        <v>346</v>
      </c>
      <c r="B354" t="s">
        <v>555</v>
      </c>
      <c r="C354" s="104">
        <v>44287</v>
      </c>
      <c r="D354" s="104">
        <v>44469</v>
      </c>
      <c r="E354" s="114">
        <f t="shared" si="22"/>
        <v>2</v>
      </c>
      <c r="F354" s="106">
        <v>0</v>
      </c>
      <c r="G354" s="106">
        <v>0</v>
      </c>
      <c r="H354" s="66">
        <v>523166.2900000001</v>
      </c>
      <c r="I354" s="105">
        <f t="shared" si="21"/>
        <v>0</v>
      </c>
      <c r="K354" s="19"/>
    </row>
    <row r="355" spans="1:11" x14ac:dyDescent="0.35">
      <c r="A355" s="12">
        <f t="shared" si="20"/>
        <v>347</v>
      </c>
      <c r="B355" t="s">
        <v>556</v>
      </c>
      <c r="C355" s="104">
        <v>44256</v>
      </c>
      <c r="D355" s="104">
        <v>44481</v>
      </c>
      <c r="E355" s="114">
        <f t="shared" si="22"/>
        <v>1.7555555555555555</v>
      </c>
      <c r="F355" s="106">
        <v>0</v>
      </c>
      <c r="G355" s="106">
        <v>0</v>
      </c>
      <c r="H355" s="66">
        <v>1230508.5899999999</v>
      </c>
      <c r="I355" s="105">
        <f t="shared" si="21"/>
        <v>0</v>
      </c>
      <c r="K355" s="19"/>
    </row>
    <row r="356" spans="1:11" x14ac:dyDescent="0.35">
      <c r="A356" s="12">
        <f t="shared" si="20"/>
        <v>348</v>
      </c>
      <c r="B356" t="s">
        <v>557</v>
      </c>
      <c r="C356" s="104">
        <v>44287</v>
      </c>
      <c r="D356" s="104">
        <v>44347</v>
      </c>
      <c r="E356" s="114">
        <f t="shared" si="22"/>
        <v>6.0666666666666664</v>
      </c>
      <c r="F356" s="106">
        <v>0</v>
      </c>
      <c r="G356" s="106">
        <v>0</v>
      </c>
      <c r="H356" s="66">
        <v>1.9327650591094425E-11</v>
      </c>
      <c r="I356" s="105">
        <f t="shared" si="21"/>
        <v>0</v>
      </c>
      <c r="K356" s="19"/>
    </row>
    <row r="357" spans="1:11" x14ac:dyDescent="0.35">
      <c r="A357" s="12">
        <f t="shared" si="20"/>
        <v>349</v>
      </c>
      <c r="B357" t="s">
        <v>558</v>
      </c>
      <c r="C357" s="104">
        <v>44287</v>
      </c>
      <c r="D357" s="104">
        <v>44347</v>
      </c>
      <c r="E357" s="114">
        <f t="shared" si="22"/>
        <v>6.0666666666666664</v>
      </c>
      <c r="F357" s="106">
        <v>0</v>
      </c>
      <c r="G357" s="106">
        <v>1086533.1779999998</v>
      </c>
      <c r="H357" s="66">
        <v>598996.04</v>
      </c>
      <c r="I357" s="105">
        <f t="shared" si="21"/>
        <v>1.8139238082442077</v>
      </c>
      <c r="K357" s="19"/>
    </row>
    <row r="358" spans="1:11" x14ac:dyDescent="0.35">
      <c r="A358" s="12">
        <f t="shared" si="20"/>
        <v>350</v>
      </c>
      <c r="B358" t="s">
        <v>560</v>
      </c>
      <c r="C358" s="104">
        <v>44075</v>
      </c>
      <c r="D358" s="104">
        <v>44743</v>
      </c>
      <c r="E358" s="114">
        <f t="shared" si="22"/>
        <v>0.86227544910179643</v>
      </c>
      <c r="F358" s="106">
        <v>243414.766</v>
      </c>
      <c r="G358" s="106">
        <v>764187.31700000004</v>
      </c>
      <c r="H358" s="66">
        <v>1210698.8399999999</v>
      </c>
      <c r="I358" s="105">
        <f t="shared" si="21"/>
        <v>0.6311952169707209</v>
      </c>
      <c r="K358" s="19"/>
    </row>
    <row r="359" spans="1:11" x14ac:dyDescent="0.35">
      <c r="A359" s="12">
        <f t="shared" si="20"/>
        <v>351</v>
      </c>
      <c r="B359" t="s">
        <v>561</v>
      </c>
      <c r="C359" s="104">
        <v>44105</v>
      </c>
      <c r="D359" s="104">
        <v>44743</v>
      </c>
      <c r="E359" s="114">
        <f t="shared" si="22"/>
        <v>0.85579937304075238</v>
      </c>
      <c r="F359" s="106">
        <v>1078.9739999999999</v>
      </c>
      <c r="G359" s="106">
        <v>91.638000000000005</v>
      </c>
      <c r="H359" s="66">
        <v>338075.24000000011</v>
      </c>
      <c r="I359" s="105">
        <f t="shared" si="21"/>
        <v>2.7105800472107918E-4</v>
      </c>
      <c r="K359" s="19"/>
    </row>
    <row r="360" spans="1:11" x14ac:dyDescent="0.35">
      <c r="A360" s="12">
        <f t="shared" si="20"/>
        <v>352</v>
      </c>
      <c r="B360" t="s">
        <v>562</v>
      </c>
      <c r="C360" s="104">
        <v>43922</v>
      </c>
      <c r="D360" s="104">
        <v>46174</v>
      </c>
      <c r="E360" s="114">
        <f t="shared" si="22"/>
        <v>0.32371225577264656</v>
      </c>
      <c r="F360" s="106">
        <v>163.577</v>
      </c>
      <c r="G360" s="106">
        <v>0</v>
      </c>
      <c r="H360" s="66">
        <v>10802.310000000001</v>
      </c>
      <c r="I360" s="105">
        <f t="shared" si="21"/>
        <v>0</v>
      </c>
      <c r="K360" s="19"/>
    </row>
    <row r="361" spans="1:11" x14ac:dyDescent="0.35">
      <c r="A361" s="12">
        <f t="shared" si="20"/>
        <v>353</v>
      </c>
      <c r="B361" t="s">
        <v>563</v>
      </c>
      <c r="C361" s="104">
        <v>43983</v>
      </c>
      <c r="D361" s="104">
        <v>44561</v>
      </c>
      <c r="E361" s="114">
        <f t="shared" si="22"/>
        <v>1.1557093425605536</v>
      </c>
      <c r="F361" s="106">
        <v>305.56599999999997</v>
      </c>
      <c r="G361" s="106">
        <v>5.0760000000000005</v>
      </c>
      <c r="H361" s="66">
        <v>2794.7100000000005</v>
      </c>
      <c r="I361" s="105">
        <f t="shared" si="21"/>
        <v>1.8162886310207499E-3</v>
      </c>
      <c r="K361" s="19"/>
    </row>
    <row r="362" spans="1:11" x14ac:dyDescent="0.35">
      <c r="A362" s="12">
        <f t="shared" si="20"/>
        <v>354</v>
      </c>
      <c r="B362" t="s">
        <v>564</v>
      </c>
      <c r="C362" s="104">
        <v>44044</v>
      </c>
      <c r="D362" s="104">
        <v>44561</v>
      </c>
      <c r="E362" s="114">
        <f t="shared" si="22"/>
        <v>1.1740812379110253</v>
      </c>
      <c r="F362" s="106">
        <v>18.119</v>
      </c>
      <c r="G362" s="106">
        <v>5.0760000000000005</v>
      </c>
      <c r="H362" s="66">
        <v>3182.21</v>
      </c>
      <c r="I362" s="105">
        <f t="shared" si="21"/>
        <v>1.5951178583437299E-3</v>
      </c>
      <c r="K362" s="19"/>
    </row>
    <row r="363" spans="1:11" x14ac:dyDescent="0.35">
      <c r="A363" s="12">
        <f t="shared" si="20"/>
        <v>355</v>
      </c>
      <c r="B363" t="s">
        <v>565</v>
      </c>
      <c r="C363" s="104">
        <v>44013</v>
      </c>
      <c r="D363" s="104">
        <v>45807</v>
      </c>
      <c r="E363" s="114">
        <f t="shared" si="22"/>
        <v>0.35562987736900781</v>
      </c>
      <c r="F363" s="106">
        <v>476.565</v>
      </c>
      <c r="G363" s="106">
        <v>0</v>
      </c>
      <c r="H363" s="66">
        <v>72472.72</v>
      </c>
      <c r="I363" s="105">
        <f t="shared" si="21"/>
        <v>0</v>
      </c>
      <c r="K363" s="19"/>
    </row>
    <row r="364" spans="1:11" x14ac:dyDescent="0.35">
      <c r="A364" s="12">
        <f t="shared" si="20"/>
        <v>356</v>
      </c>
      <c r="B364" t="s">
        <v>566</v>
      </c>
      <c r="C364" s="104">
        <v>44136</v>
      </c>
      <c r="D364" s="104">
        <v>44561</v>
      </c>
      <c r="E364" s="114">
        <f t="shared" si="22"/>
        <v>1.2117647058823529</v>
      </c>
      <c r="F364" s="106">
        <v>0</v>
      </c>
      <c r="G364" s="106">
        <v>0</v>
      </c>
      <c r="H364" s="66">
        <v>1539.52</v>
      </c>
      <c r="I364" s="105">
        <f t="shared" si="21"/>
        <v>0</v>
      </c>
      <c r="K364" s="19"/>
    </row>
    <row r="365" spans="1:11" x14ac:dyDescent="0.35">
      <c r="A365" s="12">
        <f t="shared" si="20"/>
        <v>357</v>
      </c>
      <c r="B365" t="s">
        <v>719</v>
      </c>
      <c r="C365" s="104">
        <v>44378</v>
      </c>
      <c r="D365" s="104">
        <v>44561</v>
      </c>
      <c r="E365" s="114">
        <f t="shared" si="22"/>
        <v>1.4918032786885247</v>
      </c>
      <c r="F365" s="106">
        <v>585.80500000000006</v>
      </c>
      <c r="G365" s="106">
        <v>582.71500000000003</v>
      </c>
      <c r="H365" s="66">
        <v>16480.25</v>
      </c>
      <c r="I365" s="105">
        <f t="shared" si="21"/>
        <v>3.5358383519667483E-2</v>
      </c>
      <c r="K365" s="19"/>
    </row>
    <row r="366" spans="1:11" x14ac:dyDescent="0.35">
      <c r="A366" s="12">
        <f t="shared" si="20"/>
        <v>358</v>
      </c>
      <c r="B366" t="s">
        <v>720</v>
      </c>
      <c r="C366" s="104">
        <v>44378</v>
      </c>
      <c r="D366" s="104">
        <v>44561</v>
      </c>
      <c r="E366" s="114">
        <f t="shared" si="22"/>
        <v>1.4918032786885247</v>
      </c>
      <c r="F366" s="106">
        <v>998.46100000000001</v>
      </c>
      <c r="G366" s="106">
        <v>993.18999999999994</v>
      </c>
      <c r="H366" s="66">
        <v>39605.82</v>
      </c>
      <c r="I366" s="105">
        <f t="shared" si="21"/>
        <v>2.5076870015568419E-2</v>
      </c>
      <c r="K366" s="19"/>
    </row>
    <row r="367" spans="1:11" x14ac:dyDescent="0.35">
      <c r="A367" s="12">
        <f t="shared" si="20"/>
        <v>359</v>
      </c>
      <c r="B367" t="s">
        <v>721</v>
      </c>
      <c r="C367" s="104">
        <v>44409</v>
      </c>
      <c r="D367" s="104">
        <v>44561</v>
      </c>
      <c r="E367" s="114">
        <f t="shared" si="22"/>
        <v>1.5921052631578947</v>
      </c>
      <c r="F367" s="106">
        <v>532.54899999999998</v>
      </c>
      <c r="G367" s="106">
        <v>529.74300000000005</v>
      </c>
      <c r="H367" s="66">
        <v>8963.4699999999993</v>
      </c>
      <c r="I367" s="105">
        <f t="shared" si="21"/>
        <v>5.9100214537450353E-2</v>
      </c>
      <c r="K367" s="19"/>
    </row>
    <row r="368" spans="1:11" x14ac:dyDescent="0.35">
      <c r="A368" s="12">
        <f t="shared" si="20"/>
        <v>360</v>
      </c>
      <c r="B368" t="s">
        <v>567</v>
      </c>
      <c r="C368" s="104">
        <v>44197</v>
      </c>
      <c r="D368" s="104">
        <v>45260</v>
      </c>
      <c r="E368" s="114">
        <f t="shared" si="22"/>
        <v>0.42709313264346188</v>
      </c>
      <c r="F368" s="106">
        <v>38.902999999999999</v>
      </c>
      <c r="G368" s="106">
        <v>0</v>
      </c>
      <c r="H368" s="66">
        <v>938.94999999999993</v>
      </c>
      <c r="I368" s="105">
        <f t="shared" si="21"/>
        <v>0</v>
      </c>
      <c r="K368" s="19"/>
    </row>
    <row r="369" spans="1:11" x14ac:dyDescent="0.35">
      <c r="A369" s="12">
        <f t="shared" si="20"/>
        <v>361</v>
      </c>
      <c r="B369" t="s">
        <v>568</v>
      </c>
      <c r="C369" s="104">
        <v>44197</v>
      </c>
      <c r="D369" s="104">
        <v>45260</v>
      </c>
      <c r="E369" s="114">
        <f t="shared" si="22"/>
        <v>0.42709313264346188</v>
      </c>
      <c r="F369" s="106">
        <v>17.103999999999999</v>
      </c>
      <c r="G369" s="106">
        <v>0</v>
      </c>
      <c r="H369" s="66">
        <v>1897.9</v>
      </c>
      <c r="I369" s="105">
        <f t="shared" si="21"/>
        <v>0</v>
      </c>
      <c r="K369" s="19"/>
    </row>
    <row r="370" spans="1:11" x14ac:dyDescent="0.35">
      <c r="A370" s="12">
        <f t="shared" si="20"/>
        <v>362</v>
      </c>
      <c r="B370" t="s">
        <v>569</v>
      </c>
      <c r="C370" s="104">
        <v>44197</v>
      </c>
      <c r="D370" s="104">
        <v>45260</v>
      </c>
      <c r="E370" s="114">
        <f t="shared" si="22"/>
        <v>0.42709313264346188</v>
      </c>
      <c r="F370" s="106">
        <v>19.282</v>
      </c>
      <c r="G370" s="106">
        <v>0</v>
      </c>
      <c r="H370" s="66">
        <v>613.9</v>
      </c>
      <c r="I370" s="105">
        <f t="shared" si="21"/>
        <v>0</v>
      </c>
      <c r="K370" s="19"/>
    </row>
    <row r="371" spans="1:11" x14ac:dyDescent="0.35">
      <c r="A371" s="12">
        <f t="shared" si="20"/>
        <v>363</v>
      </c>
      <c r="B371" t="s">
        <v>570</v>
      </c>
      <c r="C371" s="104">
        <v>44075</v>
      </c>
      <c r="D371" s="104">
        <v>45260</v>
      </c>
      <c r="E371" s="114">
        <f t="shared" si="22"/>
        <v>0.48607594936708859</v>
      </c>
      <c r="F371" s="106">
        <v>1446.0390000000002</v>
      </c>
      <c r="G371" s="106">
        <v>1438.4069999999999</v>
      </c>
      <c r="H371" s="66">
        <v>33530.230000000003</v>
      </c>
      <c r="I371" s="105">
        <f t="shared" si="21"/>
        <v>4.2898811013225971E-2</v>
      </c>
      <c r="K371" s="19"/>
    </row>
    <row r="372" spans="1:11" x14ac:dyDescent="0.35">
      <c r="A372" s="12">
        <f t="shared" si="20"/>
        <v>364</v>
      </c>
      <c r="B372" t="s">
        <v>237</v>
      </c>
      <c r="C372" s="104" t="s">
        <v>764</v>
      </c>
      <c r="D372" s="104">
        <v>44883</v>
      </c>
      <c r="E372" s="114">
        <f t="shared" si="22"/>
        <v>0.80746887966804981</v>
      </c>
      <c r="F372" s="106">
        <v>218.26</v>
      </c>
      <c r="G372" s="106">
        <v>0</v>
      </c>
      <c r="H372" s="66">
        <v>-1358.2099999999994</v>
      </c>
      <c r="I372" s="105">
        <f t="shared" si="21"/>
        <v>0</v>
      </c>
      <c r="K372" s="19"/>
    </row>
    <row r="373" spans="1:11" x14ac:dyDescent="0.35">
      <c r="A373" s="12">
        <f t="shared" si="20"/>
        <v>365</v>
      </c>
      <c r="B373" t="s">
        <v>316</v>
      </c>
      <c r="C373" s="104" t="s">
        <v>731</v>
      </c>
      <c r="D373" s="104" t="s">
        <v>365</v>
      </c>
      <c r="E373" s="115" t="s">
        <v>365</v>
      </c>
      <c r="F373" s="106">
        <v>0</v>
      </c>
      <c r="G373" s="106">
        <v>0</v>
      </c>
      <c r="H373" s="66">
        <v>588.01</v>
      </c>
      <c r="I373" s="105">
        <f t="shared" si="21"/>
        <v>0</v>
      </c>
      <c r="K373" s="19"/>
    </row>
    <row r="374" spans="1:11" x14ac:dyDescent="0.35">
      <c r="A374" s="12">
        <f t="shared" si="20"/>
        <v>366</v>
      </c>
      <c r="B374" t="s">
        <v>317</v>
      </c>
      <c r="C374" s="104" t="s">
        <v>731</v>
      </c>
      <c r="D374" s="104" t="s">
        <v>365</v>
      </c>
      <c r="E374" s="115" t="s">
        <v>365</v>
      </c>
      <c r="F374" s="106">
        <v>0</v>
      </c>
      <c r="G374" s="106">
        <v>0</v>
      </c>
      <c r="H374" s="66">
        <v>460.52</v>
      </c>
      <c r="I374" s="105">
        <f t="shared" si="21"/>
        <v>0</v>
      </c>
      <c r="K374" s="19"/>
    </row>
    <row r="375" spans="1:11" x14ac:dyDescent="0.35">
      <c r="A375" s="12">
        <f t="shared" si="20"/>
        <v>367</v>
      </c>
      <c r="B375" t="s">
        <v>215</v>
      </c>
      <c r="C375" s="104" t="s">
        <v>729</v>
      </c>
      <c r="D375" s="104">
        <v>43830</v>
      </c>
      <c r="E375" s="115">
        <v>43830</v>
      </c>
      <c r="F375" s="106">
        <v>378944.55</v>
      </c>
      <c r="G375" s="106">
        <v>387833.32699999999</v>
      </c>
      <c r="H375" s="66">
        <v>3251.22</v>
      </c>
      <c r="I375" s="105">
        <f t="shared" si="21"/>
        <v>119.28855229729149</v>
      </c>
      <c r="K375" s="19"/>
    </row>
    <row r="376" spans="1:11" x14ac:dyDescent="0.35">
      <c r="A376" s="12">
        <f t="shared" si="20"/>
        <v>368</v>
      </c>
      <c r="B376" t="s">
        <v>216</v>
      </c>
      <c r="C376" s="104" t="s">
        <v>729</v>
      </c>
      <c r="D376" s="104">
        <v>43830</v>
      </c>
      <c r="E376" s="114">
        <f>IFERROR((($C$608-C376)/(D376-C376)),"n.m.")</f>
        <v>7.785123966942149</v>
      </c>
      <c r="F376" s="106">
        <v>553535.07700000005</v>
      </c>
      <c r="G376" s="106">
        <v>564657.09299999999</v>
      </c>
      <c r="H376" s="66">
        <v>62643.02</v>
      </c>
      <c r="I376" s="105">
        <f t="shared" si="21"/>
        <v>9.0138868304880582</v>
      </c>
      <c r="K376" s="19"/>
    </row>
    <row r="377" spans="1:11" x14ac:dyDescent="0.35">
      <c r="A377" s="12">
        <f t="shared" si="20"/>
        <v>369</v>
      </c>
      <c r="B377" t="s">
        <v>318</v>
      </c>
      <c r="C377" s="104" t="s">
        <v>764</v>
      </c>
      <c r="D377" s="104" t="s">
        <v>365</v>
      </c>
      <c r="E377" s="115" t="s">
        <v>365</v>
      </c>
      <c r="F377" s="106">
        <v>0</v>
      </c>
      <c r="G377" s="106">
        <v>0</v>
      </c>
      <c r="H377" s="66">
        <v>726.53000000000009</v>
      </c>
      <c r="I377" s="105">
        <f t="shared" ref="I377:I408" si="23">G377/H377</f>
        <v>0</v>
      </c>
      <c r="K377" s="19"/>
    </row>
    <row r="378" spans="1:11" x14ac:dyDescent="0.35">
      <c r="A378" s="12">
        <f t="shared" si="20"/>
        <v>370</v>
      </c>
      <c r="B378" t="s">
        <v>309</v>
      </c>
      <c r="C378" s="104" t="s">
        <v>729</v>
      </c>
      <c r="D378" s="104" t="s">
        <v>365</v>
      </c>
      <c r="E378" s="115" t="s">
        <v>365</v>
      </c>
      <c r="F378" s="106">
        <v>0</v>
      </c>
      <c r="G378" s="106">
        <v>0</v>
      </c>
      <c r="H378" s="66">
        <v>840.93999999999994</v>
      </c>
      <c r="I378" s="105">
        <f t="shared" si="23"/>
        <v>0</v>
      </c>
      <c r="K378" s="19"/>
    </row>
    <row r="379" spans="1:11" x14ac:dyDescent="0.35">
      <c r="A379" s="12">
        <f t="shared" si="20"/>
        <v>371</v>
      </c>
      <c r="B379" t="s">
        <v>319</v>
      </c>
      <c r="C379" s="104" t="s">
        <v>729</v>
      </c>
      <c r="D379" s="104" t="s">
        <v>365</v>
      </c>
      <c r="E379" s="115" t="s">
        <v>365</v>
      </c>
      <c r="F379" s="106">
        <v>0</v>
      </c>
      <c r="G379" s="106">
        <v>0</v>
      </c>
      <c r="H379" s="66">
        <v>1042.05</v>
      </c>
      <c r="I379" s="105">
        <f t="shared" si="23"/>
        <v>0</v>
      </c>
      <c r="K379" s="19"/>
    </row>
    <row r="380" spans="1:11" x14ac:dyDescent="0.35">
      <c r="A380" s="12">
        <f t="shared" si="20"/>
        <v>372</v>
      </c>
      <c r="B380" t="s">
        <v>294</v>
      </c>
      <c r="C380" s="104" t="s">
        <v>734</v>
      </c>
      <c r="D380" s="104" t="s">
        <v>365</v>
      </c>
      <c r="E380" s="115" t="s">
        <v>365</v>
      </c>
      <c r="F380" s="106">
        <v>0</v>
      </c>
      <c r="G380" s="106">
        <v>0</v>
      </c>
      <c r="H380" s="66">
        <v>230.89000000000001</v>
      </c>
      <c r="I380" s="105">
        <f t="shared" si="23"/>
        <v>0</v>
      </c>
      <c r="K380" s="19"/>
    </row>
    <row r="381" spans="1:11" x14ac:dyDescent="0.35">
      <c r="A381" s="12">
        <f t="shared" si="20"/>
        <v>373</v>
      </c>
      <c r="B381" t="s">
        <v>175</v>
      </c>
      <c r="C381" s="104">
        <v>43831</v>
      </c>
      <c r="D381" s="104" t="s">
        <v>365</v>
      </c>
      <c r="E381" s="115" t="s">
        <v>365</v>
      </c>
      <c r="F381" s="106">
        <v>0</v>
      </c>
      <c r="G381" s="106">
        <v>0</v>
      </c>
      <c r="H381" s="66">
        <v>310.11999999999995</v>
      </c>
      <c r="I381" s="105">
        <f t="shared" si="23"/>
        <v>0</v>
      </c>
      <c r="K381" s="19"/>
    </row>
    <row r="382" spans="1:11" x14ac:dyDescent="0.35">
      <c r="A382" s="12">
        <f t="shared" si="20"/>
        <v>374</v>
      </c>
      <c r="B382" t="s">
        <v>271</v>
      </c>
      <c r="C382" s="104">
        <v>43831</v>
      </c>
      <c r="D382" s="104" t="s">
        <v>365</v>
      </c>
      <c r="E382" s="115" t="s">
        <v>365</v>
      </c>
      <c r="F382" s="106">
        <v>0</v>
      </c>
      <c r="G382" s="106">
        <v>0</v>
      </c>
      <c r="H382" s="66">
        <v>306.86000000000007</v>
      </c>
      <c r="I382" s="105">
        <f t="shared" si="23"/>
        <v>0</v>
      </c>
      <c r="K382" s="19"/>
    </row>
    <row r="383" spans="1:11" x14ac:dyDescent="0.35">
      <c r="A383" s="12">
        <f t="shared" si="20"/>
        <v>375</v>
      </c>
      <c r="B383" t="s">
        <v>320</v>
      </c>
      <c r="C383" s="104" t="s">
        <v>734</v>
      </c>
      <c r="D383" s="104" t="s">
        <v>365</v>
      </c>
      <c r="E383" s="115" t="s">
        <v>365</v>
      </c>
      <c r="F383" s="106">
        <v>0</v>
      </c>
      <c r="G383" s="106">
        <v>0</v>
      </c>
      <c r="H383" s="66">
        <v>37.94</v>
      </c>
      <c r="I383" s="105">
        <f t="shared" si="23"/>
        <v>0</v>
      </c>
      <c r="K383" s="19"/>
    </row>
    <row r="384" spans="1:11" x14ac:dyDescent="0.35">
      <c r="A384" s="12">
        <f t="shared" si="20"/>
        <v>376</v>
      </c>
      <c r="B384" t="s">
        <v>321</v>
      </c>
      <c r="C384" s="104">
        <v>43831</v>
      </c>
      <c r="D384" s="104" t="s">
        <v>365</v>
      </c>
      <c r="E384" s="115" t="s">
        <v>365</v>
      </c>
      <c r="F384" s="106">
        <v>0</v>
      </c>
      <c r="G384" s="106">
        <v>0</v>
      </c>
      <c r="H384" s="66">
        <v>27.400000000000006</v>
      </c>
      <c r="I384" s="105">
        <f t="shared" si="23"/>
        <v>0</v>
      </c>
      <c r="K384" s="19"/>
    </row>
    <row r="385" spans="1:11" x14ac:dyDescent="0.35">
      <c r="A385" s="12">
        <f t="shared" si="20"/>
        <v>377</v>
      </c>
      <c r="B385" t="s">
        <v>322</v>
      </c>
      <c r="C385" s="104">
        <v>43831</v>
      </c>
      <c r="D385" s="104" t="s">
        <v>365</v>
      </c>
      <c r="E385" s="115" t="s">
        <v>365</v>
      </c>
      <c r="F385" s="106">
        <v>0</v>
      </c>
      <c r="G385" s="106">
        <v>0</v>
      </c>
      <c r="H385" s="66">
        <v>27.400000000000006</v>
      </c>
      <c r="I385" s="105">
        <f t="shared" si="23"/>
        <v>0</v>
      </c>
      <c r="K385" s="19"/>
    </row>
    <row r="386" spans="1:11" x14ac:dyDescent="0.35">
      <c r="A386" s="12">
        <f t="shared" si="20"/>
        <v>378</v>
      </c>
      <c r="B386" t="s">
        <v>323</v>
      </c>
      <c r="C386" s="104" t="s">
        <v>738</v>
      </c>
      <c r="D386" s="104" t="s">
        <v>365</v>
      </c>
      <c r="E386" s="115" t="s">
        <v>365</v>
      </c>
      <c r="F386" s="106">
        <v>0</v>
      </c>
      <c r="G386" s="106">
        <v>0</v>
      </c>
      <c r="H386" s="66">
        <v>3855.46</v>
      </c>
      <c r="I386" s="105">
        <f t="shared" si="23"/>
        <v>0</v>
      </c>
      <c r="K386" s="19"/>
    </row>
    <row r="387" spans="1:11" x14ac:dyDescent="0.35">
      <c r="A387" s="12">
        <f t="shared" si="20"/>
        <v>379</v>
      </c>
      <c r="B387" t="s">
        <v>324</v>
      </c>
      <c r="C387" s="104" t="s">
        <v>738</v>
      </c>
      <c r="D387" s="104" t="s">
        <v>365</v>
      </c>
      <c r="E387" s="115" t="s">
        <v>365</v>
      </c>
      <c r="F387" s="106">
        <v>0</v>
      </c>
      <c r="G387" s="106">
        <v>0</v>
      </c>
      <c r="H387" s="66">
        <v>4039.67</v>
      </c>
      <c r="I387" s="105">
        <f t="shared" si="23"/>
        <v>0</v>
      </c>
      <c r="K387" s="19"/>
    </row>
    <row r="388" spans="1:11" x14ac:dyDescent="0.35">
      <c r="A388" s="12">
        <f t="shared" si="20"/>
        <v>380</v>
      </c>
      <c r="B388" t="s">
        <v>575</v>
      </c>
      <c r="C388" s="104">
        <v>43922</v>
      </c>
      <c r="D388" s="104">
        <v>45595</v>
      </c>
      <c r="E388" s="114">
        <f t="shared" ref="E388:E405" si="24">IFERROR((($C$608-C388)/(D388-C388)),"n.m.")</f>
        <v>0.43574417214584577</v>
      </c>
      <c r="F388" s="106">
        <v>1935.8629999999998</v>
      </c>
      <c r="G388" s="106">
        <v>1711.931</v>
      </c>
      <c r="H388" s="66">
        <v>4445.37</v>
      </c>
      <c r="I388" s="105">
        <f t="shared" si="23"/>
        <v>0.38510427703430761</v>
      </c>
      <c r="K388" s="19"/>
    </row>
    <row r="389" spans="1:11" x14ac:dyDescent="0.35">
      <c r="A389" s="12">
        <f t="shared" si="20"/>
        <v>381</v>
      </c>
      <c r="B389" t="s">
        <v>722</v>
      </c>
      <c r="C389" s="104">
        <v>43952</v>
      </c>
      <c r="D389" s="104">
        <v>45595</v>
      </c>
      <c r="E389" s="114">
        <f t="shared" si="24"/>
        <v>0.4254412659768716</v>
      </c>
      <c r="F389" s="106">
        <v>87.950999999999993</v>
      </c>
      <c r="G389" s="106">
        <v>0</v>
      </c>
      <c r="H389" s="66">
        <v>155.6099999999999</v>
      </c>
      <c r="I389" s="105">
        <f t="shared" si="23"/>
        <v>0</v>
      </c>
      <c r="K389" s="19"/>
    </row>
    <row r="390" spans="1:11" x14ac:dyDescent="0.35">
      <c r="A390" s="12">
        <f t="shared" si="20"/>
        <v>382</v>
      </c>
      <c r="B390" t="s">
        <v>723</v>
      </c>
      <c r="C390" s="104">
        <v>44044</v>
      </c>
      <c r="D390" s="104">
        <v>45595</v>
      </c>
      <c r="E390" s="114">
        <f t="shared" si="24"/>
        <v>0.39136041263700838</v>
      </c>
      <c r="F390" s="106">
        <v>25.791999999999998</v>
      </c>
      <c r="G390" s="106">
        <v>0</v>
      </c>
      <c r="H390" s="66">
        <v>143.90000000000012</v>
      </c>
      <c r="I390" s="105">
        <f t="shared" si="23"/>
        <v>0</v>
      </c>
      <c r="K390" s="19"/>
    </row>
    <row r="391" spans="1:11" x14ac:dyDescent="0.35">
      <c r="A391" s="12">
        <f t="shared" si="20"/>
        <v>383</v>
      </c>
      <c r="B391" t="s">
        <v>724</v>
      </c>
      <c r="C391" s="104">
        <v>44044</v>
      </c>
      <c r="D391" s="104">
        <v>45595</v>
      </c>
      <c r="E391" s="114">
        <f t="shared" si="24"/>
        <v>0.39136041263700838</v>
      </c>
      <c r="F391" s="106">
        <v>31.282999999999998</v>
      </c>
      <c r="G391" s="106">
        <v>0</v>
      </c>
      <c r="H391" s="66">
        <v>88.540000000000106</v>
      </c>
      <c r="I391" s="105">
        <f t="shared" si="23"/>
        <v>0</v>
      </c>
      <c r="K391" s="19"/>
    </row>
    <row r="392" spans="1:11" x14ac:dyDescent="0.35">
      <c r="A392" s="12">
        <f t="shared" si="20"/>
        <v>384</v>
      </c>
      <c r="B392" t="s">
        <v>576</v>
      </c>
      <c r="C392" s="104">
        <v>44075</v>
      </c>
      <c r="D392" s="104">
        <v>44864</v>
      </c>
      <c r="E392" s="114">
        <f t="shared" si="24"/>
        <v>0.73003802281368824</v>
      </c>
      <c r="F392" s="106">
        <v>390.714</v>
      </c>
      <c r="G392" s="106">
        <v>355.61099999999999</v>
      </c>
      <c r="H392" s="66">
        <v>4412.25</v>
      </c>
      <c r="I392" s="105">
        <f t="shared" si="23"/>
        <v>8.0596294407615163E-2</v>
      </c>
      <c r="K392" s="19"/>
    </row>
    <row r="393" spans="1:11" x14ac:dyDescent="0.35">
      <c r="A393" s="12">
        <f t="shared" si="20"/>
        <v>385</v>
      </c>
      <c r="B393" t="s">
        <v>578</v>
      </c>
      <c r="C393" s="104">
        <v>44378</v>
      </c>
      <c r="D393" s="104">
        <v>44561</v>
      </c>
      <c r="E393" s="114">
        <f t="shared" si="24"/>
        <v>1.4918032786885247</v>
      </c>
      <c r="F393" s="106">
        <v>0</v>
      </c>
      <c r="G393" s="106">
        <v>0</v>
      </c>
      <c r="H393" s="66">
        <v>19575.560000000001</v>
      </c>
      <c r="I393" s="105">
        <f t="shared" si="23"/>
        <v>0</v>
      </c>
      <c r="K393" s="19"/>
    </row>
    <row r="394" spans="1:11" x14ac:dyDescent="0.35">
      <c r="A394" s="12">
        <f t="shared" si="20"/>
        <v>386</v>
      </c>
      <c r="B394" t="s">
        <v>579</v>
      </c>
      <c r="C394" s="104">
        <v>44378</v>
      </c>
      <c r="D394" s="104">
        <v>44561</v>
      </c>
      <c r="E394" s="114">
        <f t="shared" si="24"/>
        <v>1.4918032786885247</v>
      </c>
      <c r="F394" s="106">
        <v>0</v>
      </c>
      <c r="G394" s="106">
        <v>0</v>
      </c>
      <c r="H394" s="66">
        <v>22132.170000000002</v>
      </c>
      <c r="I394" s="105">
        <f t="shared" si="23"/>
        <v>0</v>
      </c>
      <c r="K394" s="19"/>
    </row>
    <row r="395" spans="1:11" x14ac:dyDescent="0.35">
      <c r="A395" s="12">
        <f t="shared" ref="A395:A458" si="25">A394+1</f>
        <v>387</v>
      </c>
      <c r="B395" t="s">
        <v>580</v>
      </c>
      <c r="C395" s="104">
        <v>44287</v>
      </c>
      <c r="D395" s="104">
        <v>44561</v>
      </c>
      <c r="E395" s="114">
        <f t="shared" si="24"/>
        <v>1.3284671532846715</v>
      </c>
      <c r="F395" s="106">
        <v>0</v>
      </c>
      <c r="G395" s="106">
        <v>0</v>
      </c>
      <c r="H395" s="66">
        <v>7772.8600000000006</v>
      </c>
      <c r="I395" s="105">
        <f t="shared" si="23"/>
        <v>0</v>
      </c>
      <c r="K395" s="19"/>
    </row>
    <row r="396" spans="1:11" x14ac:dyDescent="0.35">
      <c r="A396" s="12">
        <f t="shared" si="25"/>
        <v>388</v>
      </c>
      <c r="B396" t="s">
        <v>581</v>
      </c>
      <c r="C396" s="104">
        <v>44378</v>
      </c>
      <c r="D396" s="104">
        <v>44561</v>
      </c>
      <c r="E396" s="114">
        <f t="shared" si="24"/>
        <v>1.4918032786885247</v>
      </c>
      <c r="F396" s="106">
        <v>0</v>
      </c>
      <c r="G396" s="106">
        <v>0</v>
      </c>
      <c r="H396" s="66">
        <v>19798.410000000003</v>
      </c>
      <c r="I396" s="105">
        <f t="shared" si="23"/>
        <v>0</v>
      </c>
      <c r="K396" s="19"/>
    </row>
    <row r="397" spans="1:11" x14ac:dyDescent="0.35">
      <c r="A397" s="12">
        <f t="shared" si="25"/>
        <v>389</v>
      </c>
      <c r="B397" t="s">
        <v>582</v>
      </c>
      <c r="C397" s="104">
        <v>44440</v>
      </c>
      <c r="D397" s="104">
        <v>44561</v>
      </c>
      <c r="E397" s="114">
        <f t="shared" si="24"/>
        <v>1.7438016528925619</v>
      </c>
      <c r="F397" s="106">
        <v>0</v>
      </c>
      <c r="G397" s="106">
        <v>0</v>
      </c>
      <c r="H397" s="66">
        <v>54050.479999999996</v>
      </c>
      <c r="I397" s="105">
        <f t="shared" si="23"/>
        <v>0</v>
      </c>
      <c r="K397" s="19"/>
    </row>
    <row r="398" spans="1:11" x14ac:dyDescent="0.35">
      <c r="A398" s="12">
        <f t="shared" si="25"/>
        <v>390</v>
      </c>
      <c r="B398" t="s">
        <v>583</v>
      </c>
      <c r="C398" s="104">
        <v>44409</v>
      </c>
      <c r="D398" s="104">
        <v>46022</v>
      </c>
      <c r="E398" s="114">
        <f t="shared" si="24"/>
        <v>0.15003099814011159</v>
      </c>
      <c r="F398" s="106">
        <v>0</v>
      </c>
      <c r="G398" s="106">
        <v>0</v>
      </c>
      <c r="H398" s="66">
        <v>15799.45</v>
      </c>
      <c r="I398" s="105">
        <f t="shared" si="23"/>
        <v>0</v>
      </c>
      <c r="K398" s="19"/>
    </row>
    <row r="399" spans="1:11" x14ac:dyDescent="0.35">
      <c r="A399" s="12">
        <f t="shared" si="25"/>
        <v>391</v>
      </c>
      <c r="B399" t="s">
        <v>584</v>
      </c>
      <c r="C399" s="104">
        <v>44501</v>
      </c>
      <c r="D399" s="104">
        <v>44834</v>
      </c>
      <c r="E399" s="114">
        <f t="shared" si="24"/>
        <v>0.45045045045045046</v>
      </c>
      <c r="F399" s="106">
        <v>0</v>
      </c>
      <c r="G399" s="106">
        <v>0</v>
      </c>
      <c r="H399" s="66">
        <v>46634.829999999994</v>
      </c>
      <c r="I399" s="105">
        <f t="shared" si="23"/>
        <v>0</v>
      </c>
      <c r="K399" s="19"/>
    </row>
    <row r="400" spans="1:11" x14ac:dyDescent="0.35">
      <c r="A400" s="12">
        <f t="shared" si="25"/>
        <v>392</v>
      </c>
      <c r="B400" t="s">
        <v>585</v>
      </c>
      <c r="C400" s="104">
        <v>44621</v>
      </c>
      <c r="D400" s="104">
        <v>44925</v>
      </c>
      <c r="E400" s="114">
        <f t="shared" si="24"/>
        <v>9.8684210526315791E-2</v>
      </c>
      <c r="F400" s="106">
        <v>0</v>
      </c>
      <c r="G400" s="106">
        <v>0</v>
      </c>
      <c r="H400" s="66">
        <v>20337.410000000003</v>
      </c>
      <c r="I400" s="105">
        <f t="shared" si="23"/>
        <v>0</v>
      </c>
      <c r="K400" s="19"/>
    </row>
    <row r="401" spans="1:11" x14ac:dyDescent="0.35">
      <c r="A401" s="12">
        <f t="shared" si="25"/>
        <v>393</v>
      </c>
      <c r="B401" t="s">
        <v>593</v>
      </c>
      <c r="C401" s="104">
        <v>44409</v>
      </c>
      <c r="D401" s="104">
        <v>45626</v>
      </c>
      <c r="E401" s="114">
        <f t="shared" si="24"/>
        <v>0.19884963023829089</v>
      </c>
      <c r="F401" s="106">
        <v>0.89400000000000013</v>
      </c>
      <c r="G401" s="106">
        <v>0.88900000000000001</v>
      </c>
      <c r="H401" s="66">
        <v>2265.89</v>
      </c>
      <c r="I401" s="105">
        <f t="shared" si="23"/>
        <v>3.9234031660848501E-4</v>
      </c>
      <c r="K401" s="19"/>
    </row>
    <row r="402" spans="1:11" x14ac:dyDescent="0.35">
      <c r="A402" s="12">
        <f t="shared" si="25"/>
        <v>394</v>
      </c>
      <c r="B402" t="s">
        <v>594</v>
      </c>
      <c r="C402" s="104">
        <v>44348</v>
      </c>
      <c r="D402" s="104">
        <v>45626</v>
      </c>
      <c r="E402" s="114">
        <f t="shared" si="24"/>
        <v>0.23708920187793428</v>
      </c>
      <c r="F402" s="106">
        <v>4.7709999999999999</v>
      </c>
      <c r="G402" s="106">
        <v>0.88900000000000001</v>
      </c>
      <c r="H402" s="66">
        <v>2519.8999999999996</v>
      </c>
      <c r="I402" s="105">
        <f t="shared" si="23"/>
        <v>3.5279177745148625E-4</v>
      </c>
      <c r="K402" s="19"/>
    </row>
    <row r="403" spans="1:11" x14ac:dyDescent="0.35">
      <c r="A403" s="12">
        <f t="shared" si="25"/>
        <v>395</v>
      </c>
      <c r="B403" t="s">
        <v>595</v>
      </c>
      <c r="C403" s="104">
        <v>44621</v>
      </c>
      <c r="D403" s="104">
        <v>45991</v>
      </c>
      <c r="E403" s="114">
        <f t="shared" si="24"/>
        <v>2.1897810218978103E-2</v>
      </c>
      <c r="F403" s="106">
        <v>0</v>
      </c>
      <c r="G403" s="106">
        <v>0</v>
      </c>
      <c r="H403" s="66">
        <v>1782.8</v>
      </c>
      <c r="I403" s="105">
        <f t="shared" si="23"/>
        <v>0</v>
      </c>
      <c r="K403" s="19"/>
    </row>
    <row r="404" spans="1:11" x14ac:dyDescent="0.35">
      <c r="A404" s="12">
        <f t="shared" si="25"/>
        <v>396</v>
      </c>
      <c r="B404" t="s">
        <v>596</v>
      </c>
      <c r="C404" s="104">
        <v>44621</v>
      </c>
      <c r="D404" s="104">
        <v>45991</v>
      </c>
      <c r="E404" s="114">
        <f t="shared" si="24"/>
        <v>2.1897810218978103E-2</v>
      </c>
      <c r="F404" s="106">
        <v>0</v>
      </c>
      <c r="G404" s="106">
        <v>0</v>
      </c>
      <c r="H404" s="66">
        <v>1782.8</v>
      </c>
      <c r="I404" s="105">
        <f t="shared" si="23"/>
        <v>0</v>
      </c>
      <c r="K404" s="19"/>
    </row>
    <row r="405" spans="1:11" x14ac:dyDescent="0.35">
      <c r="A405" s="12">
        <f t="shared" si="25"/>
        <v>397</v>
      </c>
      <c r="B405" t="s">
        <v>597</v>
      </c>
      <c r="C405" s="104">
        <v>44501</v>
      </c>
      <c r="D405" s="104">
        <v>45991</v>
      </c>
      <c r="E405" s="114">
        <f t="shared" si="24"/>
        <v>0.10067114093959731</v>
      </c>
      <c r="F405" s="106">
        <v>0</v>
      </c>
      <c r="G405" s="106">
        <v>0</v>
      </c>
      <c r="H405" s="66">
        <v>2454.4899999999998</v>
      </c>
      <c r="I405" s="105">
        <f t="shared" si="23"/>
        <v>0</v>
      </c>
      <c r="K405" s="19"/>
    </row>
    <row r="406" spans="1:11" x14ac:dyDescent="0.35">
      <c r="A406" s="12">
        <f t="shared" si="25"/>
        <v>398</v>
      </c>
      <c r="B406" t="s">
        <v>295</v>
      </c>
      <c r="C406" s="104" t="s">
        <v>729</v>
      </c>
      <c r="D406" s="104" t="s">
        <v>351</v>
      </c>
      <c r="E406" s="114" t="s">
        <v>351</v>
      </c>
      <c r="F406" s="106">
        <v>0</v>
      </c>
      <c r="G406" s="106">
        <v>0</v>
      </c>
      <c r="H406" s="66">
        <v>-32919.590000000004</v>
      </c>
      <c r="I406" s="105">
        <f t="shared" si="23"/>
        <v>0</v>
      </c>
      <c r="K406" s="19"/>
    </row>
    <row r="407" spans="1:11" x14ac:dyDescent="0.35">
      <c r="A407" s="12">
        <f t="shared" si="25"/>
        <v>399</v>
      </c>
      <c r="B407" t="s">
        <v>6</v>
      </c>
      <c r="C407" s="104" t="s">
        <v>743</v>
      </c>
      <c r="D407" s="104" t="s">
        <v>351</v>
      </c>
      <c r="E407" s="114" t="s">
        <v>351</v>
      </c>
      <c r="F407" s="106">
        <v>2278538.443</v>
      </c>
      <c r="G407" s="106">
        <v>2377877.9120000005</v>
      </c>
      <c r="H407" s="66">
        <v>5917535.860000005</v>
      </c>
      <c r="I407" s="105">
        <f t="shared" si="23"/>
        <v>0.40183582630625553</v>
      </c>
      <c r="K407" s="19"/>
    </row>
    <row r="408" spans="1:11" x14ac:dyDescent="0.35">
      <c r="A408" s="12">
        <f t="shared" si="25"/>
        <v>400</v>
      </c>
      <c r="B408" t="s">
        <v>598</v>
      </c>
      <c r="C408" s="104">
        <v>44593</v>
      </c>
      <c r="D408" s="104" t="s">
        <v>351</v>
      </c>
      <c r="E408" s="114" t="s">
        <v>351</v>
      </c>
      <c r="F408" s="106">
        <v>0</v>
      </c>
      <c r="G408" s="106">
        <v>0</v>
      </c>
      <c r="H408" s="66">
        <v>26280.979999999996</v>
      </c>
      <c r="I408" s="105">
        <f t="shared" si="23"/>
        <v>0</v>
      </c>
      <c r="K408" s="19"/>
    </row>
    <row r="409" spans="1:11" x14ac:dyDescent="0.35">
      <c r="A409" s="12">
        <f t="shared" si="25"/>
        <v>401</v>
      </c>
      <c r="B409" t="s">
        <v>285</v>
      </c>
      <c r="C409" s="104" t="s">
        <v>731</v>
      </c>
      <c r="D409" s="104" t="s">
        <v>351</v>
      </c>
      <c r="E409" s="114" t="s">
        <v>351</v>
      </c>
      <c r="F409" s="106">
        <v>0</v>
      </c>
      <c r="G409" s="106">
        <v>0</v>
      </c>
      <c r="H409" s="66">
        <v>55978.2</v>
      </c>
      <c r="I409" s="105">
        <f t="shared" ref="I409:I439" si="26">G409/H409</f>
        <v>0</v>
      </c>
      <c r="K409" s="19"/>
    </row>
    <row r="410" spans="1:11" x14ac:dyDescent="0.35">
      <c r="A410" s="12">
        <f t="shared" si="25"/>
        <v>402</v>
      </c>
      <c r="B410" t="s">
        <v>28</v>
      </c>
      <c r="C410" s="104" t="s">
        <v>748</v>
      </c>
      <c r="D410" s="104" t="s">
        <v>351</v>
      </c>
      <c r="E410" s="114" t="s">
        <v>351</v>
      </c>
      <c r="F410" s="106">
        <v>288421.30699999997</v>
      </c>
      <c r="G410" s="106">
        <v>299093.70299999998</v>
      </c>
      <c r="H410" s="66">
        <v>-178.99</v>
      </c>
      <c r="I410" s="105">
        <f t="shared" si="26"/>
        <v>-1671.0078942957705</v>
      </c>
      <c r="K410" s="19"/>
    </row>
    <row r="411" spans="1:11" x14ac:dyDescent="0.35">
      <c r="A411" s="12">
        <f t="shared" si="25"/>
        <v>403</v>
      </c>
      <c r="B411" t="s">
        <v>45</v>
      </c>
      <c r="C411" s="104" t="s">
        <v>765</v>
      </c>
      <c r="D411" s="104" t="s">
        <v>351</v>
      </c>
      <c r="E411" s="114" t="s">
        <v>351</v>
      </c>
      <c r="F411" s="106">
        <v>803635.13699999999</v>
      </c>
      <c r="G411" s="106">
        <v>838671.14100000006</v>
      </c>
      <c r="H411" s="66">
        <v>359206.05000000005</v>
      </c>
      <c r="I411" s="105">
        <f t="shared" si="26"/>
        <v>2.3347912458601408</v>
      </c>
      <c r="K411" s="19"/>
    </row>
    <row r="412" spans="1:11" x14ac:dyDescent="0.35">
      <c r="A412" s="12">
        <f t="shared" si="25"/>
        <v>404</v>
      </c>
      <c r="B412" t="s">
        <v>69</v>
      </c>
      <c r="C412" s="104" t="s">
        <v>758</v>
      </c>
      <c r="D412" s="104">
        <v>43465</v>
      </c>
      <c r="E412" s="114">
        <f t="shared" ref="E412:E419" si="27">IFERROR((($C$608-C412)/(D412-C412)),"n.m.")</f>
        <v>8.8026315789473681</v>
      </c>
      <c r="F412" s="106">
        <v>0</v>
      </c>
      <c r="G412" s="106">
        <v>0</v>
      </c>
      <c r="H412" s="66">
        <v>567200.22000000009</v>
      </c>
      <c r="I412" s="105">
        <f t="shared" si="26"/>
        <v>0</v>
      </c>
      <c r="K412" s="19"/>
    </row>
    <row r="413" spans="1:11" x14ac:dyDescent="0.35">
      <c r="A413" s="12">
        <f t="shared" si="25"/>
        <v>405</v>
      </c>
      <c r="B413" t="s">
        <v>70</v>
      </c>
      <c r="C413" s="104" t="s">
        <v>766</v>
      </c>
      <c r="D413" s="104">
        <v>43465</v>
      </c>
      <c r="E413" s="114">
        <f t="shared" si="27"/>
        <v>14.032967032967033</v>
      </c>
      <c r="F413" s="106">
        <v>0</v>
      </c>
      <c r="G413" s="106">
        <v>0</v>
      </c>
      <c r="H413" s="66">
        <v>564101.78</v>
      </c>
      <c r="I413" s="105">
        <f t="shared" si="26"/>
        <v>0</v>
      </c>
      <c r="K413" s="19"/>
    </row>
    <row r="414" spans="1:11" x14ac:dyDescent="0.35">
      <c r="A414" s="12">
        <f t="shared" si="25"/>
        <v>406</v>
      </c>
      <c r="B414" t="s">
        <v>312</v>
      </c>
      <c r="C414" s="104" t="s">
        <v>766</v>
      </c>
      <c r="D414" s="104">
        <v>43465</v>
      </c>
      <c r="E414" s="114">
        <f t="shared" si="27"/>
        <v>14.032967032967033</v>
      </c>
      <c r="F414" s="106">
        <v>0</v>
      </c>
      <c r="G414" s="106">
        <v>0</v>
      </c>
      <c r="H414" s="66">
        <v>19.28</v>
      </c>
      <c r="I414" s="105">
        <f t="shared" si="26"/>
        <v>0</v>
      </c>
      <c r="K414" s="19"/>
    </row>
    <row r="415" spans="1:11" x14ac:dyDescent="0.35">
      <c r="A415" s="12">
        <f t="shared" si="25"/>
        <v>407</v>
      </c>
      <c r="B415" t="s">
        <v>238</v>
      </c>
      <c r="C415" s="104" t="s">
        <v>734</v>
      </c>
      <c r="D415" s="104">
        <v>44202</v>
      </c>
      <c r="E415" s="114">
        <f t="shared" si="27"/>
        <v>2.0393518518518516</v>
      </c>
      <c r="F415" s="106">
        <v>46115.458999999995</v>
      </c>
      <c r="G415" s="106">
        <v>45899.670000000013</v>
      </c>
      <c r="H415" s="66">
        <v>547.07999999999993</v>
      </c>
      <c r="I415" s="105">
        <f t="shared" si="26"/>
        <v>83.899374862908573</v>
      </c>
      <c r="K415" s="19"/>
    </row>
    <row r="416" spans="1:11" x14ac:dyDescent="0.35">
      <c r="A416" s="12">
        <f t="shared" si="25"/>
        <v>408</v>
      </c>
      <c r="B416" t="s">
        <v>239</v>
      </c>
      <c r="C416" s="104" t="s">
        <v>742</v>
      </c>
      <c r="D416" s="104">
        <v>44202</v>
      </c>
      <c r="E416" s="114">
        <f t="shared" si="27"/>
        <v>2.116915422885572</v>
      </c>
      <c r="F416" s="106">
        <v>45531.465000000004</v>
      </c>
      <c r="G416" s="106">
        <v>45318.418000000005</v>
      </c>
      <c r="H416" s="66">
        <v>63.949999999999996</v>
      </c>
      <c r="I416" s="105">
        <f t="shared" si="26"/>
        <v>708.65391712275232</v>
      </c>
      <c r="K416" s="19"/>
    </row>
    <row r="417" spans="1:11" x14ac:dyDescent="0.35">
      <c r="A417" s="12">
        <f t="shared" si="25"/>
        <v>409</v>
      </c>
      <c r="B417" t="s">
        <v>600</v>
      </c>
      <c r="C417" s="104">
        <v>44593</v>
      </c>
      <c r="D417" s="104">
        <v>44530</v>
      </c>
      <c r="E417" s="114">
        <f t="shared" si="27"/>
        <v>-0.92063492063492058</v>
      </c>
      <c r="F417" s="106">
        <v>0</v>
      </c>
      <c r="G417" s="106">
        <v>0</v>
      </c>
      <c r="H417" s="66">
        <v>1741.5099999999998</v>
      </c>
      <c r="I417" s="105">
        <f t="shared" si="26"/>
        <v>0</v>
      </c>
      <c r="K417" s="19"/>
    </row>
    <row r="418" spans="1:11" x14ac:dyDescent="0.35">
      <c r="A418" s="12">
        <f t="shared" si="25"/>
        <v>410</v>
      </c>
      <c r="B418" t="s">
        <v>119</v>
      </c>
      <c r="C418" s="104" t="s">
        <v>730</v>
      </c>
      <c r="D418" s="104">
        <v>44530</v>
      </c>
      <c r="E418" s="114">
        <f t="shared" si="27"/>
        <v>1.1325301204819278</v>
      </c>
      <c r="F418" s="106">
        <v>0</v>
      </c>
      <c r="G418" s="106">
        <v>0</v>
      </c>
      <c r="H418" s="66">
        <v>9465.6500000000033</v>
      </c>
      <c r="I418" s="105">
        <f t="shared" si="26"/>
        <v>0</v>
      </c>
      <c r="K418" s="19"/>
    </row>
    <row r="419" spans="1:11" x14ac:dyDescent="0.35">
      <c r="A419" s="12">
        <f t="shared" si="25"/>
        <v>411</v>
      </c>
      <c r="B419" t="s">
        <v>168</v>
      </c>
      <c r="C419" s="104" t="s">
        <v>750</v>
      </c>
      <c r="D419" s="104">
        <v>44530</v>
      </c>
      <c r="E419" s="114">
        <f t="shared" si="27"/>
        <v>1.124229979466119</v>
      </c>
      <c r="F419" s="106">
        <v>0</v>
      </c>
      <c r="G419" s="106">
        <v>0</v>
      </c>
      <c r="H419" s="66">
        <v>-291.5</v>
      </c>
      <c r="I419" s="105">
        <f t="shared" si="26"/>
        <v>0</v>
      </c>
      <c r="K419" s="19"/>
    </row>
    <row r="420" spans="1:11" x14ac:dyDescent="0.35">
      <c r="A420" s="12">
        <f t="shared" si="25"/>
        <v>412</v>
      </c>
      <c r="B420" t="s">
        <v>255</v>
      </c>
      <c r="C420" s="104" t="s">
        <v>767</v>
      </c>
      <c r="D420" s="104" t="s">
        <v>351</v>
      </c>
      <c r="E420" s="114" t="s">
        <v>351</v>
      </c>
      <c r="F420" s="106">
        <v>0</v>
      </c>
      <c r="G420" s="106">
        <v>0</v>
      </c>
      <c r="H420" s="66">
        <v>146426.08000000002</v>
      </c>
      <c r="I420" s="105">
        <f t="shared" si="26"/>
        <v>0</v>
      </c>
      <c r="K420" s="19"/>
    </row>
    <row r="421" spans="1:11" x14ac:dyDescent="0.35">
      <c r="A421" s="12">
        <f t="shared" si="25"/>
        <v>413</v>
      </c>
      <c r="B421" t="s">
        <v>601</v>
      </c>
      <c r="C421" s="104">
        <v>43831</v>
      </c>
      <c r="D421" s="104" t="s">
        <v>351</v>
      </c>
      <c r="E421" s="114" t="s">
        <v>351</v>
      </c>
      <c r="F421" s="106">
        <v>0</v>
      </c>
      <c r="G421" s="106">
        <v>0</v>
      </c>
      <c r="H421" s="66">
        <v>18125.300000000003</v>
      </c>
      <c r="I421" s="105">
        <f t="shared" si="26"/>
        <v>0</v>
      </c>
      <c r="K421" s="19"/>
    </row>
    <row r="422" spans="1:11" x14ac:dyDescent="0.35">
      <c r="A422" s="12">
        <f t="shared" si="25"/>
        <v>414</v>
      </c>
      <c r="B422" t="s">
        <v>286</v>
      </c>
      <c r="C422" s="104" t="s">
        <v>726</v>
      </c>
      <c r="D422" s="104" t="s">
        <v>351</v>
      </c>
      <c r="E422" s="114" t="s">
        <v>351</v>
      </c>
      <c r="F422" s="106">
        <v>68330.831999999995</v>
      </c>
      <c r="G422" s="106">
        <v>72604.787000000011</v>
      </c>
      <c r="H422" s="66">
        <v>130382.54000000002</v>
      </c>
      <c r="I422" s="105">
        <f t="shared" si="26"/>
        <v>0.55685973750779816</v>
      </c>
      <c r="K422" s="19"/>
    </row>
    <row r="423" spans="1:11" x14ac:dyDescent="0.35">
      <c r="A423" s="12">
        <f t="shared" si="25"/>
        <v>415</v>
      </c>
      <c r="B423" t="s">
        <v>725</v>
      </c>
      <c r="C423" s="104">
        <v>43922</v>
      </c>
      <c r="D423" s="104">
        <v>42735</v>
      </c>
      <c r="E423" s="114">
        <f>IFERROR((($C$608-C423)/(D423-C423)),"n.m.")</f>
        <v>-0.61415332771693343</v>
      </c>
      <c r="F423" s="106">
        <v>0</v>
      </c>
      <c r="G423" s="106">
        <v>0</v>
      </c>
      <c r="H423" s="66">
        <v>320.64</v>
      </c>
      <c r="I423" s="105">
        <f t="shared" si="26"/>
        <v>0</v>
      </c>
      <c r="K423" s="19"/>
    </row>
    <row r="424" spans="1:11" x14ac:dyDescent="0.35">
      <c r="A424" s="12">
        <f t="shared" si="25"/>
        <v>416</v>
      </c>
      <c r="B424" t="s">
        <v>602</v>
      </c>
      <c r="C424" s="104">
        <v>43922</v>
      </c>
      <c r="D424" s="104">
        <v>42735</v>
      </c>
      <c r="E424" s="114">
        <f>IFERROR((($C$608-C424)/(D424-C424)),"n.m.")</f>
        <v>-0.61415332771693343</v>
      </c>
      <c r="F424" s="106">
        <v>31327.274999999998</v>
      </c>
      <c r="G424" s="106">
        <v>31161.948</v>
      </c>
      <c r="H424" s="66">
        <v>-767625.65000000014</v>
      </c>
      <c r="I424" s="105">
        <f t="shared" si="26"/>
        <v>-4.0595240661903356E-2</v>
      </c>
      <c r="K424" s="19"/>
    </row>
    <row r="425" spans="1:11" x14ac:dyDescent="0.35">
      <c r="A425" s="12">
        <f t="shared" si="25"/>
        <v>417</v>
      </c>
      <c r="B425" t="s">
        <v>603</v>
      </c>
      <c r="C425" s="104">
        <v>44228</v>
      </c>
      <c r="D425" s="104">
        <v>44561</v>
      </c>
      <c r="E425" s="114">
        <f>IFERROR((($C$608-C425)/(D425-C425)),"n.m.")</f>
        <v>1.2702702702702702</v>
      </c>
      <c r="F425" s="106">
        <v>0</v>
      </c>
      <c r="G425" s="106">
        <v>3752573.5280000004</v>
      </c>
      <c r="H425" s="66">
        <v>1850902.7500000019</v>
      </c>
      <c r="I425" s="105">
        <f t="shared" si="26"/>
        <v>2.0274287927877337</v>
      </c>
      <c r="K425" s="19"/>
    </row>
    <row r="426" spans="1:11" x14ac:dyDescent="0.35">
      <c r="A426" s="12">
        <f t="shared" si="25"/>
        <v>418</v>
      </c>
      <c r="B426" t="s">
        <v>604</v>
      </c>
      <c r="C426" s="104">
        <v>44593</v>
      </c>
      <c r="D426" s="104">
        <v>44926</v>
      </c>
      <c r="E426" s="114">
        <f t="shared" ref="E426:E432" si="28">IFERROR((($C$608-C426)/(D426-C426)),"n.m.")</f>
        <v>0.17417417417417416</v>
      </c>
      <c r="F426" s="106">
        <v>0</v>
      </c>
      <c r="G426" s="106">
        <v>0</v>
      </c>
      <c r="H426" s="66">
        <v>136784.01</v>
      </c>
      <c r="I426" s="105">
        <f t="shared" si="26"/>
        <v>0</v>
      </c>
      <c r="K426" s="19"/>
    </row>
    <row r="427" spans="1:11" x14ac:dyDescent="0.35">
      <c r="A427" s="12">
        <f t="shared" si="25"/>
        <v>419</v>
      </c>
      <c r="B427" t="s">
        <v>118</v>
      </c>
      <c r="C427" s="104" t="s">
        <v>726</v>
      </c>
      <c r="D427" s="115"/>
      <c r="E427" s="114" t="str">
        <f t="shared" si="28"/>
        <v>n.m.</v>
      </c>
      <c r="F427" s="106">
        <v>0</v>
      </c>
      <c r="G427" s="106">
        <v>0</v>
      </c>
      <c r="H427" s="66">
        <v>2902.46</v>
      </c>
      <c r="I427" s="105">
        <f t="shared" si="26"/>
        <v>0</v>
      </c>
      <c r="K427" s="19"/>
    </row>
    <row r="428" spans="1:11" x14ac:dyDescent="0.35">
      <c r="A428" s="12">
        <f t="shared" si="25"/>
        <v>420</v>
      </c>
      <c r="B428" t="s">
        <v>127</v>
      </c>
      <c r="C428" s="104" t="s">
        <v>727</v>
      </c>
      <c r="D428" s="104">
        <v>45291</v>
      </c>
      <c r="E428" s="114">
        <f t="shared" si="28"/>
        <v>0.74358974358974361</v>
      </c>
      <c r="F428" s="106">
        <v>0</v>
      </c>
      <c r="G428" s="106">
        <v>0</v>
      </c>
      <c r="H428" s="66">
        <v>0</v>
      </c>
      <c r="I428" s="105" t="s">
        <v>361</v>
      </c>
      <c r="K428" s="19"/>
    </row>
    <row r="429" spans="1:11" x14ac:dyDescent="0.35">
      <c r="A429" s="12">
        <f t="shared" si="25"/>
        <v>421</v>
      </c>
      <c r="B429" t="s">
        <v>82</v>
      </c>
      <c r="C429" s="104" t="s">
        <v>767</v>
      </c>
      <c r="D429" s="104">
        <v>44000</v>
      </c>
      <c r="E429" s="114">
        <f t="shared" si="28"/>
        <v>1.6011080332409973</v>
      </c>
      <c r="F429" s="106">
        <v>0</v>
      </c>
      <c r="G429" s="106">
        <v>0</v>
      </c>
      <c r="H429" s="66">
        <v>2997.41</v>
      </c>
      <c r="I429" s="105">
        <f t="shared" si="26"/>
        <v>0</v>
      </c>
      <c r="K429" s="19"/>
    </row>
    <row r="430" spans="1:11" x14ac:dyDescent="0.35">
      <c r="A430" s="12">
        <f t="shared" si="25"/>
        <v>422</v>
      </c>
      <c r="B430" t="s">
        <v>29</v>
      </c>
      <c r="C430" s="104" t="s">
        <v>767</v>
      </c>
      <c r="D430" s="104">
        <v>44000</v>
      </c>
      <c r="E430" s="114">
        <f t="shared" si="28"/>
        <v>1.6011080332409973</v>
      </c>
      <c r="F430" s="106">
        <v>0</v>
      </c>
      <c r="G430" s="106">
        <v>0</v>
      </c>
      <c r="H430" s="66">
        <v>-109771.16999999987</v>
      </c>
      <c r="I430" s="105">
        <f t="shared" si="26"/>
        <v>0</v>
      </c>
      <c r="K430" s="19"/>
    </row>
    <row r="431" spans="1:11" x14ac:dyDescent="0.35">
      <c r="A431" s="12">
        <f t="shared" si="25"/>
        <v>423</v>
      </c>
      <c r="B431" t="s">
        <v>60</v>
      </c>
      <c r="C431" s="104" t="s">
        <v>726</v>
      </c>
      <c r="D431" s="115"/>
      <c r="E431" s="114" t="str">
        <f t="shared" si="28"/>
        <v>n.m.</v>
      </c>
      <c r="F431" s="106">
        <v>687516.69500000007</v>
      </c>
      <c r="G431" s="106">
        <v>1072736.1779999998</v>
      </c>
      <c r="H431" s="66">
        <v>189759.09999999989</v>
      </c>
      <c r="I431" s="105">
        <f t="shared" si="26"/>
        <v>5.6531474801471999</v>
      </c>
      <c r="K431" s="19"/>
    </row>
    <row r="432" spans="1:11" x14ac:dyDescent="0.35">
      <c r="A432" s="12">
        <f t="shared" si="25"/>
        <v>424</v>
      </c>
      <c r="B432" t="s">
        <v>30</v>
      </c>
      <c r="C432" s="104" t="s">
        <v>768</v>
      </c>
      <c r="D432" s="104">
        <v>43465</v>
      </c>
      <c r="E432" s="114">
        <f t="shared" si="28"/>
        <v>1.9272869429241595</v>
      </c>
      <c r="F432" s="106">
        <v>0</v>
      </c>
      <c r="G432" s="106">
        <v>0</v>
      </c>
      <c r="H432" s="66">
        <v>2022.93</v>
      </c>
      <c r="I432" s="105">
        <f t="shared" si="26"/>
        <v>0</v>
      </c>
      <c r="K432" s="19"/>
    </row>
    <row r="433" spans="1:11" x14ac:dyDescent="0.35">
      <c r="A433" s="12">
        <f t="shared" si="25"/>
        <v>425</v>
      </c>
      <c r="B433" t="s">
        <v>31</v>
      </c>
      <c r="C433" s="104" t="s">
        <v>762</v>
      </c>
      <c r="D433" s="104">
        <v>43465</v>
      </c>
      <c r="E433" s="114">
        <f t="shared" ref="E433:E463" si="29">IFERROR((($C$608-C433)/(D433-C433)),"n.m.")</f>
        <v>3.2940038684719535</v>
      </c>
      <c r="F433" s="106">
        <v>0</v>
      </c>
      <c r="G433" s="106">
        <v>0</v>
      </c>
      <c r="H433" s="66">
        <v>1352.62</v>
      </c>
      <c r="I433" s="105">
        <f t="shared" si="26"/>
        <v>0</v>
      </c>
      <c r="K433" s="19"/>
    </row>
    <row r="434" spans="1:11" x14ac:dyDescent="0.35">
      <c r="A434" s="12">
        <f t="shared" si="25"/>
        <v>426</v>
      </c>
      <c r="B434" t="s">
        <v>32</v>
      </c>
      <c r="C434" s="104" t="s">
        <v>769</v>
      </c>
      <c r="D434" s="104">
        <v>44880</v>
      </c>
      <c r="E434" s="114">
        <f t="shared" si="29"/>
        <v>0.90030474531998261</v>
      </c>
      <c r="F434" s="106">
        <v>2152612.9339999999</v>
      </c>
      <c r="G434" s="106">
        <v>2124051.6149999998</v>
      </c>
      <c r="H434" s="66">
        <v>1776016.1399999994</v>
      </c>
      <c r="I434" s="105">
        <f t="shared" si="26"/>
        <v>1.1959641397177845</v>
      </c>
      <c r="K434" s="19"/>
    </row>
    <row r="435" spans="1:11" x14ac:dyDescent="0.35">
      <c r="A435" s="12">
        <f t="shared" si="25"/>
        <v>427</v>
      </c>
      <c r="B435" t="s">
        <v>33</v>
      </c>
      <c r="C435" s="104" t="s">
        <v>747</v>
      </c>
      <c r="D435" s="104">
        <v>44515</v>
      </c>
      <c r="E435" s="114">
        <f t="shared" si="29"/>
        <v>1.0671936758893281</v>
      </c>
      <c r="F435" s="106">
        <v>201783.30500000002</v>
      </c>
      <c r="G435" s="106">
        <v>195105.53500000003</v>
      </c>
      <c r="H435" s="66">
        <v>307750.98</v>
      </c>
      <c r="I435" s="105">
        <f t="shared" si="26"/>
        <v>0.63397209978015356</v>
      </c>
      <c r="K435" s="19"/>
    </row>
    <row r="436" spans="1:11" x14ac:dyDescent="0.35">
      <c r="A436" s="12">
        <f t="shared" si="25"/>
        <v>428</v>
      </c>
      <c r="B436" t="s">
        <v>103</v>
      </c>
      <c r="C436" s="104" t="s">
        <v>747</v>
      </c>
      <c r="D436" s="104">
        <v>43802</v>
      </c>
      <c r="E436" s="114">
        <f t="shared" si="29"/>
        <v>1.6475972540045767</v>
      </c>
      <c r="F436" s="106">
        <v>0</v>
      </c>
      <c r="G436" s="106">
        <v>0</v>
      </c>
      <c r="H436" s="66">
        <v>7380.6399999999994</v>
      </c>
      <c r="I436" s="105">
        <f t="shared" si="26"/>
        <v>0</v>
      </c>
      <c r="K436" s="19"/>
    </row>
    <row r="437" spans="1:11" x14ac:dyDescent="0.35">
      <c r="A437" s="12">
        <f t="shared" si="25"/>
        <v>429</v>
      </c>
      <c r="B437" t="s">
        <v>46</v>
      </c>
      <c r="C437" s="104" t="s">
        <v>745</v>
      </c>
      <c r="D437" s="104">
        <v>43802</v>
      </c>
      <c r="E437" s="114">
        <f t="shared" si="29"/>
        <v>1.8698770491803278</v>
      </c>
      <c r="F437" s="106">
        <v>0</v>
      </c>
      <c r="G437" s="106">
        <v>0</v>
      </c>
      <c r="H437" s="66">
        <v>22544.059999999998</v>
      </c>
      <c r="I437" s="105">
        <f t="shared" si="26"/>
        <v>0</v>
      </c>
      <c r="K437" s="19"/>
    </row>
    <row r="438" spans="1:11" x14ac:dyDescent="0.35">
      <c r="A438" s="12">
        <f t="shared" si="25"/>
        <v>430</v>
      </c>
      <c r="B438" t="s">
        <v>106</v>
      </c>
      <c r="C438" s="104" t="s">
        <v>762</v>
      </c>
      <c r="D438" s="104">
        <v>44168</v>
      </c>
      <c r="E438" s="114">
        <f t="shared" si="29"/>
        <v>1.3959016393442623</v>
      </c>
      <c r="F438" s="106">
        <v>0</v>
      </c>
      <c r="G438" s="106">
        <v>1359747.817</v>
      </c>
      <c r="H438" s="66">
        <v>422576.70000000007</v>
      </c>
      <c r="I438" s="105">
        <f t="shared" si="26"/>
        <v>3.2177538823129619</v>
      </c>
      <c r="K438" s="19"/>
    </row>
    <row r="439" spans="1:11" x14ac:dyDescent="0.35">
      <c r="A439" s="12">
        <f t="shared" si="25"/>
        <v>431</v>
      </c>
      <c r="B439" t="s">
        <v>34</v>
      </c>
      <c r="C439" s="104" t="s">
        <v>749</v>
      </c>
      <c r="D439" s="104">
        <v>44880</v>
      </c>
      <c r="E439" s="114">
        <f t="shared" si="29"/>
        <v>0.87953708574434508</v>
      </c>
      <c r="F439" s="106">
        <v>1758040.6090000002</v>
      </c>
      <c r="G439" s="106">
        <v>3113854.0530000003</v>
      </c>
      <c r="H439" s="66">
        <v>2310371.7499999995</v>
      </c>
      <c r="I439" s="105">
        <f t="shared" si="26"/>
        <v>1.3477718696136243</v>
      </c>
      <c r="K439" s="19"/>
    </row>
    <row r="440" spans="1:11" x14ac:dyDescent="0.35">
      <c r="A440" s="12">
        <f t="shared" si="25"/>
        <v>432</v>
      </c>
      <c r="B440" t="s">
        <v>262</v>
      </c>
      <c r="C440" s="104" t="s">
        <v>752</v>
      </c>
      <c r="D440" s="104">
        <v>44515</v>
      </c>
      <c r="E440" s="114">
        <f t="shared" si="29"/>
        <v>1.0941176470588236</v>
      </c>
      <c r="F440" s="106">
        <v>65433.414000000004</v>
      </c>
      <c r="G440" s="106">
        <v>8863.8760000000002</v>
      </c>
      <c r="H440" s="66">
        <v>678048.06</v>
      </c>
      <c r="I440" s="105">
        <f t="shared" ref="I440:I471" si="30">G440/H440</f>
        <v>1.3072636768550005E-2</v>
      </c>
      <c r="K440" s="19"/>
    </row>
    <row r="441" spans="1:11" x14ac:dyDescent="0.35">
      <c r="A441" s="12">
        <f t="shared" si="25"/>
        <v>433</v>
      </c>
      <c r="B441" t="s">
        <v>198</v>
      </c>
      <c r="C441" s="104" t="s">
        <v>727</v>
      </c>
      <c r="D441" s="104">
        <v>45646</v>
      </c>
      <c r="E441" s="114">
        <f t="shared" si="29"/>
        <v>0.65099964924587861</v>
      </c>
      <c r="F441" s="106">
        <v>48613.160999999993</v>
      </c>
      <c r="G441" s="106">
        <v>49545.100999999995</v>
      </c>
      <c r="H441" s="66">
        <v>4174.2700000000004</v>
      </c>
      <c r="I441" s="105">
        <f t="shared" si="30"/>
        <v>11.869165387001797</v>
      </c>
      <c r="K441" s="19"/>
    </row>
    <row r="442" spans="1:11" x14ac:dyDescent="0.35">
      <c r="A442" s="12">
        <f t="shared" si="25"/>
        <v>434</v>
      </c>
      <c r="B442" t="s">
        <v>159</v>
      </c>
      <c r="C442" s="104" t="s">
        <v>770</v>
      </c>
      <c r="D442" s="104">
        <v>45247</v>
      </c>
      <c r="E442" s="114">
        <f t="shared" si="29"/>
        <v>0.78128440366972474</v>
      </c>
      <c r="F442" s="106">
        <v>5554.0650000000005</v>
      </c>
      <c r="G442" s="106">
        <v>0</v>
      </c>
      <c r="H442" s="66">
        <v>63632.580000000009</v>
      </c>
      <c r="I442" s="105">
        <f t="shared" si="30"/>
        <v>0</v>
      </c>
      <c r="K442" s="19"/>
    </row>
    <row r="443" spans="1:11" x14ac:dyDescent="0.35">
      <c r="A443" s="12">
        <f t="shared" si="25"/>
        <v>435</v>
      </c>
      <c r="B443" t="s">
        <v>608</v>
      </c>
      <c r="C443" s="104">
        <v>43983</v>
      </c>
      <c r="D443" s="104">
        <v>45646</v>
      </c>
      <c r="E443" s="114">
        <f t="shared" si="29"/>
        <v>0.40168370414912807</v>
      </c>
      <c r="F443" s="106">
        <v>212.40299999999999</v>
      </c>
      <c r="G443" s="106">
        <v>65.930999999999997</v>
      </c>
      <c r="H443" s="66">
        <v>17616.619999999995</v>
      </c>
      <c r="I443" s="105">
        <f t="shared" si="30"/>
        <v>3.7425453917947944E-3</v>
      </c>
      <c r="K443" s="19"/>
    </row>
    <row r="444" spans="1:11" x14ac:dyDescent="0.35">
      <c r="A444" s="12">
        <f t="shared" si="25"/>
        <v>436</v>
      </c>
      <c r="B444" t="s">
        <v>609</v>
      </c>
      <c r="C444" s="104">
        <v>43983</v>
      </c>
      <c r="D444" s="104">
        <v>45646</v>
      </c>
      <c r="E444" s="114">
        <f t="shared" si="29"/>
        <v>0.40168370414912807</v>
      </c>
      <c r="F444" s="106">
        <v>992.39300000000003</v>
      </c>
      <c r="G444" s="106">
        <v>756.84400000000005</v>
      </c>
      <c r="H444" s="66">
        <v>126736.7</v>
      </c>
      <c r="I444" s="105">
        <f t="shared" si="30"/>
        <v>5.9717824434437706E-3</v>
      </c>
      <c r="K444" s="19"/>
    </row>
    <row r="445" spans="1:11" x14ac:dyDescent="0.35">
      <c r="A445" s="12">
        <f t="shared" si="25"/>
        <v>437</v>
      </c>
      <c r="B445" t="s">
        <v>218</v>
      </c>
      <c r="C445" s="104" t="s">
        <v>753</v>
      </c>
      <c r="D445" s="104">
        <v>45646</v>
      </c>
      <c r="E445" s="114">
        <f t="shared" si="29"/>
        <v>0.67183377308707126</v>
      </c>
      <c r="F445" s="106">
        <v>3623.9409999999993</v>
      </c>
      <c r="G445" s="106">
        <v>971.37599999999998</v>
      </c>
      <c r="H445" s="66">
        <v>54135.630000000012</v>
      </c>
      <c r="I445" s="105">
        <f t="shared" si="30"/>
        <v>1.7943376663391554E-2</v>
      </c>
      <c r="K445" s="19"/>
    </row>
    <row r="446" spans="1:11" x14ac:dyDescent="0.35">
      <c r="A446" s="12">
        <f t="shared" si="25"/>
        <v>438</v>
      </c>
      <c r="B446" t="s">
        <v>258</v>
      </c>
      <c r="C446" s="104" t="s">
        <v>735</v>
      </c>
      <c r="D446" s="104">
        <v>45646</v>
      </c>
      <c r="E446" s="114">
        <f t="shared" si="29"/>
        <v>0.66509592729720635</v>
      </c>
      <c r="F446" s="106">
        <v>8.3170000000000002</v>
      </c>
      <c r="G446" s="106">
        <v>0</v>
      </c>
      <c r="H446" s="66">
        <v>7.3400000000000007</v>
      </c>
      <c r="I446" s="105">
        <f t="shared" si="30"/>
        <v>0</v>
      </c>
      <c r="K446" s="19"/>
    </row>
    <row r="447" spans="1:11" x14ac:dyDescent="0.35">
      <c r="A447" s="12">
        <f t="shared" si="25"/>
        <v>439</v>
      </c>
      <c r="B447" t="s">
        <v>252</v>
      </c>
      <c r="C447" s="104" t="s">
        <v>735</v>
      </c>
      <c r="D447" s="104">
        <v>45646</v>
      </c>
      <c r="E447" s="114">
        <f t="shared" si="29"/>
        <v>0.66509592729720635</v>
      </c>
      <c r="F447" s="106">
        <v>955.72999999999979</v>
      </c>
      <c r="G447" s="106">
        <v>613.58199999999999</v>
      </c>
      <c r="H447" s="66">
        <v>103734.05</v>
      </c>
      <c r="I447" s="105">
        <f t="shared" si="30"/>
        <v>5.9149527083922782E-3</v>
      </c>
      <c r="K447" s="19"/>
    </row>
    <row r="448" spans="1:11" x14ac:dyDescent="0.35">
      <c r="A448" s="12">
        <f t="shared" si="25"/>
        <v>440</v>
      </c>
      <c r="B448" t="s">
        <v>219</v>
      </c>
      <c r="C448" s="104" t="s">
        <v>727</v>
      </c>
      <c r="D448" s="104">
        <v>45646</v>
      </c>
      <c r="E448" s="114">
        <f t="shared" si="29"/>
        <v>0.65099964924587861</v>
      </c>
      <c r="F448" s="106">
        <v>176.48699999999999</v>
      </c>
      <c r="G448" s="106">
        <v>106.75999999999999</v>
      </c>
      <c r="H448" s="66">
        <v>148.13</v>
      </c>
      <c r="I448" s="105">
        <f t="shared" si="30"/>
        <v>0.72071828799027882</v>
      </c>
      <c r="K448" s="19"/>
    </row>
    <row r="449" spans="1:11" x14ac:dyDescent="0.35">
      <c r="A449" s="12">
        <f t="shared" si="25"/>
        <v>441</v>
      </c>
      <c r="B449" t="s">
        <v>183</v>
      </c>
      <c r="C449" s="104" t="s">
        <v>752</v>
      </c>
      <c r="D449" s="104">
        <v>45646</v>
      </c>
      <c r="E449" s="114">
        <f t="shared" si="29"/>
        <v>0.61374223602484468</v>
      </c>
      <c r="F449" s="106">
        <v>103083.072</v>
      </c>
      <c r="G449" s="106">
        <v>96135.058000000005</v>
      </c>
      <c r="H449" s="66">
        <v>212536.99999999997</v>
      </c>
      <c r="I449" s="105">
        <f t="shared" si="30"/>
        <v>0.45232151578313429</v>
      </c>
      <c r="K449" s="19"/>
    </row>
    <row r="450" spans="1:11" x14ac:dyDescent="0.35">
      <c r="A450" s="12">
        <f t="shared" si="25"/>
        <v>442</v>
      </c>
      <c r="B450" t="s">
        <v>184</v>
      </c>
      <c r="C450" s="104" t="s">
        <v>752</v>
      </c>
      <c r="D450" s="104">
        <v>45646</v>
      </c>
      <c r="E450" s="114">
        <f t="shared" si="29"/>
        <v>0.61374223602484468</v>
      </c>
      <c r="F450" s="106">
        <v>331997.22599999997</v>
      </c>
      <c r="G450" s="106">
        <v>2522501.4360000002</v>
      </c>
      <c r="H450" s="66">
        <v>112503.61000000002</v>
      </c>
      <c r="I450" s="105">
        <f t="shared" si="30"/>
        <v>22.4215155051469</v>
      </c>
      <c r="K450" s="19"/>
    </row>
    <row r="451" spans="1:11" x14ac:dyDescent="0.35">
      <c r="A451" s="12">
        <f t="shared" si="25"/>
        <v>443</v>
      </c>
      <c r="B451" t="s">
        <v>220</v>
      </c>
      <c r="C451" s="104" t="s">
        <v>752</v>
      </c>
      <c r="D451" s="104">
        <v>45646</v>
      </c>
      <c r="E451" s="114">
        <f t="shared" si="29"/>
        <v>0.61374223602484468</v>
      </c>
      <c r="F451" s="106">
        <v>49690.841999999997</v>
      </c>
      <c r="G451" s="106">
        <v>46566.424999999996</v>
      </c>
      <c r="H451" s="66">
        <v>461.57</v>
      </c>
      <c r="I451" s="105">
        <f t="shared" si="30"/>
        <v>100.88702688649609</v>
      </c>
      <c r="K451" s="19"/>
    </row>
    <row r="452" spans="1:11" x14ac:dyDescent="0.35">
      <c r="A452" s="12">
        <f t="shared" si="25"/>
        <v>444</v>
      </c>
      <c r="B452" t="s">
        <v>47</v>
      </c>
      <c r="C452" s="104" t="s">
        <v>748</v>
      </c>
      <c r="D452" s="104">
        <v>46022</v>
      </c>
      <c r="E452" s="114">
        <f t="shared" si="29"/>
        <v>0.58667470605969252</v>
      </c>
      <c r="F452" s="106">
        <v>0</v>
      </c>
      <c r="G452" s="106">
        <v>0</v>
      </c>
      <c r="H452" s="66">
        <v>244.45999999999998</v>
      </c>
      <c r="I452" s="105">
        <f t="shared" si="30"/>
        <v>0</v>
      </c>
      <c r="K452" s="19"/>
    </row>
    <row r="453" spans="1:11" x14ac:dyDescent="0.35">
      <c r="A453" s="12">
        <f t="shared" si="25"/>
        <v>445</v>
      </c>
      <c r="B453" t="s">
        <v>199</v>
      </c>
      <c r="C453" s="104" t="s">
        <v>748</v>
      </c>
      <c r="D453" s="104">
        <v>46022</v>
      </c>
      <c r="E453" s="114">
        <f t="shared" si="29"/>
        <v>0.58667470605969252</v>
      </c>
      <c r="F453" s="106">
        <v>0</v>
      </c>
      <c r="G453" s="106">
        <v>0</v>
      </c>
      <c r="H453" s="66">
        <v>668.77</v>
      </c>
      <c r="I453" s="105">
        <f t="shared" si="30"/>
        <v>0</v>
      </c>
      <c r="K453" s="19"/>
    </row>
    <row r="454" spans="1:11" x14ac:dyDescent="0.35">
      <c r="A454" s="12">
        <f t="shared" si="25"/>
        <v>446</v>
      </c>
      <c r="B454" t="s">
        <v>149</v>
      </c>
      <c r="C454" s="104" t="s">
        <v>751</v>
      </c>
      <c r="D454" s="104">
        <v>46022</v>
      </c>
      <c r="E454" s="114">
        <f t="shared" si="29"/>
        <v>0.54024144869215296</v>
      </c>
      <c r="F454" s="106">
        <v>0</v>
      </c>
      <c r="G454" s="106">
        <v>0</v>
      </c>
      <c r="H454" s="66">
        <v>185383.12999999992</v>
      </c>
      <c r="I454" s="105">
        <f t="shared" si="30"/>
        <v>0</v>
      </c>
      <c r="K454" s="19"/>
    </row>
    <row r="455" spans="1:11" x14ac:dyDescent="0.35">
      <c r="A455" s="12">
        <f t="shared" si="25"/>
        <v>447</v>
      </c>
      <c r="B455" t="s">
        <v>259</v>
      </c>
      <c r="C455" s="104" t="s">
        <v>735</v>
      </c>
      <c r="D455" s="104">
        <v>46022</v>
      </c>
      <c r="E455" s="114">
        <f t="shared" si="29"/>
        <v>0.59037944427845834</v>
      </c>
      <c r="F455" s="106">
        <v>181.09699999999998</v>
      </c>
      <c r="G455" s="106">
        <v>0</v>
      </c>
      <c r="H455" s="66">
        <v>-3947.06</v>
      </c>
      <c r="I455" s="105">
        <f t="shared" si="30"/>
        <v>0</v>
      </c>
      <c r="K455" s="19"/>
    </row>
    <row r="456" spans="1:11" x14ac:dyDescent="0.35">
      <c r="A456" s="12">
        <f t="shared" si="25"/>
        <v>448</v>
      </c>
      <c r="B456" t="s">
        <v>251</v>
      </c>
      <c r="C456" s="104" t="s">
        <v>735</v>
      </c>
      <c r="D456" s="104">
        <v>46706</v>
      </c>
      <c r="E456" s="114">
        <f t="shared" si="29"/>
        <v>0.49020094269412057</v>
      </c>
      <c r="F456" s="106">
        <v>701.54</v>
      </c>
      <c r="G456" s="106">
        <v>0.97199999999999998</v>
      </c>
      <c r="H456" s="66">
        <v>7445.5199999999995</v>
      </c>
      <c r="I456" s="105">
        <f t="shared" si="30"/>
        <v>1.3054830287206266E-4</v>
      </c>
      <c r="K456" s="19"/>
    </row>
    <row r="457" spans="1:11" x14ac:dyDescent="0.35">
      <c r="A457" s="12">
        <f t="shared" si="25"/>
        <v>449</v>
      </c>
      <c r="B457" t="s">
        <v>35</v>
      </c>
      <c r="C457" s="104" t="s">
        <v>767</v>
      </c>
      <c r="D457" s="104">
        <v>46706</v>
      </c>
      <c r="E457" s="114">
        <f t="shared" si="29"/>
        <v>0.4576405384006334</v>
      </c>
      <c r="F457" s="106">
        <v>125935.88799999999</v>
      </c>
      <c r="G457" s="106">
        <v>107568.03700000001</v>
      </c>
      <c r="H457" s="66">
        <v>20007.160000000003</v>
      </c>
      <c r="I457" s="105">
        <f t="shared" si="30"/>
        <v>5.376477071208507</v>
      </c>
      <c r="K457" s="19"/>
    </row>
    <row r="458" spans="1:11" x14ac:dyDescent="0.35">
      <c r="A458" s="12">
        <f t="shared" si="25"/>
        <v>450</v>
      </c>
      <c r="B458" t="s">
        <v>190</v>
      </c>
      <c r="C458" s="104" t="s">
        <v>749</v>
      </c>
      <c r="D458" s="104">
        <v>44166</v>
      </c>
      <c r="E458" s="114">
        <f t="shared" si="29"/>
        <v>1.4085930918281382</v>
      </c>
      <c r="F458" s="106">
        <v>87336.513999999996</v>
      </c>
      <c r="G458" s="106">
        <v>80831.657000000007</v>
      </c>
      <c r="H458" s="66">
        <v>13853.36</v>
      </c>
      <c r="I458" s="105">
        <f t="shared" si="30"/>
        <v>5.834805202492392</v>
      </c>
      <c r="K458" s="19"/>
    </row>
    <row r="459" spans="1:11" x14ac:dyDescent="0.35">
      <c r="A459" s="12">
        <f t="shared" ref="A459:A522" si="31">A458+1</f>
        <v>451</v>
      </c>
      <c r="B459" t="s">
        <v>200</v>
      </c>
      <c r="C459" s="104" t="s">
        <v>749</v>
      </c>
      <c r="D459" s="104">
        <v>44166</v>
      </c>
      <c r="E459" s="114">
        <f t="shared" si="29"/>
        <v>1.4085930918281382</v>
      </c>
      <c r="F459" s="106">
        <v>989936.03699999989</v>
      </c>
      <c r="G459" s="106">
        <v>993418.73900000018</v>
      </c>
      <c r="H459" s="66">
        <v>3464.6299999999997</v>
      </c>
      <c r="I459" s="105">
        <f t="shared" si="30"/>
        <v>286.73155257559978</v>
      </c>
      <c r="K459" s="19"/>
    </row>
    <row r="460" spans="1:11" x14ac:dyDescent="0.35">
      <c r="A460" s="12">
        <f t="shared" si="31"/>
        <v>452</v>
      </c>
      <c r="B460" t="s">
        <v>221</v>
      </c>
      <c r="C460" s="104" t="s">
        <v>754</v>
      </c>
      <c r="D460" s="104">
        <v>44166</v>
      </c>
      <c r="E460" s="114">
        <f t="shared" si="29"/>
        <v>1.4191875540190146</v>
      </c>
      <c r="F460" s="106">
        <v>104803.11799999999</v>
      </c>
      <c r="G460" s="106">
        <v>103122.83</v>
      </c>
      <c r="H460" s="66">
        <v>63906.290000000008</v>
      </c>
      <c r="I460" s="105">
        <f t="shared" si="30"/>
        <v>1.6136569655350044</v>
      </c>
      <c r="K460" s="19"/>
    </row>
    <row r="461" spans="1:11" x14ac:dyDescent="0.35">
      <c r="A461" s="12">
        <f t="shared" si="31"/>
        <v>453</v>
      </c>
      <c r="B461" t="s">
        <v>612</v>
      </c>
      <c r="C461" s="104">
        <v>43983</v>
      </c>
      <c r="D461" s="104">
        <v>44166</v>
      </c>
      <c r="E461" s="114">
        <f t="shared" si="29"/>
        <v>3.6502732240437159</v>
      </c>
      <c r="F461" s="106">
        <v>1908.0210000000002</v>
      </c>
      <c r="G461" s="106">
        <v>1872.9189999999999</v>
      </c>
      <c r="H461" s="66">
        <v>11.040000000000001</v>
      </c>
      <c r="I461" s="105">
        <f t="shared" si="30"/>
        <v>169.6484601449275</v>
      </c>
      <c r="K461" s="19"/>
    </row>
    <row r="462" spans="1:11" x14ac:dyDescent="0.35">
      <c r="A462" s="12">
        <f t="shared" si="31"/>
        <v>454</v>
      </c>
      <c r="B462" t="s">
        <v>287</v>
      </c>
      <c r="C462" s="104" t="s">
        <v>763</v>
      </c>
      <c r="D462" s="104">
        <v>44166</v>
      </c>
      <c r="E462" s="114">
        <f t="shared" si="29"/>
        <v>1.5306345733041575</v>
      </c>
      <c r="F462" s="106">
        <v>29366.953000000001</v>
      </c>
      <c r="G462" s="106">
        <v>29038.618000000002</v>
      </c>
      <c r="H462" s="66">
        <v>30.299999999999997</v>
      </c>
      <c r="I462" s="105">
        <f t="shared" si="30"/>
        <v>958.37023102310252</v>
      </c>
      <c r="K462" s="19"/>
    </row>
    <row r="463" spans="1:11" x14ac:dyDescent="0.35">
      <c r="A463" s="12">
        <f t="shared" si="31"/>
        <v>455</v>
      </c>
      <c r="B463" t="s">
        <v>170</v>
      </c>
      <c r="C463" s="104" t="s">
        <v>741</v>
      </c>
      <c r="D463" s="104">
        <v>45611</v>
      </c>
      <c r="E463" s="114">
        <f t="shared" si="29"/>
        <v>0.53978906999041232</v>
      </c>
      <c r="F463" s="106">
        <v>905630.26699999999</v>
      </c>
      <c r="G463" s="106">
        <v>949493.55100000009</v>
      </c>
      <c r="H463" s="66">
        <v>515715.93999999989</v>
      </c>
      <c r="I463" s="105">
        <f t="shared" si="30"/>
        <v>1.8411173232303044</v>
      </c>
      <c r="K463" s="19"/>
    </row>
    <row r="464" spans="1:11" x14ac:dyDescent="0.35">
      <c r="A464" s="12">
        <f t="shared" si="31"/>
        <v>456</v>
      </c>
      <c r="B464" t="s">
        <v>179</v>
      </c>
      <c r="C464" s="104">
        <v>43831</v>
      </c>
      <c r="D464" s="104">
        <v>45611</v>
      </c>
      <c r="E464" s="114">
        <f t="shared" ref="E464:E495" si="32">IFERROR((($C$608-C464)/(D464-C464)),"n.m.")</f>
        <v>0.4606741573033708</v>
      </c>
      <c r="F464" s="106">
        <v>24998.281999999999</v>
      </c>
      <c r="G464" s="106">
        <v>10669.064999999999</v>
      </c>
      <c r="H464" s="66">
        <v>138257.11999999994</v>
      </c>
      <c r="I464" s="105">
        <f t="shared" si="30"/>
        <v>7.7168286161320321E-2</v>
      </c>
      <c r="K464" s="19"/>
    </row>
    <row r="465" spans="1:11" x14ac:dyDescent="0.35">
      <c r="A465" s="12">
        <f t="shared" si="31"/>
        <v>457</v>
      </c>
      <c r="B465" t="s">
        <v>180</v>
      </c>
      <c r="C465" s="104" t="s">
        <v>741</v>
      </c>
      <c r="D465" s="104">
        <v>45611</v>
      </c>
      <c r="E465" s="114">
        <f t="shared" si="32"/>
        <v>0.53978906999041232</v>
      </c>
      <c r="F465" s="106">
        <v>3461.8070000000002</v>
      </c>
      <c r="G465" s="106">
        <v>2541.0479999999998</v>
      </c>
      <c r="H465" s="66">
        <v>6048.8700000000008</v>
      </c>
      <c r="I465" s="105">
        <f t="shared" si="30"/>
        <v>0.42008639630211914</v>
      </c>
      <c r="K465" s="19"/>
    </row>
    <row r="466" spans="1:11" x14ac:dyDescent="0.35">
      <c r="A466" s="12">
        <f t="shared" si="31"/>
        <v>458</v>
      </c>
      <c r="B466" t="s">
        <v>167</v>
      </c>
      <c r="C466" s="104" t="s">
        <v>750</v>
      </c>
      <c r="D466" s="104">
        <v>45611</v>
      </c>
      <c r="E466" s="114">
        <f t="shared" si="32"/>
        <v>0.53284671532846717</v>
      </c>
      <c r="F466" s="106">
        <v>30610.162</v>
      </c>
      <c r="G466" s="106">
        <v>52210.737000000001</v>
      </c>
      <c r="H466" s="66">
        <v>22557.530000000002</v>
      </c>
      <c r="I466" s="105">
        <f t="shared" si="30"/>
        <v>2.3145591294791581</v>
      </c>
      <c r="K466" s="19"/>
    </row>
    <row r="467" spans="1:11" x14ac:dyDescent="0.35">
      <c r="A467" s="12">
        <f t="shared" si="31"/>
        <v>459</v>
      </c>
      <c r="B467" t="s">
        <v>222</v>
      </c>
      <c r="C467" s="104" t="s">
        <v>741</v>
      </c>
      <c r="D467" s="104">
        <v>45611</v>
      </c>
      <c r="E467" s="114">
        <f t="shared" si="32"/>
        <v>0.53978906999041232</v>
      </c>
      <c r="F467" s="106">
        <v>1087430.0969999998</v>
      </c>
      <c r="G467" s="106">
        <v>1093945.7479999999</v>
      </c>
      <c r="H467" s="66">
        <v>69362.099999999977</v>
      </c>
      <c r="I467" s="105">
        <f t="shared" si="30"/>
        <v>15.771520008765599</v>
      </c>
      <c r="K467" s="19"/>
    </row>
    <row r="468" spans="1:11" x14ac:dyDescent="0.35">
      <c r="A468" s="12">
        <f t="shared" si="31"/>
        <v>460</v>
      </c>
      <c r="B468" t="s">
        <v>181</v>
      </c>
      <c r="C468" s="104">
        <v>43831</v>
      </c>
      <c r="D468" s="104">
        <v>45611</v>
      </c>
      <c r="E468" s="114">
        <f t="shared" si="32"/>
        <v>0.4606741573033708</v>
      </c>
      <c r="F468" s="106">
        <v>731359.22199999995</v>
      </c>
      <c r="G468" s="106">
        <v>725869.446</v>
      </c>
      <c r="H468" s="66">
        <v>53396.48000000001</v>
      </c>
      <c r="I468" s="105">
        <f t="shared" si="30"/>
        <v>13.593956867568796</v>
      </c>
      <c r="K468" s="19"/>
    </row>
    <row r="469" spans="1:11" x14ac:dyDescent="0.35">
      <c r="A469" s="12">
        <f t="shared" si="31"/>
        <v>461</v>
      </c>
      <c r="B469" t="s">
        <v>288</v>
      </c>
      <c r="C469" s="104" t="s">
        <v>741</v>
      </c>
      <c r="D469" s="104">
        <v>45611</v>
      </c>
      <c r="E469" s="114">
        <f t="shared" si="32"/>
        <v>0.53978906999041232</v>
      </c>
      <c r="F469" s="106">
        <v>375037.59600000002</v>
      </c>
      <c r="G469" s="106">
        <v>367451.29600000003</v>
      </c>
      <c r="H469" s="66">
        <v>17867.129999999997</v>
      </c>
      <c r="I469" s="105">
        <f t="shared" si="30"/>
        <v>20.56577055184577</v>
      </c>
      <c r="K469" s="19"/>
    </row>
    <row r="470" spans="1:11" x14ac:dyDescent="0.35">
      <c r="A470" s="12">
        <f t="shared" si="31"/>
        <v>462</v>
      </c>
      <c r="B470" t="s">
        <v>182</v>
      </c>
      <c r="C470" s="104" t="s">
        <v>741</v>
      </c>
      <c r="D470" s="104">
        <v>45611</v>
      </c>
      <c r="E470" s="114">
        <f t="shared" si="32"/>
        <v>0.53978906999041232</v>
      </c>
      <c r="F470" s="106">
        <v>65807.520000000004</v>
      </c>
      <c r="G470" s="106">
        <v>65593.633000000002</v>
      </c>
      <c r="H470" s="66">
        <v>10106.039999999999</v>
      </c>
      <c r="I470" s="105">
        <f t="shared" si="30"/>
        <v>6.4905376388773455</v>
      </c>
      <c r="K470" s="19"/>
    </row>
    <row r="471" spans="1:11" x14ac:dyDescent="0.35">
      <c r="A471" s="12">
        <f t="shared" si="31"/>
        <v>463</v>
      </c>
      <c r="B471" t="s">
        <v>613</v>
      </c>
      <c r="C471" s="104">
        <v>44075</v>
      </c>
      <c r="D471" s="104">
        <v>45611</v>
      </c>
      <c r="E471" s="114">
        <f t="shared" si="32"/>
        <v>0.375</v>
      </c>
      <c r="F471" s="106">
        <v>77.524000000000001</v>
      </c>
      <c r="G471" s="106">
        <v>53.243000000000002</v>
      </c>
      <c r="H471" s="66">
        <v>3274.62</v>
      </c>
      <c r="I471" s="105">
        <f t="shared" si="30"/>
        <v>1.625929115439349E-2</v>
      </c>
      <c r="K471" s="19"/>
    </row>
    <row r="472" spans="1:11" x14ac:dyDescent="0.35">
      <c r="A472" s="12">
        <f t="shared" si="31"/>
        <v>464</v>
      </c>
      <c r="B472" t="s">
        <v>289</v>
      </c>
      <c r="C472" s="104" t="s">
        <v>741</v>
      </c>
      <c r="D472" s="104">
        <v>45611</v>
      </c>
      <c r="E472" s="114">
        <f t="shared" si="32"/>
        <v>0.53978906999041232</v>
      </c>
      <c r="F472" s="106">
        <v>69526.669000000009</v>
      </c>
      <c r="G472" s="106">
        <v>68874.275000000009</v>
      </c>
      <c r="H472" s="66">
        <v>-213.65</v>
      </c>
      <c r="I472" s="105">
        <f t="shared" ref="I472:I503" si="33">G472/H472</f>
        <v>-322.36964661830098</v>
      </c>
      <c r="K472" s="19"/>
    </row>
    <row r="473" spans="1:11" x14ac:dyDescent="0.35">
      <c r="A473" s="12">
        <f t="shared" si="31"/>
        <v>465</v>
      </c>
      <c r="B473" t="s">
        <v>240</v>
      </c>
      <c r="C473" s="104">
        <v>43831</v>
      </c>
      <c r="D473" s="104">
        <v>45611</v>
      </c>
      <c r="E473" s="114">
        <f t="shared" si="32"/>
        <v>0.4606741573033708</v>
      </c>
      <c r="F473" s="106">
        <v>288081.87</v>
      </c>
      <c r="G473" s="106">
        <v>295658.27100000007</v>
      </c>
      <c r="H473" s="66">
        <v>34259.930000000008</v>
      </c>
      <c r="I473" s="105">
        <f t="shared" si="33"/>
        <v>8.6298562489765747</v>
      </c>
      <c r="K473" s="19"/>
    </row>
    <row r="474" spans="1:11" x14ac:dyDescent="0.35">
      <c r="A474" s="12">
        <f t="shared" si="31"/>
        <v>466</v>
      </c>
      <c r="B474" t="s">
        <v>177</v>
      </c>
      <c r="C474" s="104" t="s">
        <v>741</v>
      </c>
      <c r="D474" s="104">
        <v>45611</v>
      </c>
      <c r="E474" s="114">
        <f t="shared" si="32"/>
        <v>0.53978906999041232</v>
      </c>
      <c r="F474" s="106">
        <v>48141.056000000004</v>
      </c>
      <c r="G474" s="106">
        <v>48597.015000000007</v>
      </c>
      <c r="H474" s="66">
        <v>3117.8199999999997</v>
      </c>
      <c r="I474" s="105">
        <f t="shared" si="33"/>
        <v>15.586857163017752</v>
      </c>
      <c r="K474" s="19"/>
    </row>
    <row r="475" spans="1:11" x14ac:dyDescent="0.35">
      <c r="A475" s="12">
        <f t="shared" si="31"/>
        <v>467</v>
      </c>
      <c r="B475" t="s">
        <v>615</v>
      </c>
      <c r="C475" s="104">
        <v>44501</v>
      </c>
      <c r="D475" s="104">
        <v>45611</v>
      </c>
      <c r="E475" s="114">
        <f t="shared" si="32"/>
        <v>0.13513513513513514</v>
      </c>
      <c r="F475" s="106">
        <v>2253.4960000000001</v>
      </c>
      <c r="G475" s="106">
        <v>1548.3689999999999</v>
      </c>
      <c r="H475" s="66">
        <v>829593.71</v>
      </c>
      <c r="I475" s="105">
        <f t="shared" si="33"/>
        <v>1.8664184423481224E-3</v>
      </c>
      <c r="K475" s="19"/>
    </row>
    <row r="476" spans="1:11" x14ac:dyDescent="0.35">
      <c r="A476" s="12">
        <f t="shared" si="31"/>
        <v>468</v>
      </c>
      <c r="B476" t="s">
        <v>616</v>
      </c>
      <c r="C476" s="104">
        <v>44470</v>
      </c>
      <c r="D476" s="104">
        <v>45611</v>
      </c>
      <c r="E476" s="114">
        <f t="shared" si="32"/>
        <v>0.15863277826468011</v>
      </c>
      <c r="F476" s="106">
        <v>2802.2060000000001</v>
      </c>
      <c r="G476" s="106">
        <v>2569.8319999999999</v>
      </c>
      <c r="H476" s="66">
        <v>241529.58</v>
      </c>
      <c r="I476" s="105">
        <f t="shared" si="33"/>
        <v>1.0639823080883095E-2</v>
      </c>
      <c r="K476" s="19"/>
    </row>
    <row r="477" spans="1:11" x14ac:dyDescent="0.35">
      <c r="A477" s="12">
        <f t="shared" si="31"/>
        <v>469</v>
      </c>
      <c r="B477" t="s">
        <v>617</v>
      </c>
      <c r="C477" s="104">
        <v>44501</v>
      </c>
      <c r="D477" s="104">
        <v>45611</v>
      </c>
      <c r="E477" s="114">
        <f t="shared" si="32"/>
        <v>0.13513513513513514</v>
      </c>
      <c r="F477" s="106">
        <v>1026.5529999999999</v>
      </c>
      <c r="G477" s="106">
        <v>805.20900000000006</v>
      </c>
      <c r="H477" s="66">
        <v>8878.24</v>
      </c>
      <c r="I477" s="105">
        <f t="shared" si="33"/>
        <v>9.0694664708320577E-2</v>
      </c>
      <c r="K477" s="19"/>
    </row>
    <row r="478" spans="1:11" x14ac:dyDescent="0.35">
      <c r="A478" s="12">
        <f t="shared" si="31"/>
        <v>470</v>
      </c>
      <c r="B478" t="s">
        <v>150</v>
      </c>
      <c r="C478" s="104" t="s">
        <v>754</v>
      </c>
      <c r="D478" s="104">
        <v>44166</v>
      </c>
      <c r="E478" s="114">
        <f t="shared" si="32"/>
        <v>1.4191875540190146</v>
      </c>
      <c r="F478" s="106">
        <v>48616.409</v>
      </c>
      <c r="G478" s="106">
        <v>40541.18</v>
      </c>
      <c r="H478" s="66">
        <v>131021.94999999998</v>
      </c>
      <c r="I478" s="105">
        <f t="shared" si="33"/>
        <v>0.30942281045275244</v>
      </c>
      <c r="K478" s="19"/>
    </row>
    <row r="479" spans="1:11" x14ac:dyDescent="0.35">
      <c r="A479" s="12">
        <f t="shared" si="31"/>
        <v>471</v>
      </c>
      <c r="B479" t="s">
        <v>618</v>
      </c>
      <c r="C479" s="104">
        <v>44044</v>
      </c>
      <c r="D479" s="104">
        <v>44166</v>
      </c>
      <c r="E479" s="114">
        <f t="shared" si="32"/>
        <v>4.9754098360655741</v>
      </c>
      <c r="F479" s="106">
        <v>171013.2</v>
      </c>
      <c r="G479" s="106">
        <v>-66239.889999999985</v>
      </c>
      <c r="H479" s="66">
        <v>118.79</v>
      </c>
      <c r="I479" s="105">
        <f t="shared" si="33"/>
        <v>-557.62176950921776</v>
      </c>
      <c r="K479" s="19"/>
    </row>
    <row r="480" spans="1:11" x14ac:dyDescent="0.35">
      <c r="A480" s="12">
        <f t="shared" si="31"/>
        <v>472</v>
      </c>
      <c r="B480" t="s">
        <v>291</v>
      </c>
      <c r="C480" s="104" t="s">
        <v>749</v>
      </c>
      <c r="D480" s="104">
        <v>44166</v>
      </c>
      <c r="E480" s="114">
        <f t="shared" si="32"/>
        <v>1.4085930918281382</v>
      </c>
      <c r="F480" s="106">
        <v>48.140999999999998</v>
      </c>
      <c r="G480" s="106">
        <v>1E-3</v>
      </c>
      <c r="H480" s="66">
        <v>-2587.3599999999997</v>
      </c>
      <c r="I480" s="105">
        <f t="shared" si="33"/>
        <v>-3.8649434172283726E-7</v>
      </c>
      <c r="K480" s="19"/>
    </row>
    <row r="481" spans="1:11" x14ac:dyDescent="0.35">
      <c r="A481" s="12">
        <f t="shared" si="31"/>
        <v>473</v>
      </c>
      <c r="B481" t="s">
        <v>201</v>
      </c>
      <c r="C481" s="104" t="s">
        <v>749</v>
      </c>
      <c r="D481" s="104">
        <v>44166</v>
      </c>
      <c r="E481" s="114">
        <f t="shared" si="32"/>
        <v>1.4085930918281382</v>
      </c>
      <c r="F481" s="106">
        <v>3260.6469999999999</v>
      </c>
      <c r="G481" s="106">
        <v>2880.4250000000002</v>
      </c>
      <c r="H481" s="66">
        <v>272.77000000000004</v>
      </c>
      <c r="I481" s="105">
        <f t="shared" si="33"/>
        <v>10.55990394838142</v>
      </c>
      <c r="K481" s="19"/>
    </row>
    <row r="482" spans="1:11" x14ac:dyDescent="0.35">
      <c r="A482" s="12">
        <f t="shared" si="31"/>
        <v>474</v>
      </c>
      <c r="B482" t="s">
        <v>292</v>
      </c>
      <c r="C482" s="104" t="s">
        <v>749</v>
      </c>
      <c r="D482" s="104">
        <v>44166</v>
      </c>
      <c r="E482" s="114">
        <f t="shared" si="32"/>
        <v>1.4085930918281382</v>
      </c>
      <c r="F482" s="106">
        <v>-20.327999999999999</v>
      </c>
      <c r="G482" s="106">
        <v>-22.744</v>
      </c>
      <c r="H482" s="66">
        <v>8364.69</v>
      </c>
      <c r="I482" s="105">
        <f t="shared" si="33"/>
        <v>-2.7190487633134042E-3</v>
      </c>
      <c r="K482" s="19"/>
    </row>
    <row r="483" spans="1:11" x14ac:dyDescent="0.35">
      <c r="A483" s="12">
        <f t="shared" si="31"/>
        <v>475</v>
      </c>
      <c r="B483" t="s">
        <v>202</v>
      </c>
      <c r="C483" s="104" t="s">
        <v>749</v>
      </c>
      <c r="D483" s="104">
        <v>44166</v>
      </c>
      <c r="E483" s="114">
        <f t="shared" si="32"/>
        <v>1.4085930918281382</v>
      </c>
      <c r="F483" s="106">
        <v>19899.420999999998</v>
      </c>
      <c r="G483" s="106">
        <v>18564.975000000002</v>
      </c>
      <c r="H483" s="66">
        <v>713.77</v>
      </c>
      <c r="I483" s="105">
        <f t="shared" si="33"/>
        <v>26.009744035193414</v>
      </c>
      <c r="K483" s="19"/>
    </row>
    <row r="484" spans="1:11" x14ac:dyDescent="0.35">
      <c r="A484" s="12">
        <f t="shared" si="31"/>
        <v>476</v>
      </c>
      <c r="B484" t="s">
        <v>293</v>
      </c>
      <c r="C484" s="104" t="s">
        <v>749</v>
      </c>
      <c r="D484" s="104">
        <v>44166</v>
      </c>
      <c r="E484" s="114">
        <f t="shared" si="32"/>
        <v>1.4085930918281382</v>
      </c>
      <c r="F484" s="106">
        <v>342.00199999999995</v>
      </c>
      <c r="G484" s="106">
        <v>168.61199999999999</v>
      </c>
      <c r="H484" s="66">
        <v>218.20999999999998</v>
      </c>
      <c r="I484" s="105">
        <f t="shared" si="33"/>
        <v>0.77270519224600165</v>
      </c>
      <c r="K484" s="19"/>
    </row>
    <row r="485" spans="1:11" x14ac:dyDescent="0.35">
      <c r="A485" s="12">
        <f t="shared" si="31"/>
        <v>477</v>
      </c>
      <c r="B485" t="s">
        <v>260</v>
      </c>
      <c r="C485" s="104" t="s">
        <v>749</v>
      </c>
      <c r="D485" s="104">
        <v>44166</v>
      </c>
      <c r="E485" s="114">
        <f t="shared" si="32"/>
        <v>1.4085930918281382</v>
      </c>
      <c r="F485" s="106">
        <v>64.915999999999997</v>
      </c>
      <c r="G485" s="106">
        <v>0</v>
      </c>
      <c r="H485" s="66">
        <v>-7105.52</v>
      </c>
      <c r="I485" s="105">
        <f t="shared" si="33"/>
        <v>0</v>
      </c>
      <c r="K485" s="19"/>
    </row>
    <row r="486" spans="1:11" x14ac:dyDescent="0.35">
      <c r="A486" s="12">
        <f t="shared" si="31"/>
        <v>478</v>
      </c>
      <c r="B486" t="s">
        <v>261</v>
      </c>
      <c r="C486" s="104" t="s">
        <v>749</v>
      </c>
      <c r="D486" s="104">
        <v>44166</v>
      </c>
      <c r="E486" s="114">
        <f t="shared" si="32"/>
        <v>1.4085930918281382</v>
      </c>
      <c r="F486" s="106">
        <v>73.962999999999994</v>
      </c>
      <c r="G486" s="106">
        <v>0</v>
      </c>
      <c r="H486" s="66">
        <v>-4553.32</v>
      </c>
      <c r="I486" s="105">
        <f t="shared" si="33"/>
        <v>0</v>
      </c>
      <c r="K486" s="19"/>
    </row>
    <row r="487" spans="1:11" x14ac:dyDescent="0.35">
      <c r="A487" s="12">
        <f t="shared" si="31"/>
        <v>479</v>
      </c>
      <c r="B487" t="s">
        <v>265</v>
      </c>
      <c r="C487" s="104" t="s">
        <v>754</v>
      </c>
      <c r="D487" s="104">
        <v>44166</v>
      </c>
      <c r="E487" s="114">
        <f t="shared" si="32"/>
        <v>1.4191875540190146</v>
      </c>
      <c r="F487" s="106">
        <v>377.47300000000001</v>
      </c>
      <c r="G487" s="106">
        <v>351.39699999999999</v>
      </c>
      <c r="H487" s="66">
        <v>-2662.11</v>
      </c>
      <c r="I487" s="105">
        <f t="shared" si="33"/>
        <v>-0.13199942902434533</v>
      </c>
      <c r="K487" s="19"/>
    </row>
    <row r="488" spans="1:11" x14ac:dyDescent="0.35">
      <c r="A488" s="12">
        <f t="shared" si="31"/>
        <v>480</v>
      </c>
      <c r="B488" t="s">
        <v>212</v>
      </c>
      <c r="C488" s="104" t="s">
        <v>751</v>
      </c>
      <c r="D488" s="104">
        <v>44166</v>
      </c>
      <c r="E488" s="114">
        <f t="shared" si="32"/>
        <v>1.4307282415630551</v>
      </c>
      <c r="F488" s="106">
        <v>103.00999999999999</v>
      </c>
      <c r="G488" s="106">
        <v>0</v>
      </c>
      <c r="H488" s="66">
        <v>-138.29999999999998</v>
      </c>
      <c r="I488" s="105">
        <f t="shared" si="33"/>
        <v>0</v>
      </c>
      <c r="K488" s="19"/>
    </row>
    <row r="489" spans="1:11" x14ac:dyDescent="0.35">
      <c r="A489" s="12">
        <f t="shared" si="31"/>
        <v>481</v>
      </c>
      <c r="B489" t="s">
        <v>223</v>
      </c>
      <c r="C489" s="104" t="s">
        <v>751</v>
      </c>
      <c r="D489" s="104">
        <v>44166</v>
      </c>
      <c r="E489" s="114">
        <f t="shared" si="32"/>
        <v>1.4307282415630551</v>
      </c>
      <c r="F489" s="106">
        <v>55.092000000000006</v>
      </c>
      <c r="G489" s="106">
        <v>0</v>
      </c>
      <c r="H489" s="66">
        <v>-3913.5600000000004</v>
      </c>
      <c r="I489" s="105">
        <f t="shared" si="33"/>
        <v>0</v>
      </c>
      <c r="K489" s="19"/>
    </row>
    <row r="490" spans="1:11" x14ac:dyDescent="0.35">
      <c r="A490" s="12">
        <f t="shared" si="31"/>
        <v>482</v>
      </c>
      <c r="B490" t="s">
        <v>160</v>
      </c>
      <c r="C490" s="104" t="s">
        <v>754</v>
      </c>
      <c r="D490" s="104">
        <v>44166</v>
      </c>
      <c r="E490" s="114">
        <f t="shared" si="32"/>
        <v>1.4191875540190146</v>
      </c>
      <c r="F490" s="106">
        <v>1027487.65</v>
      </c>
      <c r="G490" s="106">
        <v>1065534.7500000002</v>
      </c>
      <c r="H490" s="66">
        <v>1742461.4599999993</v>
      </c>
      <c r="I490" s="105">
        <f t="shared" si="33"/>
        <v>0.61151122963718274</v>
      </c>
      <c r="K490" s="19"/>
    </row>
    <row r="491" spans="1:11" x14ac:dyDescent="0.35">
      <c r="A491" s="12">
        <f t="shared" si="31"/>
        <v>483</v>
      </c>
      <c r="B491" t="s">
        <v>203</v>
      </c>
      <c r="C491" s="104" t="s">
        <v>751</v>
      </c>
      <c r="D491" s="104">
        <v>43916</v>
      </c>
      <c r="E491" s="114">
        <f t="shared" si="32"/>
        <v>1.8390410958904109</v>
      </c>
      <c r="F491" s="106">
        <v>309102.44300000003</v>
      </c>
      <c r="G491" s="106">
        <v>311635.96499999997</v>
      </c>
      <c r="H491" s="66">
        <v>1003389.23</v>
      </c>
      <c r="I491" s="105">
        <f t="shared" si="33"/>
        <v>0.31058332667174432</v>
      </c>
      <c r="K491" s="19"/>
    </row>
    <row r="492" spans="1:11" x14ac:dyDescent="0.35">
      <c r="A492" s="12">
        <f t="shared" si="31"/>
        <v>484</v>
      </c>
      <c r="B492" t="s">
        <v>107</v>
      </c>
      <c r="C492" s="104" t="s">
        <v>751</v>
      </c>
      <c r="D492" s="104">
        <v>43916</v>
      </c>
      <c r="E492" s="114">
        <f t="shared" si="32"/>
        <v>1.8390410958904109</v>
      </c>
      <c r="F492" s="106">
        <v>225175.90300000002</v>
      </c>
      <c r="G492" s="106">
        <v>218478.315</v>
      </c>
      <c r="H492" s="66">
        <v>301348.13</v>
      </c>
      <c r="I492" s="105">
        <f t="shared" si="33"/>
        <v>0.7250030554362491</v>
      </c>
      <c r="K492" s="19"/>
    </row>
    <row r="493" spans="1:11" x14ac:dyDescent="0.35">
      <c r="A493" s="12">
        <f t="shared" si="31"/>
        <v>485</v>
      </c>
      <c r="B493" t="s">
        <v>204</v>
      </c>
      <c r="C493" s="104" t="s">
        <v>754</v>
      </c>
      <c r="D493" s="104">
        <v>43916</v>
      </c>
      <c r="E493" s="114">
        <f t="shared" si="32"/>
        <v>1.8103638368246968</v>
      </c>
      <c r="F493" s="106">
        <v>290515.77799999999</v>
      </c>
      <c r="G493" s="106">
        <v>301143.79500000004</v>
      </c>
      <c r="H493" s="66">
        <v>710140.94999999972</v>
      </c>
      <c r="I493" s="105">
        <f t="shared" si="33"/>
        <v>0.4240620048738214</v>
      </c>
      <c r="K493" s="19"/>
    </row>
    <row r="494" spans="1:11" x14ac:dyDescent="0.35">
      <c r="A494" s="12">
        <f t="shared" si="31"/>
        <v>486</v>
      </c>
      <c r="B494" t="s">
        <v>75</v>
      </c>
      <c r="C494" s="104" t="s">
        <v>732</v>
      </c>
      <c r="D494" s="104">
        <v>43916</v>
      </c>
      <c r="E494" s="114">
        <f t="shared" si="32"/>
        <v>2.1593059936908516</v>
      </c>
      <c r="F494" s="106">
        <v>25678.862999999998</v>
      </c>
      <c r="G494" s="106">
        <v>28552.754000000001</v>
      </c>
      <c r="H494" s="66">
        <v>5860.57</v>
      </c>
      <c r="I494" s="105">
        <f t="shared" si="33"/>
        <v>4.8720097191911371</v>
      </c>
      <c r="K494" s="19"/>
    </row>
    <row r="495" spans="1:11" x14ac:dyDescent="0.35">
      <c r="A495" s="12">
        <f t="shared" si="31"/>
        <v>487</v>
      </c>
      <c r="B495" t="s">
        <v>76</v>
      </c>
      <c r="C495" s="104" t="s">
        <v>744</v>
      </c>
      <c r="D495" s="104">
        <v>43916</v>
      </c>
      <c r="E495" s="114">
        <f t="shared" si="32"/>
        <v>1.9375</v>
      </c>
      <c r="F495" s="106">
        <v>11648.367</v>
      </c>
      <c r="G495" s="106">
        <v>12322.718999999999</v>
      </c>
      <c r="H495" s="66">
        <v>67095.75</v>
      </c>
      <c r="I495" s="105">
        <f t="shared" si="33"/>
        <v>0.18365871161735281</v>
      </c>
      <c r="K495" s="19"/>
    </row>
    <row r="496" spans="1:11" x14ac:dyDescent="0.35">
      <c r="A496" s="12">
        <f t="shared" si="31"/>
        <v>488</v>
      </c>
      <c r="B496" t="s">
        <v>161</v>
      </c>
      <c r="C496" s="104" t="s">
        <v>751</v>
      </c>
      <c r="D496" s="104">
        <v>44166</v>
      </c>
      <c r="E496" s="114">
        <f t="shared" ref="E496:E527" si="34">IFERROR((($C$608-C496)/(D496-C496)),"n.m.")</f>
        <v>1.4307282415630551</v>
      </c>
      <c r="F496" s="106">
        <v>2386.7090000000003</v>
      </c>
      <c r="G496" s="106">
        <v>0</v>
      </c>
      <c r="H496" s="66">
        <v>-238961.04</v>
      </c>
      <c r="I496" s="105">
        <f t="shared" si="33"/>
        <v>0</v>
      </c>
      <c r="K496" s="19"/>
    </row>
    <row r="497" spans="1:11" x14ac:dyDescent="0.35">
      <c r="A497" s="12">
        <f t="shared" si="31"/>
        <v>489</v>
      </c>
      <c r="B497" t="s">
        <v>121</v>
      </c>
      <c r="C497" s="104" t="s">
        <v>751</v>
      </c>
      <c r="D497" s="104">
        <v>43800</v>
      </c>
      <c r="E497" s="114">
        <f t="shared" si="34"/>
        <v>2.1197368421052634</v>
      </c>
      <c r="F497" s="106">
        <v>27338.999999999996</v>
      </c>
      <c r="G497" s="106">
        <v>0</v>
      </c>
      <c r="H497" s="66">
        <v>-541019.49</v>
      </c>
      <c r="I497" s="105">
        <f t="shared" si="33"/>
        <v>0</v>
      </c>
      <c r="K497" s="19"/>
    </row>
    <row r="498" spans="1:11" x14ac:dyDescent="0.35">
      <c r="A498" s="12">
        <f t="shared" si="31"/>
        <v>490</v>
      </c>
      <c r="B498" t="s">
        <v>158</v>
      </c>
      <c r="C498" s="104" t="s">
        <v>752</v>
      </c>
      <c r="D498" s="104">
        <v>43800</v>
      </c>
      <c r="E498" s="114">
        <f t="shared" si="34"/>
        <v>2.1657534246575341</v>
      </c>
      <c r="F498" s="106">
        <v>39274.491999999998</v>
      </c>
      <c r="G498" s="106">
        <v>0</v>
      </c>
      <c r="H498" s="66">
        <v>-850703.4</v>
      </c>
      <c r="I498" s="105">
        <f t="shared" si="33"/>
        <v>0</v>
      </c>
      <c r="K498" s="19"/>
    </row>
    <row r="499" spans="1:11" x14ac:dyDescent="0.35">
      <c r="A499" s="12">
        <f t="shared" si="31"/>
        <v>491</v>
      </c>
      <c r="B499" t="s">
        <v>244</v>
      </c>
      <c r="C499" s="104" t="s">
        <v>751</v>
      </c>
      <c r="D499" s="104">
        <v>44139</v>
      </c>
      <c r="E499" s="114">
        <f t="shared" si="34"/>
        <v>1.4658780709736123</v>
      </c>
      <c r="F499" s="106">
        <v>4632.3449999999993</v>
      </c>
      <c r="G499" s="106">
        <v>0</v>
      </c>
      <c r="H499" s="66">
        <v>-95500.65</v>
      </c>
      <c r="I499" s="105">
        <f t="shared" si="33"/>
        <v>0</v>
      </c>
      <c r="K499" s="19"/>
    </row>
    <row r="500" spans="1:11" x14ac:dyDescent="0.35">
      <c r="A500" s="12">
        <f t="shared" si="31"/>
        <v>492</v>
      </c>
      <c r="B500" t="s">
        <v>253</v>
      </c>
      <c r="C500" s="104" t="s">
        <v>752</v>
      </c>
      <c r="D500" s="104">
        <v>44140</v>
      </c>
      <c r="E500" s="114">
        <f t="shared" si="34"/>
        <v>1.4775700934579439</v>
      </c>
      <c r="F500" s="106">
        <v>373.95299999999997</v>
      </c>
      <c r="G500" s="106">
        <v>0</v>
      </c>
      <c r="H500" s="66">
        <v>-13006.44</v>
      </c>
      <c r="I500" s="105">
        <f t="shared" si="33"/>
        <v>0</v>
      </c>
      <c r="K500" s="19"/>
    </row>
    <row r="501" spans="1:11" x14ac:dyDescent="0.35">
      <c r="A501" s="12">
        <f t="shared" si="31"/>
        <v>493</v>
      </c>
      <c r="B501" t="s">
        <v>245</v>
      </c>
      <c r="C501" s="104" t="s">
        <v>751</v>
      </c>
      <c r="D501" s="104">
        <v>44139</v>
      </c>
      <c r="E501" s="114">
        <f t="shared" si="34"/>
        <v>1.4658780709736123</v>
      </c>
      <c r="F501" s="106">
        <v>2433.2179999999998</v>
      </c>
      <c r="G501" s="106">
        <v>0</v>
      </c>
      <c r="H501" s="66">
        <v>-53290.54</v>
      </c>
      <c r="I501" s="105">
        <f t="shared" si="33"/>
        <v>0</v>
      </c>
      <c r="K501" s="19"/>
    </row>
    <row r="502" spans="1:11" x14ac:dyDescent="0.35">
      <c r="A502" s="12">
        <f t="shared" si="31"/>
        <v>494</v>
      </c>
      <c r="B502" t="s">
        <v>243</v>
      </c>
      <c r="C502" s="104" t="s">
        <v>752</v>
      </c>
      <c r="D502" s="104">
        <v>44139</v>
      </c>
      <c r="E502" s="114">
        <f t="shared" si="34"/>
        <v>1.4789522918615527</v>
      </c>
      <c r="F502" s="106">
        <v>642.55499999999995</v>
      </c>
      <c r="G502" s="106">
        <v>0</v>
      </c>
      <c r="H502" s="66">
        <v>-14153.25</v>
      </c>
      <c r="I502" s="105">
        <f t="shared" si="33"/>
        <v>0</v>
      </c>
      <c r="K502" s="19"/>
    </row>
    <row r="503" spans="1:11" x14ac:dyDescent="0.35">
      <c r="A503" s="12">
        <f t="shared" si="31"/>
        <v>495</v>
      </c>
      <c r="B503" t="s">
        <v>254</v>
      </c>
      <c r="C503" s="104" t="s">
        <v>752</v>
      </c>
      <c r="D503" s="104">
        <v>44139</v>
      </c>
      <c r="E503" s="114">
        <f t="shared" si="34"/>
        <v>1.4789522918615527</v>
      </c>
      <c r="F503" s="106">
        <v>1306.2729999999999</v>
      </c>
      <c r="G503" s="106">
        <v>0</v>
      </c>
      <c r="H503" s="66">
        <v>-28393.83</v>
      </c>
      <c r="I503" s="105">
        <f t="shared" si="33"/>
        <v>0</v>
      </c>
      <c r="K503" s="19"/>
    </row>
    <row r="504" spans="1:11" x14ac:dyDescent="0.35">
      <c r="A504" s="12">
        <f t="shared" si="31"/>
        <v>496</v>
      </c>
      <c r="B504" t="s">
        <v>242</v>
      </c>
      <c r="C504" s="104" t="s">
        <v>752</v>
      </c>
      <c r="D504" s="104">
        <v>44139</v>
      </c>
      <c r="E504" s="114">
        <f t="shared" si="34"/>
        <v>1.4789522918615527</v>
      </c>
      <c r="F504" s="106">
        <v>533.51400000000001</v>
      </c>
      <c r="G504" s="106">
        <v>0</v>
      </c>
      <c r="H504" s="66">
        <v>-11804.06</v>
      </c>
      <c r="I504" s="105">
        <f t="shared" ref="I504:I512" si="35">G504/H504</f>
        <v>0</v>
      </c>
      <c r="K504" s="19"/>
    </row>
    <row r="505" spans="1:11" x14ac:dyDescent="0.35">
      <c r="A505" s="12">
        <f t="shared" si="31"/>
        <v>497</v>
      </c>
      <c r="B505" t="s">
        <v>619</v>
      </c>
      <c r="C505" s="104">
        <v>44013</v>
      </c>
      <c r="D505" s="104">
        <v>44012</v>
      </c>
      <c r="E505" s="114">
        <f t="shared" si="34"/>
        <v>-638</v>
      </c>
      <c r="F505" s="106">
        <v>13.731999999999999</v>
      </c>
      <c r="G505" s="106">
        <v>0</v>
      </c>
      <c r="H505" s="66">
        <v>-2067.83</v>
      </c>
      <c r="I505" s="105">
        <f t="shared" si="35"/>
        <v>0</v>
      </c>
      <c r="K505" s="19"/>
    </row>
    <row r="506" spans="1:11" x14ac:dyDescent="0.35">
      <c r="A506" s="12">
        <f t="shared" si="31"/>
        <v>498</v>
      </c>
      <c r="B506" t="s">
        <v>77</v>
      </c>
      <c r="C506" s="104" t="s">
        <v>736</v>
      </c>
      <c r="D506" s="104">
        <v>43808</v>
      </c>
      <c r="E506" s="114">
        <f t="shared" si="34"/>
        <v>2.300925925925926</v>
      </c>
      <c r="F506" s="106">
        <v>7114278.1839999994</v>
      </c>
      <c r="G506" s="106">
        <v>1468325.4310000006</v>
      </c>
      <c r="H506" s="66">
        <v>4523865.2500000028</v>
      </c>
      <c r="I506" s="105">
        <f t="shared" si="35"/>
        <v>0.32457320230747361</v>
      </c>
      <c r="K506" s="19"/>
    </row>
    <row r="507" spans="1:11" x14ac:dyDescent="0.35">
      <c r="A507" s="12">
        <f t="shared" si="31"/>
        <v>499</v>
      </c>
      <c r="B507" t="s">
        <v>108</v>
      </c>
      <c r="C507" s="104" t="s">
        <v>740</v>
      </c>
      <c r="D507" s="104">
        <v>43808</v>
      </c>
      <c r="E507" s="114">
        <f t="shared" si="34"/>
        <v>2.4361158432708687</v>
      </c>
      <c r="F507" s="106">
        <v>3247288.5160000003</v>
      </c>
      <c r="G507" s="106">
        <v>3138111.5869999998</v>
      </c>
      <c r="H507" s="66">
        <v>799475.6</v>
      </c>
      <c r="I507" s="105">
        <f t="shared" si="35"/>
        <v>3.9252124605178693</v>
      </c>
      <c r="K507" s="19"/>
    </row>
    <row r="508" spans="1:11" x14ac:dyDescent="0.35">
      <c r="A508" s="12">
        <f t="shared" si="31"/>
        <v>500</v>
      </c>
      <c r="B508" t="s">
        <v>268</v>
      </c>
      <c r="C508" s="104" t="s">
        <v>740</v>
      </c>
      <c r="D508" s="104">
        <v>43808</v>
      </c>
      <c r="E508" s="114">
        <f t="shared" si="34"/>
        <v>2.4361158432708687</v>
      </c>
      <c r="F508" s="106">
        <v>188435.726</v>
      </c>
      <c r="G508" s="106">
        <v>187694.38200000001</v>
      </c>
      <c r="H508" s="66">
        <v>28504.089999999997</v>
      </c>
      <c r="I508" s="105">
        <f t="shared" si="35"/>
        <v>6.584822809638899</v>
      </c>
      <c r="K508" s="19"/>
    </row>
    <row r="509" spans="1:11" x14ac:dyDescent="0.35">
      <c r="A509" s="12">
        <f t="shared" si="31"/>
        <v>501</v>
      </c>
      <c r="B509" t="s">
        <v>109</v>
      </c>
      <c r="C509" s="104" t="s">
        <v>740</v>
      </c>
      <c r="D509" s="104">
        <v>43808</v>
      </c>
      <c r="E509" s="114">
        <f t="shared" si="34"/>
        <v>2.4361158432708687</v>
      </c>
      <c r="F509" s="106">
        <v>61.259</v>
      </c>
      <c r="G509" s="106">
        <v>0</v>
      </c>
      <c r="H509" s="66">
        <v>4137.6000000000004</v>
      </c>
      <c r="I509" s="105">
        <f t="shared" si="35"/>
        <v>0</v>
      </c>
      <c r="K509" s="19"/>
    </row>
    <row r="510" spans="1:11" x14ac:dyDescent="0.35">
      <c r="A510" s="12">
        <f t="shared" si="31"/>
        <v>502</v>
      </c>
      <c r="B510" t="s">
        <v>277</v>
      </c>
      <c r="C510" s="104" t="s">
        <v>733</v>
      </c>
      <c r="D510" s="104">
        <v>43808</v>
      </c>
      <c r="E510" s="114">
        <f t="shared" si="34"/>
        <v>4.7972972972972974</v>
      </c>
      <c r="F510" s="106">
        <v>43555.470999999998</v>
      </c>
      <c r="G510" s="106">
        <v>44076.111000000004</v>
      </c>
      <c r="H510" s="66">
        <v>218.4</v>
      </c>
      <c r="I510" s="105">
        <f t="shared" si="35"/>
        <v>201.81369505494507</v>
      </c>
      <c r="K510" s="19"/>
    </row>
    <row r="511" spans="1:11" x14ac:dyDescent="0.35">
      <c r="A511" s="12">
        <f t="shared" si="31"/>
        <v>503</v>
      </c>
      <c r="B511" t="s">
        <v>241</v>
      </c>
      <c r="C511" s="104" t="s">
        <v>733</v>
      </c>
      <c r="D511" s="104">
        <v>43808</v>
      </c>
      <c r="E511" s="114">
        <f t="shared" si="34"/>
        <v>4.7972972972972974</v>
      </c>
      <c r="F511" s="106">
        <v>16756.833999999999</v>
      </c>
      <c r="G511" s="106">
        <v>16692.643999999997</v>
      </c>
      <c r="H511" s="66">
        <v>689.3599999999999</v>
      </c>
      <c r="I511" s="105">
        <f t="shared" si="35"/>
        <v>24.21469769061158</v>
      </c>
      <c r="K511" s="19"/>
    </row>
    <row r="512" spans="1:11" x14ac:dyDescent="0.35">
      <c r="A512" s="12">
        <f t="shared" si="31"/>
        <v>504</v>
      </c>
      <c r="B512" t="s">
        <v>278</v>
      </c>
      <c r="C512" s="104" t="s">
        <v>771</v>
      </c>
      <c r="D512" s="104">
        <v>43808</v>
      </c>
      <c r="E512" s="114">
        <f t="shared" si="34"/>
        <v>2.8168103448275863</v>
      </c>
      <c r="F512" s="106">
        <v>57425.167000000001</v>
      </c>
      <c r="G512" s="106">
        <v>57419.353000000003</v>
      </c>
      <c r="H512" s="66">
        <v>8403.7099999999991</v>
      </c>
      <c r="I512" s="105">
        <f t="shared" si="35"/>
        <v>6.8326195216160492</v>
      </c>
      <c r="K512" s="19"/>
    </row>
    <row r="513" spans="1:11" x14ac:dyDescent="0.35">
      <c r="A513" s="12">
        <f t="shared" si="31"/>
        <v>505</v>
      </c>
      <c r="B513" t="s">
        <v>279</v>
      </c>
      <c r="C513" s="104" t="s">
        <v>763</v>
      </c>
      <c r="D513" s="104">
        <v>43808</v>
      </c>
      <c r="E513" s="114">
        <f t="shared" si="34"/>
        <v>2.5161870503597124</v>
      </c>
      <c r="F513" s="106">
        <v>508607.03</v>
      </c>
      <c r="G513" s="106">
        <v>515262.45500000007</v>
      </c>
      <c r="H513" s="66">
        <v>325247.86999999994</v>
      </c>
      <c r="I513" s="105">
        <f t="shared" ref="I513:I574" si="36">G513/H513</f>
        <v>1.5842146944728652</v>
      </c>
      <c r="K513" s="19"/>
    </row>
    <row r="514" spans="1:11" x14ac:dyDescent="0.35">
      <c r="A514" s="12">
        <f t="shared" si="31"/>
        <v>506</v>
      </c>
      <c r="B514" t="s">
        <v>620</v>
      </c>
      <c r="C514" s="104">
        <v>44470</v>
      </c>
      <c r="D514" s="104">
        <v>43781</v>
      </c>
      <c r="E514" s="114">
        <f t="shared" si="34"/>
        <v>-0.26269956458635702</v>
      </c>
      <c r="F514" s="106">
        <v>126956.215</v>
      </c>
      <c r="G514" s="106">
        <v>127141.54000000001</v>
      </c>
      <c r="H514" s="66">
        <v>130659.46</v>
      </c>
      <c r="I514" s="105">
        <f t="shared" si="36"/>
        <v>0.97307565789725448</v>
      </c>
      <c r="K514" s="19"/>
    </row>
    <row r="515" spans="1:11" x14ac:dyDescent="0.35">
      <c r="A515" s="12">
        <f t="shared" si="31"/>
        <v>507</v>
      </c>
      <c r="B515" t="s">
        <v>621</v>
      </c>
      <c r="C515" s="104">
        <v>44197</v>
      </c>
      <c r="D515" s="104">
        <v>43781</v>
      </c>
      <c r="E515" s="114">
        <f t="shared" si="34"/>
        <v>-1.0913461538461537</v>
      </c>
      <c r="F515" s="106">
        <v>788.66699999999992</v>
      </c>
      <c r="G515" s="106">
        <v>0</v>
      </c>
      <c r="H515" s="66">
        <v>35064.770000000004</v>
      </c>
      <c r="I515" s="105">
        <f t="shared" si="36"/>
        <v>0</v>
      </c>
      <c r="K515" s="19"/>
    </row>
    <row r="516" spans="1:11" x14ac:dyDescent="0.35">
      <c r="A516" s="12">
        <f t="shared" si="31"/>
        <v>508</v>
      </c>
      <c r="B516" t="s">
        <v>224</v>
      </c>
      <c r="C516" s="104" t="s">
        <v>733</v>
      </c>
      <c r="D516" s="104">
        <v>44869</v>
      </c>
      <c r="E516" s="114">
        <f t="shared" si="34"/>
        <v>0.83008573655494933</v>
      </c>
      <c r="F516" s="106">
        <v>146380.44099999999</v>
      </c>
      <c r="G516" s="106">
        <v>145141.81</v>
      </c>
      <c r="H516" s="66">
        <v>61783.799999999996</v>
      </c>
      <c r="I516" s="105">
        <f t="shared" si="36"/>
        <v>2.3491887841149302</v>
      </c>
      <c r="K516" s="19"/>
    </row>
    <row r="517" spans="1:11" x14ac:dyDescent="0.35">
      <c r="A517" s="12">
        <f t="shared" si="31"/>
        <v>509</v>
      </c>
      <c r="B517" t="s">
        <v>225</v>
      </c>
      <c r="C517" s="104" t="s">
        <v>733</v>
      </c>
      <c r="D517" s="104">
        <v>44869</v>
      </c>
      <c r="E517" s="114">
        <f t="shared" si="34"/>
        <v>0.83008573655494933</v>
      </c>
      <c r="F517" s="106">
        <v>359038.22499999992</v>
      </c>
      <c r="G517" s="106">
        <v>346865.95700000005</v>
      </c>
      <c r="H517" s="66">
        <v>8589.6800000000021</v>
      </c>
      <c r="I517" s="105">
        <f t="shared" si="36"/>
        <v>40.381708864590991</v>
      </c>
      <c r="K517" s="19"/>
    </row>
    <row r="518" spans="1:11" x14ac:dyDescent="0.35">
      <c r="A518" s="12">
        <f t="shared" si="31"/>
        <v>510</v>
      </c>
      <c r="B518" t="s">
        <v>226</v>
      </c>
      <c r="C518" s="104" t="s">
        <v>733</v>
      </c>
      <c r="D518" s="104">
        <v>44869</v>
      </c>
      <c r="E518" s="114">
        <f t="shared" si="34"/>
        <v>0.83008573655494933</v>
      </c>
      <c r="F518" s="106">
        <v>582588.02599999995</v>
      </c>
      <c r="G518" s="106">
        <v>558464.92100000009</v>
      </c>
      <c r="H518" s="66">
        <v>3951.34</v>
      </c>
      <c r="I518" s="105">
        <f t="shared" si="36"/>
        <v>141.33557755090681</v>
      </c>
      <c r="K518" s="19"/>
    </row>
    <row r="519" spans="1:11" x14ac:dyDescent="0.35">
      <c r="A519" s="12">
        <f t="shared" si="31"/>
        <v>511</v>
      </c>
      <c r="B519" t="s">
        <v>227</v>
      </c>
      <c r="C519" s="104" t="s">
        <v>733</v>
      </c>
      <c r="D519" s="104">
        <v>44869</v>
      </c>
      <c r="E519" s="114">
        <f t="shared" si="34"/>
        <v>0.83008573655494933</v>
      </c>
      <c r="F519" s="106">
        <v>575167.598</v>
      </c>
      <c r="G519" s="106">
        <v>559894.07400000002</v>
      </c>
      <c r="H519" s="66">
        <v>80667.5</v>
      </c>
      <c r="I519" s="105">
        <f t="shared" si="36"/>
        <v>6.9407639259925</v>
      </c>
      <c r="K519" s="19"/>
    </row>
    <row r="520" spans="1:11" x14ac:dyDescent="0.35">
      <c r="A520" s="12">
        <f t="shared" si="31"/>
        <v>512</v>
      </c>
      <c r="B520" t="s">
        <v>622</v>
      </c>
      <c r="C520" s="104">
        <v>43952</v>
      </c>
      <c r="D520" s="104">
        <v>44869</v>
      </c>
      <c r="E520" s="114">
        <f t="shared" si="34"/>
        <v>0.76226826608505993</v>
      </c>
      <c r="F520" s="106">
        <v>124859.52300000003</v>
      </c>
      <c r="G520" s="106">
        <v>127860.76300000001</v>
      </c>
      <c r="H520" s="66">
        <v>3360.96</v>
      </c>
      <c r="I520" s="105">
        <f t="shared" si="36"/>
        <v>38.042929103589451</v>
      </c>
      <c r="K520" s="19"/>
    </row>
    <row r="521" spans="1:11" x14ac:dyDescent="0.35">
      <c r="A521" s="12">
        <f t="shared" si="31"/>
        <v>513</v>
      </c>
      <c r="B521" t="s">
        <v>623</v>
      </c>
      <c r="C521" s="104">
        <v>43952</v>
      </c>
      <c r="D521" s="104">
        <v>44869</v>
      </c>
      <c r="E521" s="114">
        <f t="shared" si="34"/>
        <v>0.76226826608505993</v>
      </c>
      <c r="F521" s="106">
        <v>92652.171999999991</v>
      </c>
      <c r="G521" s="106">
        <v>88579.054000000004</v>
      </c>
      <c r="H521" s="66">
        <v>4116.3099999999995</v>
      </c>
      <c r="I521" s="105">
        <f t="shared" si="36"/>
        <v>21.519043512271917</v>
      </c>
      <c r="K521" s="19"/>
    </row>
    <row r="522" spans="1:11" x14ac:dyDescent="0.35">
      <c r="A522" s="12">
        <f t="shared" si="31"/>
        <v>514</v>
      </c>
      <c r="B522" t="s">
        <v>280</v>
      </c>
      <c r="C522" s="104" t="s">
        <v>733</v>
      </c>
      <c r="D522" s="104">
        <v>44869</v>
      </c>
      <c r="E522" s="114">
        <f t="shared" si="34"/>
        <v>0.83008573655494933</v>
      </c>
      <c r="F522" s="106">
        <v>198.05300000000003</v>
      </c>
      <c r="G522" s="106">
        <v>0</v>
      </c>
      <c r="H522" s="66">
        <v>8233.91</v>
      </c>
      <c r="I522" s="105">
        <f t="shared" si="36"/>
        <v>0</v>
      </c>
      <c r="K522" s="19"/>
    </row>
    <row r="523" spans="1:11" x14ac:dyDescent="0.35">
      <c r="A523" s="12">
        <f t="shared" ref="A523:A586" si="37">A522+1</f>
        <v>515</v>
      </c>
      <c r="B523" t="s">
        <v>281</v>
      </c>
      <c r="C523" s="104" t="s">
        <v>733</v>
      </c>
      <c r="D523" s="104">
        <v>44805</v>
      </c>
      <c r="E523" s="114">
        <f t="shared" si="34"/>
        <v>0.87366694011484825</v>
      </c>
      <c r="F523" s="106">
        <v>416621.36200000002</v>
      </c>
      <c r="G523" s="106">
        <v>392286.06800000009</v>
      </c>
      <c r="H523" s="66">
        <v>282049.96999999997</v>
      </c>
      <c r="I523" s="105">
        <f t="shared" si="36"/>
        <v>1.390838892838741</v>
      </c>
      <c r="K523" s="19"/>
    </row>
    <row r="524" spans="1:11" x14ac:dyDescent="0.35">
      <c r="A524" s="12">
        <f t="shared" si="37"/>
        <v>516</v>
      </c>
      <c r="B524" t="s">
        <v>325</v>
      </c>
      <c r="C524" s="104" t="s">
        <v>738</v>
      </c>
      <c r="D524" s="104">
        <v>44869</v>
      </c>
      <c r="E524" s="114">
        <f t="shared" si="34"/>
        <v>0.8070796460176991</v>
      </c>
      <c r="F524" s="106">
        <v>19340.156999999999</v>
      </c>
      <c r="G524" s="106">
        <v>18444.766</v>
      </c>
      <c r="H524" s="66">
        <v>390.16999999999996</v>
      </c>
      <c r="I524" s="105">
        <f t="shared" si="36"/>
        <v>47.273665325370999</v>
      </c>
      <c r="K524" s="19"/>
    </row>
    <row r="525" spans="1:11" x14ac:dyDescent="0.35">
      <c r="A525" s="12">
        <f t="shared" si="37"/>
        <v>517</v>
      </c>
      <c r="B525" t="s">
        <v>328</v>
      </c>
      <c r="C525" s="104" t="s">
        <v>764</v>
      </c>
      <c r="D525" s="104">
        <v>44805</v>
      </c>
      <c r="E525" s="114">
        <f t="shared" si="34"/>
        <v>0.86335403726708071</v>
      </c>
      <c r="F525" s="106">
        <v>24267.552000000003</v>
      </c>
      <c r="G525" s="106">
        <v>0</v>
      </c>
      <c r="H525" s="66">
        <v>30877.040000000001</v>
      </c>
      <c r="I525" s="105">
        <f t="shared" si="36"/>
        <v>0</v>
      </c>
      <c r="K525" s="19"/>
    </row>
    <row r="526" spans="1:11" x14ac:dyDescent="0.35">
      <c r="A526" s="12">
        <f t="shared" si="37"/>
        <v>518</v>
      </c>
      <c r="B526" t="s">
        <v>624</v>
      </c>
      <c r="C526" s="104">
        <v>44228</v>
      </c>
      <c r="D526" s="104">
        <v>44869</v>
      </c>
      <c r="E526" s="114">
        <f t="shared" si="34"/>
        <v>0.65990639625585024</v>
      </c>
      <c r="F526" s="106">
        <v>447816.755</v>
      </c>
      <c r="G526" s="106">
        <v>435236.22499999998</v>
      </c>
      <c r="H526" s="66">
        <v>1430099.64</v>
      </c>
      <c r="I526" s="105">
        <f t="shared" si="36"/>
        <v>0.30433979061766636</v>
      </c>
      <c r="K526" s="19"/>
    </row>
    <row r="527" spans="1:11" x14ac:dyDescent="0.35">
      <c r="A527" s="12">
        <f t="shared" si="37"/>
        <v>519</v>
      </c>
      <c r="B527" t="s">
        <v>625</v>
      </c>
      <c r="C527" s="104">
        <v>44287</v>
      </c>
      <c r="D527" s="104">
        <v>44869</v>
      </c>
      <c r="E527" s="114">
        <f t="shared" si="34"/>
        <v>0.62542955326460481</v>
      </c>
      <c r="F527" s="106">
        <v>540.85599999999999</v>
      </c>
      <c r="G527" s="106">
        <v>0</v>
      </c>
      <c r="H527" s="66">
        <v>554110.94000000006</v>
      </c>
      <c r="I527" s="105">
        <f t="shared" si="36"/>
        <v>0</v>
      </c>
      <c r="K527" s="19"/>
    </row>
    <row r="528" spans="1:11" x14ac:dyDescent="0.35">
      <c r="A528" s="12">
        <f t="shared" si="37"/>
        <v>520</v>
      </c>
      <c r="B528" t="s">
        <v>626</v>
      </c>
      <c r="C528" s="104">
        <v>44287</v>
      </c>
      <c r="D528" s="104">
        <v>44869</v>
      </c>
      <c r="E528" s="114">
        <f t="shared" ref="E528:E559" si="38">IFERROR((($C$608-C528)/(D528-C528)),"n.m.")</f>
        <v>0.62542955326460481</v>
      </c>
      <c r="F528" s="106">
        <v>440682.31900000002</v>
      </c>
      <c r="G528" s="106">
        <v>3726729.4930000002</v>
      </c>
      <c r="H528" s="66">
        <v>362147.79</v>
      </c>
      <c r="I528" s="105">
        <f t="shared" si="36"/>
        <v>10.290631603743876</v>
      </c>
      <c r="K528" s="19"/>
    </row>
    <row r="529" spans="1:11" x14ac:dyDescent="0.35">
      <c r="A529" s="12">
        <f t="shared" si="37"/>
        <v>521</v>
      </c>
      <c r="B529" t="s">
        <v>627</v>
      </c>
      <c r="C529" s="104">
        <v>44013</v>
      </c>
      <c r="D529" s="104">
        <v>44876</v>
      </c>
      <c r="E529" s="114">
        <f t="shared" si="38"/>
        <v>0.73928157589803012</v>
      </c>
      <c r="F529" s="106">
        <v>1375370.9169999999</v>
      </c>
      <c r="G529" s="106">
        <v>2424532.02</v>
      </c>
      <c r="H529" s="66">
        <v>300011.82</v>
      </c>
      <c r="I529" s="105">
        <f t="shared" si="36"/>
        <v>8.0814549906733681</v>
      </c>
      <c r="K529" s="19"/>
    </row>
    <row r="530" spans="1:11" x14ac:dyDescent="0.35">
      <c r="A530" s="12">
        <f t="shared" si="37"/>
        <v>522</v>
      </c>
      <c r="B530" t="s">
        <v>628</v>
      </c>
      <c r="C530" s="104">
        <v>44287</v>
      </c>
      <c r="D530" s="104">
        <v>44876</v>
      </c>
      <c r="E530" s="114">
        <f t="shared" si="38"/>
        <v>0.61799660441426141</v>
      </c>
      <c r="F530" s="106">
        <v>24007.153999999999</v>
      </c>
      <c r="G530" s="106">
        <v>22659.866999999998</v>
      </c>
      <c r="H530" s="66">
        <v>126673.76999999999</v>
      </c>
      <c r="I530" s="105">
        <f t="shared" si="36"/>
        <v>0.17888365523501826</v>
      </c>
      <c r="K530" s="19"/>
    </row>
    <row r="531" spans="1:11" x14ac:dyDescent="0.35">
      <c r="A531" s="12">
        <f t="shared" si="37"/>
        <v>523</v>
      </c>
      <c r="B531" t="s">
        <v>629</v>
      </c>
      <c r="C531" s="104">
        <v>44013</v>
      </c>
      <c r="D531" s="104">
        <v>44876</v>
      </c>
      <c r="E531" s="114">
        <f t="shared" si="38"/>
        <v>0.73928157589803012</v>
      </c>
      <c r="F531" s="106">
        <v>15395.670999999997</v>
      </c>
      <c r="G531" s="106">
        <v>11206.526</v>
      </c>
      <c r="H531" s="66">
        <v>40758.240000000005</v>
      </c>
      <c r="I531" s="105">
        <f t="shared" si="36"/>
        <v>0.27495117551690157</v>
      </c>
      <c r="K531" s="19"/>
    </row>
    <row r="532" spans="1:11" x14ac:dyDescent="0.35">
      <c r="A532" s="12">
        <f t="shared" si="37"/>
        <v>524</v>
      </c>
      <c r="B532" s="19" t="s">
        <v>630</v>
      </c>
      <c r="C532" s="104">
        <v>44256</v>
      </c>
      <c r="D532" s="104">
        <v>44876</v>
      </c>
      <c r="E532" s="114">
        <f t="shared" si="38"/>
        <v>0.63709677419354838</v>
      </c>
      <c r="F532" s="106">
        <v>1850.1190000000001</v>
      </c>
      <c r="G532" s="106">
        <v>1662.723</v>
      </c>
      <c r="H532" s="67">
        <v>5407.53</v>
      </c>
      <c r="I532" s="105">
        <f t="shared" si="36"/>
        <v>0.30748289884660834</v>
      </c>
      <c r="K532" s="19"/>
    </row>
    <row r="533" spans="1:11" x14ac:dyDescent="0.35">
      <c r="A533" s="12">
        <f t="shared" si="37"/>
        <v>525</v>
      </c>
      <c r="B533" s="19" t="s">
        <v>632</v>
      </c>
      <c r="C533" s="104">
        <v>44378</v>
      </c>
      <c r="D533" s="104">
        <v>45597</v>
      </c>
      <c r="E533" s="114">
        <f t="shared" si="38"/>
        <v>0.22395406070549631</v>
      </c>
      <c r="F533" s="106">
        <v>2.5110000000000001</v>
      </c>
      <c r="G533" s="106">
        <v>0</v>
      </c>
      <c r="H533" s="67">
        <v>28213.299999999996</v>
      </c>
      <c r="I533" s="105">
        <f t="shared" si="36"/>
        <v>0</v>
      </c>
      <c r="K533" s="19"/>
    </row>
    <row r="534" spans="1:11" x14ac:dyDescent="0.35">
      <c r="A534" s="12">
        <f t="shared" si="37"/>
        <v>526</v>
      </c>
      <c r="B534" s="19" t="s">
        <v>633</v>
      </c>
      <c r="C534" s="104">
        <v>44378</v>
      </c>
      <c r="D534" s="104">
        <v>46692</v>
      </c>
      <c r="E534" s="114">
        <f t="shared" si="38"/>
        <v>0.11797752808988764</v>
      </c>
      <c r="F534" s="106">
        <v>0.32400000000000001</v>
      </c>
      <c r="G534" s="106">
        <v>0</v>
      </c>
      <c r="H534" s="67">
        <v>27500.009999999995</v>
      </c>
      <c r="I534" s="105">
        <f t="shared" si="36"/>
        <v>0</v>
      </c>
      <c r="K534" s="19"/>
    </row>
    <row r="535" spans="1:11" x14ac:dyDescent="0.35">
      <c r="A535" s="12">
        <f t="shared" si="37"/>
        <v>527</v>
      </c>
      <c r="B535" s="19" t="s">
        <v>634</v>
      </c>
      <c r="C535" s="104">
        <v>44501</v>
      </c>
      <c r="D535" s="104">
        <v>45597</v>
      </c>
      <c r="E535" s="114">
        <f t="shared" si="38"/>
        <v>0.13686131386861314</v>
      </c>
      <c r="F535" s="106">
        <v>910248.82600000012</v>
      </c>
      <c r="G535" s="106">
        <v>936990.54399999999</v>
      </c>
      <c r="H535" s="67">
        <v>6377.62</v>
      </c>
      <c r="I535" s="105">
        <f t="shared" si="36"/>
        <v>146.91852822839869</v>
      </c>
      <c r="K535" s="19"/>
    </row>
    <row r="536" spans="1:11" x14ac:dyDescent="0.35">
      <c r="A536" s="12">
        <f t="shared" si="37"/>
        <v>528</v>
      </c>
      <c r="B536" s="19" t="s">
        <v>635</v>
      </c>
      <c r="C536" s="104">
        <v>44470</v>
      </c>
      <c r="D536" s="104">
        <v>45597</v>
      </c>
      <c r="E536" s="114">
        <f t="shared" si="38"/>
        <v>0.16060337178349601</v>
      </c>
      <c r="F536" s="106">
        <v>0</v>
      </c>
      <c r="G536" s="106">
        <v>0</v>
      </c>
      <c r="H536" s="67">
        <v>10319.74</v>
      </c>
      <c r="I536" s="105">
        <f t="shared" si="36"/>
        <v>0</v>
      </c>
      <c r="K536" s="19"/>
    </row>
    <row r="537" spans="1:11" x14ac:dyDescent="0.35">
      <c r="A537" s="12">
        <f t="shared" si="37"/>
        <v>529</v>
      </c>
      <c r="B537" s="19" t="s">
        <v>636</v>
      </c>
      <c r="C537" s="104">
        <v>44470</v>
      </c>
      <c r="D537" s="104">
        <v>45597</v>
      </c>
      <c r="E537" s="114">
        <f t="shared" si="38"/>
        <v>0.16060337178349601</v>
      </c>
      <c r="F537" s="106">
        <v>0</v>
      </c>
      <c r="G537" s="106">
        <v>0</v>
      </c>
      <c r="H537" s="67">
        <v>8604.86</v>
      </c>
      <c r="I537" s="105">
        <f t="shared" si="36"/>
        <v>0</v>
      </c>
      <c r="K537" s="19"/>
    </row>
    <row r="538" spans="1:11" x14ac:dyDescent="0.35">
      <c r="A538" s="12">
        <f t="shared" si="37"/>
        <v>530</v>
      </c>
      <c r="B538" s="19" t="s">
        <v>637</v>
      </c>
      <c r="C538" s="104">
        <v>44501</v>
      </c>
      <c r="D538" s="104">
        <v>46289</v>
      </c>
      <c r="E538" s="114">
        <f t="shared" si="38"/>
        <v>8.3892617449664433E-2</v>
      </c>
      <c r="F538" s="106">
        <v>0</v>
      </c>
      <c r="G538" s="106">
        <v>0</v>
      </c>
      <c r="H538" s="67">
        <v>21997.52</v>
      </c>
      <c r="I538" s="105">
        <f t="shared" si="36"/>
        <v>0</v>
      </c>
      <c r="K538" s="19"/>
    </row>
    <row r="539" spans="1:11" x14ac:dyDescent="0.35">
      <c r="A539" s="12">
        <f t="shared" si="37"/>
        <v>531</v>
      </c>
      <c r="B539" s="19" t="s">
        <v>638</v>
      </c>
      <c r="C539" s="104">
        <v>44378</v>
      </c>
      <c r="D539" s="104">
        <v>46289</v>
      </c>
      <c r="E539" s="114">
        <f t="shared" si="38"/>
        <v>0.14285714285714285</v>
      </c>
      <c r="F539" s="106">
        <v>1.1080000000000001</v>
      </c>
      <c r="G539" s="106">
        <v>0</v>
      </c>
      <c r="H539" s="67">
        <v>10858.179999999998</v>
      </c>
      <c r="I539" s="105">
        <f t="shared" si="36"/>
        <v>0</v>
      </c>
      <c r="K539" s="19"/>
    </row>
    <row r="540" spans="1:11" x14ac:dyDescent="0.35">
      <c r="A540" s="12">
        <f t="shared" si="37"/>
        <v>532</v>
      </c>
      <c r="B540" s="19" t="s">
        <v>228</v>
      </c>
      <c r="C540" s="104" t="s">
        <v>734</v>
      </c>
      <c r="D540" s="104">
        <v>44138</v>
      </c>
      <c r="E540" s="114">
        <f t="shared" si="38"/>
        <v>2.3940217391304346</v>
      </c>
      <c r="F540" s="106">
        <v>2559.2620000000002</v>
      </c>
      <c r="G540" s="106">
        <v>0</v>
      </c>
      <c r="H540" s="67">
        <v>3916.21</v>
      </c>
      <c r="I540" s="105">
        <f t="shared" si="36"/>
        <v>0</v>
      </c>
      <c r="K540" s="19"/>
    </row>
    <row r="541" spans="1:11" x14ac:dyDescent="0.35">
      <c r="A541" s="12">
        <f t="shared" si="37"/>
        <v>533</v>
      </c>
      <c r="B541" s="19" t="s">
        <v>206</v>
      </c>
      <c r="C541" s="104" t="s">
        <v>742</v>
      </c>
      <c r="D541" s="104">
        <v>44138</v>
      </c>
      <c r="E541" s="114">
        <f t="shared" si="38"/>
        <v>2.5177514792899407</v>
      </c>
      <c r="F541" s="106">
        <v>38.032000000000004</v>
      </c>
      <c r="G541" s="106">
        <v>0</v>
      </c>
      <c r="H541" s="67">
        <v>93.740000000000009</v>
      </c>
      <c r="I541" s="105">
        <f t="shared" si="36"/>
        <v>0</v>
      </c>
      <c r="K541" s="19"/>
    </row>
    <row r="542" spans="1:11" x14ac:dyDescent="0.35">
      <c r="A542" s="12">
        <f t="shared" si="37"/>
        <v>534</v>
      </c>
      <c r="B542" s="19" t="s">
        <v>187</v>
      </c>
      <c r="C542" s="104">
        <v>43862</v>
      </c>
      <c r="D542" s="104">
        <v>44138</v>
      </c>
      <c r="E542" s="114">
        <f t="shared" si="38"/>
        <v>2.8586956521739131</v>
      </c>
      <c r="F542" s="106">
        <v>3755872.5149999997</v>
      </c>
      <c r="G542" s="106">
        <v>2632537.156</v>
      </c>
      <c r="H542" s="67">
        <v>18219.349999999999</v>
      </c>
      <c r="I542" s="105">
        <f t="shared" si="36"/>
        <v>144.49127746050218</v>
      </c>
      <c r="K542" s="19"/>
    </row>
    <row r="543" spans="1:11" x14ac:dyDescent="0.35">
      <c r="A543" s="12">
        <f t="shared" si="37"/>
        <v>535</v>
      </c>
      <c r="B543" s="19" t="s">
        <v>275</v>
      </c>
      <c r="C543" s="104">
        <v>43862</v>
      </c>
      <c r="D543" s="104">
        <v>44138</v>
      </c>
      <c r="E543" s="114">
        <f t="shared" si="38"/>
        <v>2.8586956521739131</v>
      </c>
      <c r="F543" s="106">
        <v>4471.7629999999999</v>
      </c>
      <c r="G543" s="106">
        <v>0</v>
      </c>
      <c r="H543" s="67">
        <v>16774.03</v>
      </c>
      <c r="I543" s="105">
        <f t="shared" si="36"/>
        <v>0</v>
      </c>
      <c r="K543" s="19"/>
    </row>
    <row r="544" spans="1:11" x14ac:dyDescent="0.35">
      <c r="A544" s="12">
        <f t="shared" si="37"/>
        <v>536</v>
      </c>
      <c r="B544" s="19" t="s">
        <v>146</v>
      </c>
      <c r="C544" s="104" t="s">
        <v>733</v>
      </c>
      <c r="D544" s="104">
        <v>45201</v>
      </c>
      <c r="E544" s="114">
        <f t="shared" si="38"/>
        <v>0.65944272445820429</v>
      </c>
      <c r="F544" s="106">
        <v>44076.289000000004</v>
      </c>
      <c r="G544" s="106">
        <v>43892.009999999995</v>
      </c>
      <c r="H544" s="67">
        <v>390016.83999999991</v>
      </c>
      <c r="I544" s="105">
        <f t="shared" si="36"/>
        <v>0.11253875601884268</v>
      </c>
      <c r="K544" s="19"/>
    </row>
    <row r="545" spans="1:11" x14ac:dyDescent="0.35">
      <c r="A545" s="12">
        <f t="shared" si="37"/>
        <v>537</v>
      </c>
      <c r="B545" s="19" t="s">
        <v>115</v>
      </c>
      <c r="C545" s="104" t="s">
        <v>734</v>
      </c>
      <c r="D545" s="104">
        <v>45217</v>
      </c>
      <c r="E545" s="114">
        <f t="shared" si="38"/>
        <v>0.60884588804422946</v>
      </c>
      <c r="F545" s="106">
        <v>14113.234</v>
      </c>
      <c r="G545" s="106">
        <v>13138.194</v>
      </c>
      <c r="H545" s="67">
        <v>8771.5100000000039</v>
      </c>
      <c r="I545" s="105">
        <f t="shared" si="36"/>
        <v>1.4978258019428803</v>
      </c>
      <c r="K545" s="19"/>
    </row>
    <row r="546" spans="1:11" x14ac:dyDescent="0.35">
      <c r="A546" s="12">
        <f t="shared" si="37"/>
        <v>538</v>
      </c>
      <c r="B546" s="19" t="s">
        <v>194</v>
      </c>
      <c r="C546" s="104" t="s">
        <v>731</v>
      </c>
      <c r="D546" s="104">
        <v>45217</v>
      </c>
      <c r="E546" s="114">
        <f t="shared" si="38"/>
        <v>0.63949044585987258</v>
      </c>
      <c r="F546" s="106">
        <v>89553.210999999981</v>
      </c>
      <c r="G546" s="106">
        <v>61457.235000000001</v>
      </c>
      <c r="H546" s="67">
        <v>248716.60000000003</v>
      </c>
      <c r="I546" s="105">
        <f t="shared" si="36"/>
        <v>0.24709743941498072</v>
      </c>
      <c r="K546" s="19"/>
    </row>
    <row r="547" spans="1:11" x14ac:dyDescent="0.35">
      <c r="A547" s="12">
        <f t="shared" si="37"/>
        <v>539</v>
      </c>
      <c r="B547" s="19" t="s">
        <v>269</v>
      </c>
      <c r="C547" s="104" t="s">
        <v>733</v>
      </c>
      <c r="D547" s="104">
        <v>45217</v>
      </c>
      <c r="E547" s="114">
        <f t="shared" si="38"/>
        <v>0.65297363580625378</v>
      </c>
      <c r="F547" s="106">
        <v>8148.5859999999993</v>
      </c>
      <c r="G547" s="106">
        <v>7546.9179999999997</v>
      </c>
      <c r="H547" s="67">
        <v>29718.079999999998</v>
      </c>
      <c r="I547" s="105">
        <f t="shared" si="36"/>
        <v>0.25395038979637985</v>
      </c>
      <c r="K547" s="19"/>
    </row>
    <row r="548" spans="1:11" x14ac:dyDescent="0.35">
      <c r="A548" s="12">
        <f t="shared" si="37"/>
        <v>540</v>
      </c>
      <c r="B548" s="19" t="s">
        <v>147</v>
      </c>
      <c r="C548" s="104" t="s">
        <v>733</v>
      </c>
      <c r="D548" s="104">
        <v>45217</v>
      </c>
      <c r="E548" s="114">
        <f t="shared" si="38"/>
        <v>0.65297363580625378</v>
      </c>
      <c r="F548" s="106">
        <v>316385.34699999995</v>
      </c>
      <c r="G548" s="106">
        <v>253907.92999999996</v>
      </c>
      <c r="H548" s="67">
        <v>461632.06</v>
      </c>
      <c r="I548" s="105">
        <f t="shared" si="36"/>
        <v>0.55002230564315646</v>
      </c>
      <c r="K548" s="19"/>
    </row>
    <row r="549" spans="1:11" x14ac:dyDescent="0.35">
      <c r="A549" s="12">
        <f t="shared" si="37"/>
        <v>541</v>
      </c>
      <c r="B549" s="19" t="s">
        <v>116</v>
      </c>
      <c r="C549" s="104" t="s">
        <v>734</v>
      </c>
      <c r="D549" s="104">
        <v>45217</v>
      </c>
      <c r="E549" s="114">
        <f t="shared" si="38"/>
        <v>0.60884588804422946</v>
      </c>
      <c r="F549" s="106">
        <v>10814.656000000001</v>
      </c>
      <c r="G549" s="106">
        <v>10174.011999999999</v>
      </c>
      <c r="H549" s="67">
        <v>48408.090000000011</v>
      </c>
      <c r="I549" s="105">
        <f t="shared" si="36"/>
        <v>0.21017172956007965</v>
      </c>
      <c r="K549" s="19"/>
    </row>
    <row r="550" spans="1:11" x14ac:dyDescent="0.35">
      <c r="A550" s="12">
        <f t="shared" si="37"/>
        <v>542</v>
      </c>
      <c r="B550" s="19" t="s">
        <v>166</v>
      </c>
      <c r="C550" s="104" t="s">
        <v>734</v>
      </c>
      <c r="D550" s="104">
        <v>45217</v>
      </c>
      <c r="E550" s="114">
        <f t="shared" si="38"/>
        <v>0.60884588804422946</v>
      </c>
      <c r="F550" s="106">
        <v>5194.0619999999999</v>
      </c>
      <c r="G550" s="106">
        <v>4769.1019999999999</v>
      </c>
      <c r="H550" s="67">
        <v>-6805.11</v>
      </c>
      <c r="I550" s="105">
        <f t="shared" si="36"/>
        <v>-0.70081188988862786</v>
      </c>
      <c r="K550" s="19"/>
    </row>
    <row r="551" spans="1:11" x14ac:dyDescent="0.35">
      <c r="A551" s="12">
        <f t="shared" si="37"/>
        <v>543</v>
      </c>
      <c r="B551" s="19" t="s">
        <v>117</v>
      </c>
      <c r="C551" s="104" t="s">
        <v>734</v>
      </c>
      <c r="D551" s="104">
        <v>45217</v>
      </c>
      <c r="E551" s="114">
        <f t="shared" si="38"/>
        <v>0.60884588804422946</v>
      </c>
      <c r="F551" s="106">
        <v>15344.497000000001</v>
      </c>
      <c r="G551" s="106">
        <v>14187.778</v>
      </c>
      <c r="H551" s="67">
        <v>65401.139999999992</v>
      </c>
      <c r="I551" s="105">
        <f t="shared" si="36"/>
        <v>0.21693472009815123</v>
      </c>
      <c r="K551" s="19"/>
    </row>
    <row r="552" spans="1:11" x14ac:dyDescent="0.35">
      <c r="A552" s="12">
        <f t="shared" si="37"/>
        <v>544</v>
      </c>
      <c r="B552" s="19" t="s">
        <v>205</v>
      </c>
      <c r="C552" s="104" t="s">
        <v>729</v>
      </c>
      <c r="D552" s="104">
        <v>45217</v>
      </c>
      <c r="E552" s="114">
        <f t="shared" si="38"/>
        <v>0.62466843501326264</v>
      </c>
      <c r="F552" s="106">
        <v>0</v>
      </c>
      <c r="G552" s="106">
        <v>0</v>
      </c>
      <c r="H552" s="67">
        <v>-10344.370000000001</v>
      </c>
      <c r="I552" s="105">
        <f t="shared" si="36"/>
        <v>0</v>
      </c>
      <c r="K552" s="19"/>
    </row>
    <row r="553" spans="1:11" x14ac:dyDescent="0.35">
      <c r="A553" s="12">
        <f t="shared" si="37"/>
        <v>545</v>
      </c>
      <c r="B553" s="19" t="s">
        <v>151</v>
      </c>
      <c r="C553" s="104" t="s">
        <v>733</v>
      </c>
      <c r="D553" s="104">
        <v>44803</v>
      </c>
      <c r="E553" s="114">
        <f t="shared" si="38"/>
        <v>0.87510271158586683</v>
      </c>
      <c r="F553" s="106">
        <v>3047097.9190000002</v>
      </c>
      <c r="G553" s="106">
        <v>3197193.963</v>
      </c>
      <c r="H553" s="67">
        <v>2659652.27</v>
      </c>
      <c r="I553" s="105">
        <f t="shared" si="36"/>
        <v>1.2021097641459724</v>
      </c>
      <c r="K553" s="19"/>
    </row>
    <row r="554" spans="1:11" x14ac:dyDescent="0.35">
      <c r="A554" s="12">
        <f t="shared" si="37"/>
        <v>546</v>
      </c>
      <c r="B554" s="19" t="s">
        <v>193</v>
      </c>
      <c r="C554" s="104" t="s">
        <v>731</v>
      </c>
      <c r="D554" s="104">
        <v>44803</v>
      </c>
      <c r="E554" s="114">
        <f t="shared" si="38"/>
        <v>0.86851211072664358</v>
      </c>
      <c r="F554" s="106">
        <v>670.226</v>
      </c>
      <c r="G554" s="106">
        <v>-109.432</v>
      </c>
      <c r="H554" s="67">
        <v>-49546.30000000001</v>
      </c>
      <c r="I554" s="105">
        <f t="shared" si="36"/>
        <v>2.2086815766263067E-3</v>
      </c>
      <c r="K554" s="19"/>
    </row>
    <row r="555" spans="1:11" x14ac:dyDescent="0.35">
      <c r="A555" s="12">
        <f t="shared" si="37"/>
        <v>547</v>
      </c>
      <c r="B555" s="19" t="s">
        <v>639</v>
      </c>
      <c r="C555" s="104">
        <v>44621</v>
      </c>
      <c r="D555" s="104">
        <v>44617</v>
      </c>
      <c r="E555" s="114">
        <f t="shared" si="38"/>
        <v>-7.5</v>
      </c>
      <c r="F555" s="106">
        <v>0</v>
      </c>
      <c r="G555" s="106">
        <v>0</v>
      </c>
      <c r="H555" s="67">
        <v>334.6</v>
      </c>
      <c r="I555" s="105">
        <f t="shared" si="36"/>
        <v>0</v>
      </c>
      <c r="K555" s="19"/>
    </row>
    <row r="556" spans="1:11" x14ac:dyDescent="0.35">
      <c r="A556" s="12">
        <f t="shared" si="37"/>
        <v>548</v>
      </c>
      <c r="B556" s="19" t="s">
        <v>229</v>
      </c>
      <c r="C556" s="104">
        <v>43831</v>
      </c>
      <c r="D556" s="104">
        <v>45329</v>
      </c>
      <c r="E556" s="114">
        <f t="shared" si="38"/>
        <v>0.54739652870493993</v>
      </c>
      <c r="F556" s="106">
        <v>132452.79800000001</v>
      </c>
      <c r="G556" s="106">
        <v>140327.33100000001</v>
      </c>
      <c r="H556" s="67">
        <v>77158.890000000043</v>
      </c>
      <c r="I556" s="105">
        <f t="shared" si="36"/>
        <v>1.8186800121152589</v>
      </c>
      <c r="K556" s="19"/>
    </row>
    <row r="557" spans="1:11" x14ac:dyDescent="0.35">
      <c r="A557" s="12">
        <f t="shared" si="37"/>
        <v>549</v>
      </c>
      <c r="B557" s="19" t="s">
        <v>152</v>
      </c>
      <c r="C557" s="104" t="s">
        <v>734</v>
      </c>
      <c r="D557" s="104">
        <v>45329</v>
      </c>
      <c r="E557" s="114">
        <f t="shared" si="38"/>
        <v>0.56510583707504813</v>
      </c>
      <c r="F557" s="106">
        <v>2563355.7310000001</v>
      </c>
      <c r="G557" s="106">
        <v>2756311.0869999998</v>
      </c>
      <c r="H557" s="67">
        <v>1503909.0300000007</v>
      </c>
      <c r="I557" s="105">
        <f t="shared" si="36"/>
        <v>1.8327645037146951</v>
      </c>
      <c r="K557" s="19"/>
    </row>
    <row r="558" spans="1:11" x14ac:dyDescent="0.35">
      <c r="A558" s="12">
        <f t="shared" si="37"/>
        <v>550</v>
      </c>
      <c r="B558" s="19" t="s">
        <v>186</v>
      </c>
      <c r="C558" s="104" t="s">
        <v>742</v>
      </c>
      <c r="D558" s="104">
        <v>45329</v>
      </c>
      <c r="E558" s="114">
        <f t="shared" si="38"/>
        <v>0.55657292347939835</v>
      </c>
      <c r="F558" s="106">
        <v>123992.01699999999</v>
      </c>
      <c r="G558" s="106">
        <v>109379.92800000001</v>
      </c>
      <c r="H558" s="67">
        <v>1703.76</v>
      </c>
      <c r="I558" s="105">
        <f t="shared" si="36"/>
        <v>64.199140724045648</v>
      </c>
      <c r="K558" s="19"/>
    </row>
    <row r="559" spans="1:11" x14ac:dyDescent="0.35">
      <c r="A559" s="12">
        <f t="shared" si="37"/>
        <v>551</v>
      </c>
      <c r="B559" s="19" t="s">
        <v>153</v>
      </c>
      <c r="C559" s="104" t="s">
        <v>742</v>
      </c>
      <c r="D559" s="104">
        <v>44522</v>
      </c>
      <c r="E559" s="114">
        <f t="shared" si="38"/>
        <v>1.1786703601108033</v>
      </c>
      <c r="F559" s="106">
        <v>580084.64</v>
      </c>
      <c r="G559" s="106">
        <v>1480229.4029999999</v>
      </c>
      <c r="H559" s="67">
        <v>570197.30999999994</v>
      </c>
      <c r="I559" s="105">
        <f t="shared" si="36"/>
        <v>2.5959950652871373</v>
      </c>
      <c r="K559" s="19"/>
    </row>
    <row r="560" spans="1:11" x14ac:dyDescent="0.35">
      <c r="A560" s="12">
        <f t="shared" si="37"/>
        <v>552</v>
      </c>
      <c r="B560" s="19" t="s">
        <v>256</v>
      </c>
      <c r="C560" s="104" t="s">
        <v>742</v>
      </c>
      <c r="D560" s="104">
        <v>44522</v>
      </c>
      <c r="E560" s="114">
        <f t="shared" ref="E560:E589" si="39">IFERROR((($C$608-C560)/(D560-C560)),"n.m.")</f>
        <v>1.1786703601108033</v>
      </c>
      <c r="F560" s="106">
        <v>120968.23899999999</v>
      </c>
      <c r="G560" s="106">
        <v>111449.79400000001</v>
      </c>
      <c r="H560" s="67">
        <v>1525.78</v>
      </c>
      <c r="I560" s="105">
        <f t="shared" si="36"/>
        <v>73.044471680058734</v>
      </c>
      <c r="K560" s="19"/>
    </row>
    <row r="561" spans="1:11" x14ac:dyDescent="0.35">
      <c r="A561" s="12">
        <f t="shared" si="37"/>
        <v>553</v>
      </c>
      <c r="B561" s="19" t="s">
        <v>640</v>
      </c>
      <c r="C561" s="104">
        <v>43952</v>
      </c>
      <c r="D561" s="104">
        <v>44522</v>
      </c>
      <c r="E561" s="114">
        <f t="shared" si="39"/>
        <v>1.2263157894736842</v>
      </c>
      <c r="F561" s="106">
        <v>411005.16199999995</v>
      </c>
      <c r="G561" s="106">
        <v>436843.52400000003</v>
      </c>
      <c r="H561" s="67">
        <v>452473.59999999998</v>
      </c>
      <c r="I561" s="105">
        <f t="shared" si="36"/>
        <v>0.9654563802175421</v>
      </c>
      <c r="K561" s="19"/>
    </row>
    <row r="562" spans="1:11" x14ac:dyDescent="0.35">
      <c r="A562" s="12">
        <f t="shared" si="37"/>
        <v>554</v>
      </c>
      <c r="B562" s="19" t="s">
        <v>641</v>
      </c>
      <c r="C562" s="104">
        <v>44531</v>
      </c>
      <c r="D562" s="104">
        <v>44522</v>
      </c>
      <c r="E562" s="114">
        <f t="shared" si="39"/>
        <v>-13.333333333333334</v>
      </c>
      <c r="F562" s="106">
        <v>176453.12100000001</v>
      </c>
      <c r="G562" s="106">
        <v>190924.05600000004</v>
      </c>
      <c r="H562" s="67">
        <v>106583.15999999997</v>
      </c>
      <c r="I562" s="105">
        <f t="shared" si="36"/>
        <v>1.7913154010445935</v>
      </c>
      <c r="K562" s="19"/>
    </row>
    <row r="563" spans="1:11" x14ac:dyDescent="0.35">
      <c r="A563" s="12">
        <f t="shared" si="37"/>
        <v>555</v>
      </c>
      <c r="B563" s="19" t="s">
        <v>642</v>
      </c>
      <c r="C563" s="104">
        <v>43983</v>
      </c>
      <c r="D563" s="104">
        <v>44883</v>
      </c>
      <c r="E563" s="114">
        <f t="shared" si="39"/>
        <v>0.74222222222222223</v>
      </c>
      <c r="F563" s="106">
        <v>416617.08499999996</v>
      </c>
      <c r="G563" s="106">
        <v>394847.91599999997</v>
      </c>
      <c r="H563" s="67">
        <v>122959.35999999996</v>
      </c>
      <c r="I563" s="105">
        <f t="shared" si="36"/>
        <v>3.2112066621036424</v>
      </c>
      <c r="K563" s="19"/>
    </row>
    <row r="564" spans="1:11" x14ac:dyDescent="0.35">
      <c r="A564" s="12">
        <f t="shared" si="37"/>
        <v>556</v>
      </c>
      <c r="B564" s="19" t="s">
        <v>643</v>
      </c>
      <c r="C564" s="104">
        <v>43983</v>
      </c>
      <c r="D564" s="104">
        <v>44883</v>
      </c>
      <c r="E564" s="114">
        <f t="shared" si="39"/>
        <v>0.74222222222222223</v>
      </c>
      <c r="F564" s="106">
        <v>318945.22600000002</v>
      </c>
      <c r="G564" s="106">
        <v>310999.35700000008</v>
      </c>
      <c r="H564" s="67">
        <v>1970.3399999999997</v>
      </c>
      <c r="I564" s="105">
        <f t="shared" si="36"/>
        <v>157.84045240922893</v>
      </c>
      <c r="K564" s="19"/>
    </row>
    <row r="565" spans="1:11" x14ac:dyDescent="0.35">
      <c r="A565" s="12">
        <f t="shared" si="37"/>
        <v>557</v>
      </c>
      <c r="B565" s="19" t="s">
        <v>644</v>
      </c>
      <c r="C565" s="104">
        <v>44409</v>
      </c>
      <c r="D565" s="104">
        <v>44883</v>
      </c>
      <c r="E565" s="114">
        <f t="shared" si="39"/>
        <v>0.51054852320675104</v>
      </c>
      <c r="F565" s="106">
        <v>0</v>
      </c>
      <c r="G565" s="106">
        <v>0</v>
      </c>
      <c r="H565" s="67">
        <v>53025.929999999993</v>
      </c>
      <c r="I565" s="105">
        <f t="shared" si="36"/>
        <v>0</v>
      </c>
      <c r="K565" s="19"/>
    </row>
    <row r="566" spans="1:11" x14ac:dyDescent="0.35">
      <c r="A566" s="12">
        <f t="shared" si="37"/>
        <v>558</v>
      </c>
      <c r="B566" s="19" t="s">
        <v>645</v>
      </c>
      <c r="C566" s="104">
        <v>44228</v>
      </c>
      <c r="D566" s="104">
        <v>44883</v>
      </c>
      <c r="E566" s="114">
        <f t="shared" si="39"/>
        <v>0.64580152671755731</v>
      </c>
      <c r="F566" s="106">
        <v>42375.326000000001</v>
      </c>
      <c r="G566" s="106">
        <v>41234.534</v>
      </c>
      <c r="H566" s="67">
        <v>132068.65999999995</v>
      </c>
      <c r="I566" s="105">
        <f t="shared" si="36"/>
        <v>0.31222043140287797</v>
      </c>
      <c r="K566" s="19"/>
    </row>
    <row r="567" spans="1:11" x14ac:dyDescent="0.35">
      <c r="A567" s="12">
        <f t="shared" si="37"/>
        <v>559</v>
      </c>
      <c r="B567" s="19" t="s">
        <v>646</v>
      </c>
      <c r="C567" s="104">
        <v>44228</v>
      </c>
      <c r="D567" s="104">
        <v>44883</v>
      </c>
      <c r="E567" s="114">
        <f t="shared" si="39"/>
        <v>0.64580152671755731</v>
      </c>
      <c r="F567" s="106">
        <v>1169217.0160000001</v>
      </c>
      <c r="G567" s="106">
        <v>1978918.996</v>
      </c>
      <c r="H567" s="67">
        <v>3323768.1</v>
      </c>
      <c r="I567" s="105">
        <f t="shared" si="36"/>
        <v>0.59538419542566767</v>
      </c>
      <c r="K567" s="19"/>
    </row>
    <row r="568" spans="1:11" x14ac:dyDescent="0.35">
      <c r="A568" s="12">
        <f t="shared" si="37"/>
        <v>560</v>
      </c>
      <c r="B568" s="19" t="s">
        <v>647</v>
      </c>
      <c r="C568" s="104">
        <v>44228</v>
      </c>
      <c r="D568" s="104">
        <v>44883</v>
      </c>
      <c r="E568" s="114">
        <f t="shared" si="39"/>
        <v>0.64580152671755731</v>
      </c>
      <c r="F568" s="106">
        <v>321599.413</v>
      </c>
      <c r="G568" s="106">
        <v>317160.81100000005</v>
      </c>
      <c r="H568" s="67">
        <v>1335083.2100000002</v>
      </c>
      <c r="I568" s="105">
        <f t="shared" si="36"/>
        <v>0.23755883425423349</v>
      </c>
      <c r="K568" s="19"/>
    </row>
    <row r="569" spans="1:11" x14ac:dyDescent="0.35">
      <c r="A569" s="12">
        <f t="shared" si="37"/>
        <v>561</v>
      </c>
      <c r="B569" s="19" t="s">
        <v>185</v>
      </c>
      <c r="C569" s="104">
        <v>43862</v>
      </c>
      <c r="D569" s="104">
        <v>45807</v>
      </c>
      <c r="E569" s="114">
        <f t="shared" si="39"/>
        <v>0.40565552699228791</v>
      </c>
      <c r="F569" s="106">
        <v>1700650.1229999997</v>
      </c>
      <c r="G569" s="106">
        <v>1740184.4290000002</v>
      </c>
      <c r="H569" s="67">
        <v>181994.85</v>
      </c>
      <c r="I569" s="105">
        <f t="shared" si="36"/>
        <v>9.5617234718454949</v>
      </c>
      <c r="K569" s="19"/>
    </row>
    <row r="570" spans="1:11" x14ac:dyDescent="0.35">
      <c r="A570" s="12">
        <f t="shared" si="37"/>
        <v>562</v>
      </c>
      <c r="B570" s="19" t="s">
        <v>329</v>
      </c>
      <c r="C570" s="104">
        <v>43891</v>
      </c>
      <c r="D570" s="104">
        <v>45807</v>
      </c>
      <c r="E570" s="114">
        <f t="shared" si="39"/>
        <v>0.39665970772442588</v>
      </c>
      <c r="F570" s="106">
        <v>622916.68300000008</v>
      </c>
      <c r="G570" s="106">
        <v>634446.90799999994</v>
      </c>
      <c r="H570" s="67">
        <v>22454.479999999996</v>
      </c>
      <c r="I570" s="105">
        <f t="shared" si="36"/>
        <v>28.254802961368959</v>
      </c>
      <c r="K570" s="19"/>
    </row>
    <row r="571" spans="1:11" x14ac:dyDescent="0.35">
      <c r="A571" s="12">
        <f t="shared" si="37"/>
        <v>563</v>
      </c>
      <c r="B571" s="19" t="s">
        <v>192</v>
      </c>
      <c r="C571" s="104">
        <v>43862</v>
      </c>
      <c r="D571" s="104">
        <v>45806</v>
      </c>
      <c r="E571" s="114">
        <f t="shared" si="39"/>
        <v>0.40586419753086422</v>
      </c>
      <c r="F571" s="106">
        <v>224245.96200000003</v>
      </c>
      <c r="G571" s="106">
        <v>226584.62700000004</v>
      </c>
      <c r="H571" s="67">
        <v>29262.430000000004</v>
      </c>
      <c r="I571" s="105">
        <f t="shared" si="36"/>
        <v>7.7431924484740335</v>
      </c>
      <c r="K571" s="19"/>
    </row>
    <row r="572" spans="1:11" x14ac:dyDescent="0.35">
      <c r="A572" s="12">
        <f t="shared" si="37"/>
        <v>564</v>
      </c>
      <c r="B572" s="19" t="s">
        <v>191</v>
      </c>
      <c r="C572" s="104">
        <v>43862</v>
      </c>
      <c r="D572" s="104">
        <v>45807</v>
      </c>
      <c r="E572" s="114">
        <f t="shared" si="39"/>
        <v>0.40565552699228791</v>
      </c>
      <c r="F572" s="106">
        <v>353963.28899999999</v>
      </c>
      <c r="G572" s="106">
        <v>358191.69199999998</v>
      </c>
      <c r="H572" s="67">
        <v>35321.919999999998</v>
      </c>
      <c r="I572" s="105">
        <f t="shared" si="36"/>
        <v>10.140776379086981</v>
      </c>
      <c r="K572" s="19"/>
    </row>
    <row r="573" spans="1:11" x14ac:dyDescent="0.35">
      <c r="A573" s="12">
        <f t="shared" si="37"/>
        <v>565</v>
      </c>
      <c r="B573" s="19" t="s">
        <v>248</v>
      </c>
      <c r="C573" s="104">
        <v>43862</v>
      </c>
      <c r="D573" s="104">
        <v>45807</v>
      </c>
      <c r="E573" s="114">
        <f t="shared" si="39"/>
        <v>0.40565552699228791</v>
      </c>
      <c r="F573" s="106">
        <v>15260.306000000002</v>
      </c>
      <c r="G573" s="106">
        <v>-742050.10899999994</v>
      </c>
      <c r="H573" s="67">
        <v>93860.859999999971</v>
      </c>
      <c r="I573" s="105">
        <f t="shared" si="36"/>
        <v>-7.9058524394513343</v>
      </c>
      <c r="K573" s="19"/>
    </row>
    <row r="574" spans="1:11" x14ac:dyDescent="0.35">
      <c r="A574" s="12">
        <f t="shared" si="37"/>
        <v>566</v>
      </c>
      <c r="B574" s="19" t="s">
        <v>330</v>
      </c>
      <c r="C574" s="104">
        <v>43891</v>
      </c>
      <c r="D574" s="104">
        <v>45940</v>
      </c>
      <c r="E574" s="114">
        <f t="shared" si="39"/>
        <v>0.3709126403123475</v>
      </c>
      <c r="F574" s="106">
        <v>129046.507</v>
      </c>
      <c r="G574" s="106">
        <v>126790.63800000001</v>
      </c>
      <c r="H574" s="67">
        <v>22953.589999999997</v>
      </c>
      <c r="I574" s="105">
        <f t="shared" si="36"/>
        <v>5.5237824671434854</v>
      </c>
      <c r="K574" s="19"/>
    </row>
    <row r="575" spans="1:11" x14ac:dyDescent="0.35">
      <c r="A575" s="12">
        <f t="shared" si="37"/>
        <v>567</v>
      </c>
      <c r="B575" s="19" t="s">
        <v>270</v>
      </c>
      <c r="C575" s="104">
        <v>43862</v>
      </c>
      <c r="D575" s="104">
        <v>45807</v>
      </c>
      <c r="E575" s="114">
        <f t="shared" si="39"/>
        <v>0.40565552699228791</v>
      </c>
      <c r="F575" s="106">
        <v>14384.351000000001</v>
      </c>
      <c r="G575" s="106">
        <v>14107.884</v>
      </c>
      <c r="H575" s="67">
        <v>981.11</v>
      </c>
      <c r="I575" s="105">
        <f t="shared" ref="I575:I592" si="40">G575/H575</f>
        <v>14.379513000580975</v>
      </c>
      <c r="K575" s="19"/>
    </row>
    <row r="576" spans="1:11" x14ac:dyDescent="0.35">
      <c r="A576" s="12">
        <f t="shared" si="37"/>
        <v>568</v>
      </c>
      <c r="B576" s="19" t="s">
        <v>648</v>
      </c>
      <c r="C576" s="104">
        <v>43983</v>
      </c>
      <c r="D576" s="104">
        <v>45807</v>
      </c>
      <c r="E576" s="114">
        <f t="shared" si="39"/>
        <v>0.36622807017543857</v>
      </c>
      <c r="F576" s="106">
        <v>3619.6310000000008</v>
      </c>
      <c r="G576" s="106">
        <v>3335.4139999999998</v>
      </c>
      <c r="H576" s="67">
        <v>9307.08</v>
      </c>
      <c r="I576" s="105">
        <f t="shared" si="40"/>
        <v>0.35837384013030937</v>
      </c>
      <c r="K576" s="19"/>
    </row>
    <row r="577" spans="1:11" x14ac:dyDescent="0.35">
      <c r="A577" s="12">
        <f t="shared" si="37"/>
        <v>569</v>
      </c>
      <c r="B577" s="19" t="s">
        <v>650</v>
      </c>
      <c r="C577" s="104">
        <v>43952</v>
      </c>
      <c r="D577" s="104">
        <v>45170</v>
      </c>
      <c r="E577" s="114">
        <f t="shared" si="39"/>
        <v>0.57389162561576357</v>
      </c>
      <c r="F577" s="106">
        <v>783052.14800000004</v>
      </c>
      <c r="G577" s="106">
        <v>2260680.6919999998</v>
      </c>
      <c r="H577" s="67">
        <v>7036.69</v>
      </c>
      <c r="I577" s="105">
        <f t="shared" si="40"/>
        <v>321.27046835941331</v>
      </c>
      <c r="K577" s="19"/>
    </row>
    <row r="578" spans="1:11" x14ac:dyDescent="0.35">
      <c r="A578" s="12">
        <f t="shared" si="37"/>
        <v>570</v>
      </c>
      <c r="B578" s="19" t="s">
        <v>651</v>
      </c>
      <c r="C578" s="104">
        <v>44593</v>
      </c>
      <c r="D578" s="104">
        <v>45427</v>
      </c>
      <c r="E578" s="114">
        <f t="shared" si="39"/>
        <v>6.9544364508393283E-2</v>
      </c>
      <c r="F578" s="106">
        <v>0</v>
      </c>
      <c r="G578" s="106">
        <v>0</v>
      </c>
      <c r="H578" s="67">
        <v>-126356.75</v>
      </c>
      <c r="I578" s="105">
        <f t="shared" si="40"/>
        <v>0</v>
      </c>
      <c r="K578" s="19"/>
    </row>
    <row r="579" spans="1:11" x14ac:dyDescent="0.35">
      <c r="A579" s="12">
        <f t="shared" si="37"/>
        <v>571</v>
      </c>
      <c r="B579" s="19" t="s">
        <v>653</v>
      </c>
      <c r="C579" s="104">
        <v>44593</v>
      </c>
      <c r="D579" s="104">
        <v>45261</v>
      </c>
      <c r="E579" s="114">
        <f t="shared" si="39"/>
        <v>8.6826347305389226E-2</v>
      </c>
      <c r="F579" s="106">
        <v>0</v>
      </c>
      <c r="G579" s="106">
        <v>0</v>
      </c>
      <c r="H579" s="67">
        <v>-62587.93</v>
      </c>
      <c r="I579" s="105">
        <f t="shared" si="40"/>
        <v>0</v>
      </c>
      <c r="K579" s="19"/>
    </row>
    <row r="580" spans="1:11" x14ac:dyDescent="0.35">
      <c r="A580" s="12">
        <f t="shared" si="37"/>
        <v>572</v>
      </c>
      <c r="B580" s="19" t="s">
        <v>654</v>
      </c>
      <c r="C580" s="104">
        <v>44287</v>
      </c>
      <c r="D580" s="104">
        <v>45931</v>
      </c>
      <c r="E580" s="114">
        <f t="shared" si="39"/>
        <v>0.22141119221411193</v>
      </c>
      <c r="F580" s="106">
        <v>101.47999999999999</v>
      </c>
      <c r="G580" s="106">
        <v>0</v>
      </c>
      <c r="H580" s="67">
        <v>53724.01</v>
      </c>
      <c r="I580" s="105">
        <f t="shared" si="40"/>
        <v>0</v>
      </c>
      <c r="K580" s="19"/>
    </row>
    <row r="581" spans="1:11" x14ac:dyDescent="0.35">
      <c r="A581" s="12">
        <f t="shared" si="37"/>
        <v>573</v>
      </c>
      <c r="B581" s="19" t="s">
        <v>655</v>
      </c>
      <c r="C581" s="104">
        <v>44348</v>
      </c>
      <c r="D581" s="104">
        <v>45931</v>
      </c>
      <c r="E581" s="114">
        <f t="shared" si="39"/>
        <v>0.19140871762476311</v>
      </c>
      <c r="F581" s="106">
        <v>66.328000000000003</v>
      </c>
      <c r="G581" s="106">
        <v>0</v>
      </c>
      <c r="H581" s="67">
        <v>10090.73</v>
      </c>
      <c r="I581" s="105">
        <f t="shared" si="40"/>
        <v>0</v>
      </c>
      <c r="K581" s="19"/>
    </row>
    <row r="582" spans="1:11" x14ac:dyDescent="0.35">
      <c r="A582" s="12">
        <f t="shared" si="37"/>
        <v>574</v>
      </c>
      <c r="B582" s="19" t="s">
        <v>656</v>
      </c>
      <c r="C582" s="104">
        <v>44378</v>
      </c>
      <c r="D582" s="104">
        <v>45931</v>
      </c>
      <c r="E582" s="114">
        <f t="shared" si="39"/>
        <v>0.17578879587894397</v>
      </c>
      <c r="F582" s="106">
        <v>7.2360000000000007</v>
      </c>
      <c r="G582" s="106">
        <v>0</v>
      </c>
      <c r="H582" s="67">
        <v>2120.7900000000004</v>
      </c>
      <c r="I582" s="105">
        <f t="shared" si="40"/>
        <v>0</v>
      </c>
      <c r="K582" s="19"/>
    </row>
    <row r="583" spans="1:11" x14ac:dyDescent="0.35">
      <c r="A583" s="12">
        <f t="shared" si="37"/>
        <v>575</v>
      </c>
      <c r="B583" s="19" t="s">
        <v>657</v>
      </c>
      <c r="C583" s="104">
        <v>44287</v>
      </c>
      <c r="D583" s="104">
        <v>45931</v>
      </c>
      <c r="E583" s="114">
        <f t="shared" si="39"/>
        <v>0.22141119221411193</v>
      </c>
      <c r="F583" s="106">
        <v>49.447999999999993</v>
      </c>
      <c r="G583" s="106">
        <v>0</v>
      </c>
      <c r="H583" s="67">
        <v>39925.090000000011</v>
      </c>
      <c r="I583" s="105">
        <f t="shared" si="40"/>
        <v>0</v>
      </c>
      <c r="K583" s="19"/>
    </row>
    <row r="584" spans="1:11" x14ac:dyDescent="0.35">
      <c r="A584" s="12">
        <f t="shared" si="37"/>
        <v>576</v>
      </c>
      <c r="B584" s="19" t="s">
        <v>658</v>
      </c>
      <c r="C584" s="104">
        <v>44348</v>
      </c>
      <c r="D584" s="104">
        <v>45931</v>
      </c>
      <c r="E584" s="114">
        <f t="shared" si="39"/>
        <v>0.19140871762476311</v>
      </c>
      <c r="F584" s="106">
        <v>61.942</v>
      </c>
      <c r="G584" s="106">
        <v>0</v>
      </c>
      <c r="H584" s="67">
        <v>10005.83</v>
      </c>
      <c r="I584" s="105">
        <f t="shared" si="40"/>
        <v>0</v>
      </c>
      <c r="K584" s="19"/>
    </row>
    <row r="585" spans="1:11" x14ac:dyDescent="0.35">
      <c r="A585" s="12">
        <f t="shared" si="37"/>
        <v>577</v>
      </c>
      <c r="B585" s="19" t="s">
        <v>661</v>
      </c>
      <c r="C585" s="104">
        <v>44470</v>
      </c>
      <c r="D585" s="104">
        <v>44652</v>
      </c>
      <c r="E585" s="114">
        <f t="shared" si="39"/>
        <v>0.99450549450549453</v>
      </c>
      <c r="F585" s="106">
        <v>0</v>
      </c>
      <c r="G585" s="106">
        <v>0</v>
      </c>
      <c r="H585" s="67">
        <v>-73484.09</v>
      </c>
      <c r="I585" s="105">
        <f t="shared" si="40"/>
        <v>0</v>
      </c>
      <c r="K585" s="19"/>
    </row>
    <row r="586" spans="1:11" x14ac:dyDescent="0.35">
      <c r="A586" s="12">
        <f t="shared" si="37"/>
        <v>578</v>
      </c>
      <c r="B586" s="19" t="s">
        <v>662</v>
      </c>
      <c r="C586" s="104">
        <v>44501</v>
      </c>
      <c r="D586" s="104">
        <v>44652</v>
      </c>
      <c r="E586" s="114">
        <f t="shared" si="39"/>
        <v>0.99337748344370858</v>
      </c>
      <c r="F586" s="106">
        <v>0</v>
      </c>
      <c r="G586" s="106">
        <v>0</v>
      </c>
      <c r="H586" s="67">
        <v>2312.5299999999997</v>
      </c>
      <c r="I586" s="105">
        <f t="shared" si="40"/>
        <v>0</v>
      </c>
      <c r="K586" s="19"/>
    </row>
    <row r="587" spans="1:11" x14ac:dyDescent="0.35">
      <c r="A587" s="12">
        <f t="shared" ref="A587:A612" si="41">A586+1</f>
        <v>579</v>
      </c>
      <c r="B587" s="19" t="s">
        <v>664</v>
      </c>
      <c r="C587" s="104">
        <v>44562</v>
      </c>
      <c r="D587" s="104">
        <v>45901</v>
      </c>
      <c r="E587" s="114">
        <f t="shared" si="39"/>
        <v>6.6467513069454823E-2</v>
      </c>
      <c r="F587" s="106">
        <v>0</v>
      </c>
      <c r="G587" s="106">
        <v>0</v>
      </c>
      <c r="H587" s="67">
        <v>5230.6200000000008</v>
      </c>
      <c r="I587" s="105">
        <f t="shared" si="40"/>
        <v>0</v>
      </c>
      <c r="K587" s="19"/>
    </row>
    <row r="588" spans="1:11" x14ac:dyDescent="0.35">
      <c r="A588" s="12">
        <f t="shared" si="41"/>
        <v>580</v>
      </c>
      <c r="B588" s="19" t="s">
        <v>666</v>
      </c>
      <c r="C588" s="104">
        <v>44593</v>
      </c>
      <c r="D588" s="104">
        <v>45809</v>
      </c>
      <c r="E588" s="114">
        <f t="shared" si="39"/>
        <v>4.7697368421052634E-2</v>
      </c>
      <c r="F588" s="106">
        <v>0</v>
      </c>
      <c r="G588" s="106">
        <v>0</v>
      </c>
      <c r="H588" s="67">
        <v>3433.13</v>
      </c>
      <c r="I588" s="105">
        <f t="shared" si="40"/>
        <v>0</v>
      </c>
      <c r="K588" s="19"/>
    </row>
    <row r="589" spans="1:11" x14ac:dyDescent="0.35">
      <c r="A589" s="12">
        <f t="shared" si="41"/>
        <v>581</v>
      </c>
      <c r="B589" s="19" t="s">
        <v>667</v>
      </c>
      <c r="C589" s="104">
        <v>44593</v>
      </c>
      <c r="D589" s="104">
        <v>45809</v>
      </c>
      <c r="E589" s="114">
        <f t="shared" si="39"/>
        <v>4.7697368421052634E-2</v>
      </c>
      <c r="F589" s="106">
        <v>0</v>
      </c>
      <c r="G589" s="106">
        <v>0</v>
      </c>
      <c r="H589" s="67">
        <v>374.21000000000004</v>
      </c>
      <c r="I589" s="105">
        <f t="shared" si="40"/>
        <v>0</v>
      </c>
      <c r="K589" s="19"/>
    </row>
    <row r="590" spans="1:11" x14ac:dyDescent="0.35">
      <c r="A590" s="12">
        <f t="shared" si="41"/>
        <v>582</v>
      </c>
      <c r="B590" s="19" t="s">
        <v>298</v>
      </c>
      <c r="C590" s="104" t="s">
        <v>726</v>
      </c>
      <c r="D590" s="104" t="s">
        <v>351</v>
      </c>
      <c r="E590" s="114" t="s">
        <v>351</v>
      </c>
      <c r="F590" s="106">
        <v>0</v>
      </c>
      <c r="G590" s="106">
        <v>0</v>
      </c>
      <c r="H590" s="67">
        <v>246.45000000000002</v>
      </c>
      <c r="I590" s="105">
        <f t="shared" si="40"/>
        <v>0</v>
      </c>
      <c r="K590" s="19"/>
    </row>
    <row r="591" spans="1:11" x14ac:dyDescent="0.35">
      <c r="A591" s="12">
        <f t="shared" si="41"/>
        <v>583</v>
      </c>
      <c r="B591" s="19" t="s">
        <v>679</v>
      </c>
      <c r="C591" s="104">
        <v>44348</v>
      </c>
      <c r="D591" s="104" t="s">
        <v>351</v>
      </c>
      <c r="E591" s="114" t="s">
        <v>351</v>
      </c>
      <c r="F591" s="106">
        <v>1804730.2079999999</v>
      </c>
      <c r="G591" s="106">
        <v>3166997.0659999996</v>
      </c>
      <c r="H591" s="67">
        <v>4494099.29</v>
      </c>
      <c r="I591" s="105">
        <f t="shared" si="40"/>
        <v>0.70470117850912006</v>
      </c>
      <c r="K591" s="19"/>
    </row>
    <row r="592" spans="1:11" x14ac:dyDescent="0.35">
      <c r="A592" s="12">
        <f t="shared" si="41"/>
        <v>584</v>
      </c>
      <c r="B592" s="19" t="s">
        <v>680</v>
      </c>
      <c r="C592" s="104">
        <v>44562</v>
      </c>
      <c r="D592" s="104" t="s">
        <v>351</v>
      </c>
      <c r="E592" s="114" t="s">
        <v>351</v>
      </c>
      <c r="F592" s="106">
        <v>375659.32900000003</v>
      </c>
      <c r="G592" s="106">
        <v>393527.98600000003</v>
      </c>
      <c r="H592" s="67">
        <v>2819.1400000000003</v>
      </c>
      <c r="I592" s="105">
        <f t="shared" si="40"/>
        <v>139.59150166362792</v>
      </c>
      <c r="K592" s="19"/>
    </row>
    <row r="593" spans="1:9" s="19" customFormat="1" x14ac:dyDescent="0.35">
      <c r="A593" s="12">
        <f t="shared" si="41"/>
        <v>585</v>
      </c>
      <c r="B593" s="81" t="s">
        <v>360</v>
      </c>
      <c r="C593" s="84" t="s">
        <v>362</v>
      </c>
      <c r="D593" s="84" t="s">
        <v>362</v>
      </c>
      <c r="E593" s="111" t="s">
        <v>362</v>
      </c>
      <c r="F593" s="102">
        <v>11956787.370000012</v>
      </c>
      <c r="G593" s="102">
        <v>-9816842.4240000397</v>
      </c>
      <c r="H593" s="103"/>
      <c r="I593" s="85" t="s">
        <v>362</v>
      </c>
    </row>
    <row r="594" spans="1:9" x14ac:dyDescent="0.35">
      <c r="A594" s="12">
        <f t="shared" si="41"/>
        <v>586</v>
      </c>
      <c r="B594" s="6" t="s">
        <v>337</v>
      </c>
      <c r="C594" s="57"/>
      <c r="D594" s="57"/>
      <c r="E594" s="25"/>
      <c r="F594" s="69">
        <f>SUM(F313:F593)</f>
        <v>72750706.72100006</v>
      </c>
      <c r="G594" s="69">
        <f>SUM(G313:G593)</f>
        <v>69474650.682999983</v>
      </c>
      <c r="H594" s="69">
        <f>SUM(H313:H593)</f>
        <v>65974920.910000049</v>
      </c>
      <c r="I594" s="43">
        <f>G594/H594</f>
        <v>1.0530463655693367</v>
      </c>
    </row>
    <row r="595" spans="1:9" x14ac:dyDescent="0.35">
      <c r="A595" s="12">
        <f t="shared" si="41"/>
        <v>587</v>
      </c>
      <c r="B595" s="1" t="s">
        <v>338</v>
      </c>
      <c r="C595" s="56"/>
      <c r="D595" s="56"/>
      <c r="E595" s="45"/>
      <c r="F595" s="64">
        <f>F594+F311+F213</f>
        <v>154492417.86500007</v>
      </c>
      <c r="G595" s="64">
        <f>G594+G311+G213</f>
        <v>152098890.89399999</v>
      </c>
      <c r="H595" s="70">
        <f>H594+H311+H213</f>
        <v>162735928.35699993</v>
      </c>
      <c r="I595" s="46">
        <f>G595/H595</f>
        <v>0.93463620744114306</v>
      </c>
    </row>
    <row r="596" spans="1:9" x14ac:dyDescent="0.35">
      <c r="A596" s="12">
        <f t="shared" si="41"/>
        <v>588</v>
      </c>
      <c r="B596" s="1"/>
      <c r="C596" s="58"/>
      <c r="D596" s="58"/>
      <c r="E596" s="22"/>
      <c r="F596" s="71"/>
      <c r="G596" s="71"/>
      <c r="H596" s="72"/>
      <c r="I596" s="22"/>
    </row>
    <row r="597" spans="1:9" x14ac:dyDescent="0.35">
      <c r="A597" s="12">
        <f t="shared" si="41"/>
        <v>589</v>
      </c>
      <c r="B597" t="s">
        <v>57</v>
      </c>
      <c r="C597" s="27" t="s">
        <v>356</v>
      </c>
      <c r="D597" s="27" t="s">
        <v>356</v>
      </c>
      <c r="E597" s="112" t="s">
        <v>356</v>
      </c>
      <c r="F597" s="33" t="s">
        <v>356</v>
      </c>
      <c r="G597" s="33" t="s">
        <v>356</v>
      </c>
      <c r="H597" s="67">
        <v>-83010058.946999967</v>
      </c>
      <c r="I597" s="75" t="s">
        <v>356</v>
      </c>
    </row>
    <row r="598" spans="1:9" x14ac:dyDescent="0.35">
      <c r="A598" s="12">
        <f t="shared" si="41"/>
        <v>590</v>
      </c>
      <c r="B598" t="s">
        <v>19</v>
      </c>
      <c r="C598" s="27" t="s">
        <v>356</v>
      </c>
      <c r="D598" s="27" t="s">
        <v>356</v>
      </c>
      <c r="E598" s="112" t="s">
        <v>356</v>
      </c>
      <c r="F598" s="33" t="s">
        <v>356</v>
      </c>
      <c r="G598" s="33" t="s">
        <v>356</v>
      </c>
      <c r="H598" s="67">
        <v>-7890300.9299999978</v>
      </c>
      <c r="I598" s="75" t="s">
        <v>356</v>
      </c>
    </row>
    <row r="599" spans="1:9" x14ac:dyDescent="0.35">
      <c r="A599" s="12">
        <f t="shared" si="41"/>
        <v>591</v>
      </c>
      <c r="B599" s="5" t="s">
        <v>51</v>
      </c>
      <c r="C599" s="59" t="s">
        <v>356</v>
      </c>
      <c r="D599" s="59" t="s">
        <v>356</v>
      </c>
      <c r="E599" s="113" t="s">
        <v>356</v>
      </c>
      <c r="F599" s="34" t="s">
        <v>356</v>
      </c>
      <c r="G599" s="34" t="s">
        <v>356</v>
      </c>
      <c r="H599" s="68">
        <v>-64244649.379999869</v>
      </c>
      <c r="I599" s="76" t="s">
        <v>356</v>
      </c>
    </row>
    <row r="600" spans="1:9" x14ac:dyDescent="0.35">
      <c r="A600" s="12">
        <f t="shared" si="41"/>
        <v>592</v>
      </c>
      <c r="B600" s="1" t="s">
        <v>339</v>
      </c>
      <c r="C600" s="60"/>
      <c r="D600" s="60"/>
      <c r="E600" s="25"/>
      <c r="F600" s="55"/>
      <c r="G600" s="55"/>
      <c r="H600" s="70">
        <f t="shared" ref="H600" si="42">SUM(H597:H599)</f>
        <v>-155145009.25699982</v>
      </c>
      <c r="I600" s="25"/>
    </row>
    <row r="601" spans="1:9" x14ac:dyDescent="0.35">
      <c r="A601" s="12">
        <f t="shared" si="41"/>
        <v>593</v>
      </c>
      <c r="B601" s="5"/>
      <c r="C601" s="61"/>
      <c r="D601" s="61"/>
      <c r="E601" s="22"/>
      <c r="F601" s="73"/>
      <c r="G601" s="73"/>
      <c r="H601" s="66"/>
      <c r="I601" s="22"/>
    </row>
    <row r="602" spans="1:9" ht="45.75" customHeight="1" thickBot="1" x14ac:dyDescent="0.4">
      <c r="A602" s="12">
        <f t="shared" si="41"/>
        <v>594</v>
      </c>
      <c r="B602" s="35" t="s">
        <v>774</v>
      </c>
      <c r="C602" s="26"/>
      <c r="D602" s="26"/>
      <c r="E602" s="47"/>
      <c r="F602" s="74">
        <f t="shared" ref="F602:G602" si="43">F600+F595</f>
        <v>154492417.86500007</v>
      </c>
      <c r="G602" s="74">
        <f t="shared" si="43"/>
        <v>152098890.89399999</v>
      </c>
      <c r="H602" s="74">
        <f>H600+H595</f>
        <v>7590919.1000001132</v>
      </c>
      <c r="I602" s="47"/>
    </row>
    <row r="603" spans="1:9" ht="15" thickTop="1" x14ac:dyDescent="0.35">
      <c r="A603" s="12">
        <f t="shared" si="41"/>
        <v>595</v>
      </c>
    </row>
    <row r="604" spans="1:9" x14ac:dyDescent="0.35">
      <c r="A604" s="12">
        <f t="shared" si="41"/>
        <v>596</v>
      </c>
    </row>
    <row r="605" spans="1:9" x14ac:dyDescent="0.35">
      <c r="A605" s="12">
        <f t="shared" si="41"/>
        <v>597</v>
      </c>
      <c r="B605" s="77" t="s">
        <v>354</v>
      </c>
    </row>
    <row r="606" spans="1:9" x14ac:dyDescent="0.35">
      <c r="A606" s="12">
        <f t="shared" si="41"/>
        <v>598</v>
      </c>
      <c r="B606" s="62" t="s">
        <v>366</v>
      </c>
      <c r="C606" s="120" t="s">
        <v>359</v>
      </c>
      <c r="D606" s="120"/>
      <c r="E606" s="120"/>
      <c r="F606" s="120"/>
      <c r="G606" s="120"/>
    </row>
    <row r="607" spans="1:9" x14ac:dyDescent="0.35">
      <c r="A607" s="12">
        <f t="shared" si="41"/>
        <v>599</v>
      </c>
      <c r="B607" s="77" t="s">
        <v>369</v>
      </c>
      <c r="C607" s="119" t="s">
        <v>370</v>
      </c>
      <c r="D607" s="119"/>
      <c r="E607" s="119"/>
      <c r="F607" s="119"/>
      <c r="G607" s="119"/>
    </row>
    <row r="608" spans="1:9" x14ac:dyDescent="0.35">
      <c r="A608" s="12">
        <f t="shared" si="41"/>
        <v>600</v>
      </c>
      <c r="B608" s="62" t="s">
        <v>353</v>
      </c>
      <c r="C608" s="120">
        <v>44651</v>
      </c>
      <c r="D608" s="120"/>
      <c r="E608" s="120"/>
      <c r="F608" s="120"/>
      <c r="G608" s="120"/>
    </row>
    <row r="609" spans="1:9" s="28" customFormat="1" x14ac:dyDescent="0.35">
      <c r="A609" s="12">
        <f t="shared" si="41"/>
        <v>601</v>
      </c>
      <c r="B609" s="77" t="s">
        <v>351</v>
      </c>
      <c r="C609" s="119" t="s">
        <v>355</v>
      </c>
      <c r="D609" s="119"/>
      <c r="E609" s="119"/>
      <c r="F609" s="119"/>
      <c r="G609" s="119"/>
    </row>
    <row r="610" spans="1:9" ht="36" customHeight="1" x14ac:dyDescent="0.35">
      <c r="A610" s="12">
        <f t="shared" si="41"/>
        <v>602</v>
      </c>
      <c r="B610" s="78" t="s">
        <v>356</v>
      </c>
      <c r="C610" s="121" t="s">
        <v>357</v>
      </c>
      <c r="D610" s="121"/>
      <c r="E610" s="121"/>
      <c r="F610" s="121"/>
      <c r="G610" s="121"/>
      <c r="H610" s="121"/>
      <c r="I610" s="121"/>
    </row>
    <row r="611" spans="1:9" x14ac:dyDescent="0.35">
      <c r="A611" s="12">
        <f t="shared" si="41"/>
        <v>603</v>
      </c>
      <c r="B611" s="77" t="s">
        <v>362</v>
      </c>
      <c r="C611" s="123" t="s">
        <v>363</v>
      </c>
      <c r="D611" s="123"/>
      <c r="E611" s="123"/>
      <c r="F611" s="123"/>
      <c r="G611" s="123"/>
      <c r="H611" s="123"/>
      <c r="I611" s="123"/>
    </row>
    <row r="612" spans="1:9" x14ac:dyDescent="0.35">
      <c r="A612" s="12">
        <f t="shared" si="41"/>
        <v>604</v>
      </c>
      <c r="B612" s="77" t="s">
        <v>361</v>
      </c>
      <c r="C612" s="119" t="s">
        <v>364</v>
      </c>
      <c r="D612" s="119"/>
      <c r="E612" s="119"/>
      <c r="F612" s="119"/>
      <c r="G612" s="119"/>
    </row>
  </sheetData>
  <sortState xmlns:xlrd2="http://schemas.microsoft.com/office/spreadsheetml/2017/richdata2" ref="A4:R153">
    <sortCondition descending="1" ref="H153"/>
  </sortState>
  <mergeCells count="11">
    <mergeCell ref="C610:I610"/>
    <mergeCell ref="C611:I611"/>
    <mergeCell ref="C612:G612"/>
    <mergeCell ref="A2:I2"/>
    <mergeCell ref="A3:I3"/>
    <mergeCell ref="A4:I4"/>
    <mergeCell ref="A5:I5"/>
    <mergeCell ref="C607:G607"/>
    <mergeCell ref="C606:G606"/>
    <mergeCell ref="C608:G608"/>
    <mergeCell ref="C609:G609"/>
  </mergeCells>
  <pageMargins left="0.7" right="0.7" top="0.75" bottom="0.75" header="0.3" footer="0.3"/>
  <pageSetup scale="52" fitToHeight="1000" orientation="portrait" horizontalDpi="1200" verticalDpi="1200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a a 4 6 3 0 3 f - 4 7 0 6 - 4 e 2 1 - 9 0 5 7 - c 2 3 e b d 1 e 9 a 5 1 "   x m l n s = " h t t p : / / s c h e m a s . m i c r o s o f t . c o m / D a t a M a s h u p " > A A A A A B Y D A A B Q S w M E F A A C A A g A 6 V r q U N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p W u p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V r q U C i K R 7 g O A A A A E Q A A A B M A H A B G b 3 J t d W x h c y 9 T Z W N 0 a W 9 u M S 5 t I K I Y A C i g F A A A A A A A A A A A A A A A A A A A A A A A A A A A A C t O T S 7 J z M 9 T C I b Q h t Y A U E s B A i 0 A F A A C A A g A 6 V r q U N H d V o y m A A A A + A A A A B I A A A A A A A A A A A A A A A A A A A A A A E N v b m Z p Z y 9 Q Y W N r Y W d l L n h t b F B L A Q I t A B Q A A g A I A O l a 6 l A P y u m r p A A A A O k A A A A T A A A A A A A A A A A A A A A A A P I A A A B b Q 2 9 u d G V u d F 9 U e X B l c 1 0 u e G 1 s U E s B A i 0 A F A A C A A g A 6 V r q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L m 4 + 7 z I / N N p b 6 v r y o q F E o A A A A A A g A A A A A A A 2 Y A A M A A A A A Q A A A A 8 J v C 8 K Y a 3 s + C M 9 e k X d C B Z Q A A A A A E g A A A o A A A A B A A A A B F D 2 7 r p o b P X F 1 d j T x O 6 i y j U A A A A P d T Z P K H / b C M 3 A S a j E I j M o d u Z Q Q l D f N F 5 t i W M 2 v I x r e Z L D / n h Q h / + s F s i 1 E h x 2 o 4 j s Y G X C u 7 L / e D 2 W L h m 2 V c T m U 9 V a u + h B a K 3 Z g j m d P O F 0 d C F A A A A G D c H j H 9 a p X d C B Z u x x 6 t h Y 8 4 5 D / o < / D a t a M a s h u p > 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gyMjYyPC9Vc2VyTmFtZT48RGF0ZVRpbWU+Ni8yMC8yMDIzIDQ6NDE6MjAgUE08L0RhdGVUaW1lPjxMYWJlbFN0cmluZz5BRVAgSW50ZXJuYWw8L0xhYmVsU3RyaW5nPjwvaXRlbT48L2xhYmVsSGlzdG9yeT4=</Value>
</WrappedLabelHistory>
</file>

<file path=customXml/item4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6620201E-ECA5-45DE-B67D-AC027F38A07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A414CE6-5B2A-473C-AF2F-9BA6B2D36652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9EC77805-507F-4018-B7E6-8A2173F69B96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3C060E39-1A80-43DC-A3D7-2A45BFAB33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Test Year</vt:lpstr>
      <vt:lpstr>12 Mos. Preceding Test Year</vt:lpstr>
      <vt:lpstr>'12 Mos. Preceding Test Year'!Print_Area</vt:lpstr>
      <vt:lpstr>'Test Year'!Print_Area</vt:lpstr>
      <vt:lpstr>'12 Mos. Preceding Test Year'!Print_Titles</vt:lpstr>
      <vt:lpstr>'Test Year'!Print_Titles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s276749</dc:creator>
  <cp:keywords/>
  <cp:lastModifiedBy>s279416</cp:lastModifiedBy>
  <cp:lastPrinted>2020-07-21T11:17:43Z</cp:lastPrinted>
  <dcterms:created xsi:type="dcterms:W3CDTF">2020-07-10T12:02:26Z</dcterms:created>
  <dcterms:modified xsi:type="dcterms:W3CDTF">2023-07-07T17:11:16Z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1895d81f-0a51-48a5-ae80-11d985496e2a</vt:lpwstr>
  </property>
  <property fmtid="{D5CDD505-2E9C-101B-9397-08002B2CF9AE}" pid="3" name="bjSaver">
    <vt:lpwstr>mHnpUGvhrYAwVF9YqH5Whw/DnKUHosNP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{9EC77805-507F-4018-B7E6-8A2173F69B96}</vt:lpwstr>
  </property>
</Properties>
</file>