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Regulatory Support\Distribution Support\_Kentucky\2023 KY Base Case\Everett Phillips supported by Tony Sutor\03-Discovery\Staff set 1\KPSC 1-6\"/>
    </mc:Choice>
  </mc:AlternateContent>
  <xr:revisionPtr revIDLastSave="0" documentId="8_{0983B621-23F0-49E6-B32D-D2C034A29B56}" xr6:coauthVersionLast="47" xr6:coauthVersionMax="47" xr10:uidLastSave="{00000000-0000-0000-0000-000000000000}"/>
  <bookViews>
    <workbookView xWindow="-24120" yWindow="-120" windowWidth="24240" windowHeight="13020" xr2:uid="{00000000-000D-0000-FFFF-FFFF00000000}"/>
  </bookViews>
  <sheets>
    <sheet name="Schedule C1" sheetId="1" r:id="rId1"/>
    <sheet name="Schedule C2" sheetId="2" r:id="rId2"/>
  </sheets>
  <definedNames>
    <definedName name="_xlnm._FilterDatabase" localSheetId="0" hidden="1">'Schedule C1'!$A$8:$AF$1206</definedName>
    <definedName name="_xlnm.Print_Area" localSheetId="0">'Schedule C1'!$A$1:$AD$1207</definedName>
    <definedName name="_xlnm.Print_Titles" localSheetId="0">'Schedule C1'!$A:$D,'Schedule C1'!$1:$8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12" i="1" l="1"/>
  <c r="R717" i="1"/>
  <c r="R716" i="1"/>
  <c r="R715" i="1"/>
  <c r="R714" i="1"/>
  <c r="R713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1090" i="1"/>
  <c r="R1191" i="1"/>
  <c r="R1192" i="1"/>
  <c r="Q1193" i="1"/>
  <c r="R719" i="1"/>
  <c r="P353" i="1"/>
  <c r="R352" i="1"/>
  <c r="L719" i="1" l="1"/>
  <c r="Q353" i="1"/>
  <c r="K353" i="1"/>
  <c r="N1193" i="1"/>
  <c r="O1193" i="1"/>
  <c r="P1193" i="1"/>
  <c r="M1193" i="1"/>
  <c r="AA344" i="1" l="1"/>
  <c r="N353" i="1"/>
  <c r="O353" i="1"/>
  <c r="M353" i="1"/>
  <c r="R1091" i="1" l="1"/>
  <c r="S1091" i="1"/>
  <c r="T1091" i="1" s="1"/>
  <c r="U1091" i="1"/>
  <c r="V1091" i="1" s="1"/>
  <c r="W1091" i="1"/>
  <c r="X1091" i="1" s="1"/>
  <c r="Y1091" i="1"/>
  <c r="Z1091" i="1" s="1"/>
  <c r="AA1091" i="1"/>
  <c r="AB1091" i="1" s="1"/>
  <c r="R1092" i="1"/>
  <c r="S1092" i="1"/>
  <c r="T1092" i="1" s="1"/>
  <c r="U1092" i="1"/>
  <c r="V1092" i="1" s="1"/>
  <c r="W1092" i="1"/>
  <c r="X1092" i="1" s="1"/>
  <c r="Y1092" i="1"/>
  <c r="Z1092" i="1" s="1"/>
  <c r="AA1092" i="1"/>
  <c r="AB1092" i="1" s="1"/>
  <c r="R1093" i="1"/>
  <c r="S1093" i="1"/>
  <c r="T1093" i="1" s="1"/>
  <c r="U1093" i="1"/>
  <c r="V1093" i="1" s="1"/>
  <c r="W1093" i="1"/>
  <c r="X1093" i="1" s="1"/>
  <c r="Y1093" i="1"/>
  <c r="Z1093" i="1" s="1"/>
  <c r="AA1093" i="1"/>
  <c r="AB1093" i="1" s="1"/>
  <c r="R1094" i="1"/>
  <c r="S1094" i="1"/>
  <c r="T1094" i="1" s="1"/>
  <c r="U1094" i="1"/>
  <c r="V1094" i="1" s="1"/>
  <c r="W1094" i="1"/>
  <c r="X1094" i="1" s="1"/>
  <c r="Y1094" i="1"/>
  <c r="Z1094" i="1" s="1"/>
  <c r="AA1094" i="1"/>
  <c r="AB1094" i="1" s="1"/>
  <c r="R1095" i="1"/>
  <c r="S1095" i="1"/>
  <c r="T1095" i="1" s="1"/>
  <c r="U1095" i="1"/>
  <c r="V1095" i="1" s="1"/>
  <c r="W1095" i="1"/>
  <c r="X1095" i="1" s="1"/>
  <c r="Y1095" i="1"/>
  <c r="Z1095" i="1" s="1"/>
  <c r="AA1095" i="1"/>
  <c r="AB1095" i="1" s="1"/>
  <c r="R1096" i="1"/>
  <c r="S1096" i="1"/>
  <c r="T1096" i="1" s="1"/>
  <c r="U1096" i="1"/>
  <c r="V1096" i="1" s="1"/>
  <c r="W1096" i="1"/>
  <c r="X1096" i="1" s="1"/>
  <c r="Y1096" i="1"/>
  <c r="Z1096" i="1" s="1"/>
  <c r="AA1096" i="1"/>
  <c r="AB1096" i="1" s="1"/>
  <c r="R1097" i="1"/>
  <c r="S1097" i="1"/>
  <c r="T1097" i="1" s="1"/>
  <c r="U1097" i="1"/>
  <c r="V1097" i="1" s="1"/>
  <c r="W1097" i="1"/>
  <c r="X1097" i="1" s="1"/>
  <c r="Y1097" i="1"/>
  <c r="Z1097" i="1" s="1"/>
  <c r="AA1097" i="1"/>
  <c r="AB1097" i="1" s="1"/>
  <c r="R1098" i="1"/>
  <c r="S1098" i="1"/>
  <c r="T1098" i="1" s="1"/>
  <c r="U1098" i="1"/>
  <c r="V1098" i="1" s="1"/>
  <c r="W1098" i="1"/>
  <c r="X1098" i="1" s="1"/>
  <c r="Y1098" i="1"/>
  <c r="Z1098" i="1" s="1"/>
  <c r="AA1098" i="1"/>
  <c r="AB1098" i="1" s="1"/>
  <c r="R1099" i="1"/>
  <c r="S1099" i="1"/>
  <c r="T1099" i="1" s="1"/>
  <c r="U1099" i="1"/>
  <c r="V1099" i="1" s="1"/>
  <c r="W1099" i="1"/>
  <c r="X1099" i="1" s="1"/>
  <c r="Y1099" i="1"/>
  <c r="Z1099" i="1" s="1"/>
  <c r="AA1099" i="1"/>
  <c r="AB1099" i="1" s="1"/>
  <c r="R1100" i="1"/>
  <c r="S1100" i="1"/>
  <c r="T1100" i="1" s="1"/>
  <c r="U1100" i="1"/>
  <c r="V1100" i="1" s="1"/>
  <c r="W1100" i="1"/>
  <c r="X1100" i="1" s="1"/>
  <c r="Y1100" i="1"/>
  <c r="Z1100" i="1" s="1"/>
  <c r="AA1100" i="1"/>
  <c r="AB1100" i="1" s="1"/>
  <c r="R1101" i="1"/>
  <c r="S1101" i="1"/>
  <c r="T1101" i="1" s="1"/>
  <c r="U1101" i="1"/>
  <c r="V1101" i="1" s="1"/>
  <c r="W1101" i="1"/>
  <c r="X1101" i="1" s="1"/>
  <c r="Y1101" i="1"/>
  <c r="Z1101" i="1" s="1"/>
  <c r="AA1101" i="1"/>
  <c r="AB1101" i="1" s="1"/>
  <c r="R1102" i="1"/>
  <c r="S1102" i="1"/>
  <c r="T1102" i="1" s="1"/>
  <c r="U1102" i="1"/>
  <c r="V1102" i="1" s="1"/>
  <c r="W1102" i="1"/>
  <c r="X1102" i="1" s="1"/>
  <c r="Y1102" i="1"/>
  <c r="Z1102" i="1" s="1"/>
  <c r="AA1102" i="1"/>
  <c r="AB1102" i="1" s="1"/>
  <c r="R1103" i="1"/>
  <c r="S1103" i="1"/>
  <c r="T1103" i="1" s="1"/>
  <c r="U1103" i="1"/>
  <c r="V1103" i="1" s="1"/>
  <c r="W1103" i="1"/>
  <c r="X1103" i="1" s="1"/>
  <c r="Y1103" i="1"/>
  <c r="Z1103" i="1" s="1"/>
  <c r="AA1103" i="1"/>
  <c r="AB1103" i="1" s="1"/>
  <c r="R1104" i="1"/>
  <c r="S1104" i="1"/>
  <c r="T1104" i="1" s="1"/>
  <c r="U1104" i="1"/>
  <c r="V1104" i="1" s="1"/>
  <c r="W1104" i="1"/>
  <c r="X1104" i="1" s="1"/>
  <c r="Y1104" i="1"/>
  <c r="Z1104" i="1" s="1"/>
  <c r="AA1104" i="1"/>
  <c r="AB1104" i="1" s="1"/>
  <c r="R1105" i="1"/>
  <c r="S1105" i="1"/>
  <c r="T1105" i="1" s="1"/>
  <c r="U1105" i="1"/>
  <c r="V1105" i="1" s="1"/>
  <c r="W1105" i="1"/>
  <c r="X1105" i="1" s="1"/>
  <c r="Y1105" i="1"/>
  <c r="Z1105" i="1" s="1"/>
  <c r="AA1105" i="1"/>
  <c r="AB1105" i="1" s="1"/>
  <c r="R1106" i="1"/>
  <c r="S1106" i="1"/>
  <c r="T1106" i="1" s="1"/>
  <c r="U1106" i="1"/>
  <c r="V1106" i="1" s="1"/>
  <c r="W1106" i="1"/>
  <c r="X1106" i="1" s="1"/>
  <c r="Y1106" i="1"/>
  <c r="Z1106" i="1" s="1"/>
  <c r="AA1106" i="1"/>
  <c r="AB1106" i="1" s="1"/>
  <c r="R1107" i="1"/>
  <c r="S1107" i="1"/>
  <c r="T1107" i="1" s="1"/>
  <c r="U1107" i="1"/>
  <c r="V1107" i="1" s="1"/>
  <c r="W1107" i="1"/>
  <c r="X1107" i="1" s="1"/>
  <c r="Y1107" i="1"/>
  <c r="Z1107" i="1" s="1"/>
  <c r="AA1107" i="1"/>
  <c r="AB1107" i="1" s="1"/>
  <c r="R1108" i="1"/>
  <c r="S1108" i="1"/>
  <c r="T1108" i="1" s="1"/>
  <c r="U1108" i="1"/>
  <c r="V1108" i="1" s="1"/>
  <c r="W1108" i="1"/>
  <c r="X1108" i="1" s="1"/>
  <c r="Y1108" i="1"/>
  <c r="Z1108" i="1" s="1"/>
  <c r="AA1108" i="1"/>
  <c r="AB1108" i="1" s="1"/>
  <c r="R1109" i="1"/>
  <c r="S1109" i="1"/>
  <c r="T1109" i="1" s="1"/>
  <c r="U1109" i="1"/>
  <c r="V1109" i="1" s="1"/>
  <c r="W1109" i="1"/>
  <c r="X1109" i="1" s="1"/>
  <c r="Y1109" i="1"/>
  <c r="Z1109" i="1" s="1"/>
  <c r="AA1109" i="1"/>
  <c r="AB1109" i="1" s="1"/>
  <c r="R1110" i="1"/>
  <c r="S1110" i="1"/>
  <c r="T1110" i="1" s="1"/>
  <c r="U1110" i="1"/>
  <c r="V1110" i="1" s="1"/>
  <c r="W1110" i="1"/>
  <c r="X1110" i="1" s="1"/>
  <c r="Y1110" i="1"/>
  <c r="Z1110" i="1" s="1"/>
  <c r="AA1110" i="1"/>
  <c r="AB1110" i="1" s="1"/>
  <c r="R1111" i="1"/>
  <c r="S1111" i="1"/>
  <c r="T1111" i="1" s="1"/>
  <c r="U1111" i="1"/>
  <c r="V1111" i="1" s="1"/>
  <c r="W1111" i="1"/>
  <c r="X1111" i="1" s="1"/>
  <c r="Y1111" i="1"/>
  <c r="Z1111" i="1" s="1"/>
  <c r="AA1111" i="1"/>
  <c r="AB1111" i="1" s="1"/>
  <c r="R1112" i="1"/>
  <c r="S1112" i="1"/>
  <c r="T1112" i="1" s="1"/>
  <c r="U1112" i="1"/>
  <c r="V1112" i="1" s="1"/>
  <c r="W1112" i="1"/>
  <c r="X1112" i="1" s="1"/>
  <c r="Y1112" i="1"/>
  <c r="Z1112" i="1" s="1"/>
  <c r="AA1112" i="1"/>
  <c r="AB1112" i="1" s="1"/>
  <c r="R1113" i="1"/>
  <c r="S1113" i="1"/>
  <c r="T1113" i="1" s="1"/>
  <c r="U1113" i="1"/>
  <c r="V1113" i="1" s="1"/>
  <c r="W1113" i="1"/>
  <c r="X1113" i="1" s="1"/>
  <c r="Y1113" i="1"/>
  <c r="Z1113" i="1" s="1"/>
  <c r="AA1113" i="1"/>
  <c r="AB1113" i="1" s="1"/>
  <c r="R1114" i="1"/>
  <c r="S1114" i="1"/>
  <c r="T1114" i="1" s="1"/>
  <c r="U1114" i="1"/>
  <c r="V1114" i="1" s="1"/>
  <c r="W1114" i="1"/>
  <c r="X1114" i="1" s="1"/>
  <c r="Y1114" i="1"/>
  <c r="Z1114" i="1" s="1"/>
  <c r="AA1114" i="1"/>
  <c r="AB1114" i="1" s="1"/>
  <c r="R1115" i="1"/>
  <c r="S1115" i="1"/>
  <c r="T1115" i="1" s="1"/>
  <c r="U1115" i="1"/>
  <c r="V1115" i="1" s="1"/>
  <c r="W1115" i="1"/>
  <c r="X1115" i="1" s="1"/>
  <c r="Y1115" i="1"/>
  <c r="Z1115" i="1" s="1"/>
  <c r="AA1115" i="1"/>
  <c r="AB1115" i="1" s="1"/>
  <c r="R1116" i="1"/>
  <c r="S1116" i="1"/>
  <c r="T1116" i="1" s="1"/>
  <c r="U1116" i="1"/>
  <c r="V1116" i="1" s="1"/>
  <c r="W1116" i="1"/>
  <c r="X1116" i="1" s="1"/>
  <c r="Y1116" i="1"/>
  <c r="Z1116" i="1" s="1"/>
  <c r="AA1116" i="1"/>
  <c r="AB1116" i="1" s="1"/>
  <c r="R1117" i="1"/>
  <c r="S1117" i="1"/>
  <c r="T1117" i="1" s="1"/>
  <c r="U1117" i="1"/>
  <c r="V1117" i="1" s="1"/>
  <c r="W1117" i="1"/>
  <c r="X1117" i="1" s="1"/>
  <c r="Y1117" i="1"/>
  <c r="Z1117" i="1" s="1"/>
  <c r="AA1117" i="1"/>
  <c r="AB1117" i="1" s="1"/>
  <c r="R1118" i="1"/>
  <c r="S1118" i="1"/>
  <c r="T1118" i="1" s="1"/>
  <c r="U1118" i="1"/>
  <c r="V1118" i="1" s="1"/>
  <c r="W1118" i="1"/>
  <c r="X1118" i="1" s="1"/>
  <c r="Y1118" i="1"/>
  <c r="Z1118" i="1" s="1"/>
  <c r="AA1118" i="1"/>
  <c r="AB1118" i="1" s="1"/>
  <c r="R1119" i="1"/>
  <c r="S1119" i="1"/>
  <c r="T1119" i="1" s="1"/>
  <c r="U1119" i="1"/>
  <c r="V1119" i="1" s="1"/>
  <c r="W1119" i="1"/>
  <c r="X1119" i="1" s="1"/>
  <c r="Y1119" i="1"/>
  <c r="Z1119" i="1" s="1"/>
  <c r="AA1119" i="1"/>
  <c r="AB1119" i="1" s="1"/>
  <c r="R1120" i="1"/>
  <c r="S1120" i="1"/>
  <c r="T1120" i="1" s="1"/>
  <c r="U1120" i="1"/>
  <c r="V1120" i="1" s="1"/>
  <c r="W1120" i="1"/>
  <c r="X1120" i="1" s="1"/>
  <c r="Y1120" i="1"/>
  <c r="Z1120" i="1" s="1"/>
  <c r="AA1120" i="1"/>
  <c r="AB1120" i="1" s="1"/>
  <c r="R1121" i="1"/>
  <c r="S1121" i="1"/>
  <c r="T1121" i="1" s="1"/>
  <c r="U1121" i="1"/>
  <c r="V1121" i="1" s="1"/>
  <c r="W1121" i="1"/>
  <c r="X1121" i="1" s="1"/>
  <c r="Y1121" i="1"/>
  <c r="Z1121" i="1" s="1"/>
  <c r="AA1121" i="1"/>
  <c r="AB1121" i="1" s="1"/>
  <c r="R1122" i="1"/>
  <c r="S1122" i="1"/>
  <c r="T1122" i="1" s="1"/>
  <c r="U1122" i="1"/>
  <c r="V1122" i="1" s="1"/>
  <c r="W1122" i="1"/>
  <c r="X1122" i="1" s="1"/>
  <c r="Y1122" i="1"/>
  <c r="Z1122" i="1" s="1"/>
  <c r="AA1122" i="1"/>
  <c r="AB1122" i="1" s="1"/>
  <c r="R1123" i="1"/>
  <c r="S1123" i="1"/>
  <c r="T1123" i="1" s="1"/>
  <c r="U1123" i="1"/>
  <c r="V1123" i="1" s="1"/>
  <c r="W1123" i="1"/>
  <c r="X1123" i="1" s="1"/>
  <c r="Y1123" i="1"/>
  <c r="Z1123" i="1" s="1"/>
  <c r="AA1123" i="1"/>
  <c r="AB1123" i="1" s="1"/>
  <c r="R1124" i="1"/>
  <c r="S1124" i="1"/>
  <c r="T1124" i="1" s="1"/>
  <c r="U1124" i="1"/>
  <c r="V1124" i="1" s="1"/>
  <c r="W1124" i="1"/>
  <c r="X1124" i="1" s="1"/>
  <c r="Y1124" i="1"/>
  <c r="Z1124" i="1" s="1"/>
  <c r="AA1124" i="1"/>
  <c r="AB1124" i="1" s="1"/>
  <c r="R1125" i="1"/>
  <c r="S1125" i="1"/>
  <c r="T1125" i="1" s="1"/>
  <c r="U1125" i="1"/>
  <c r="V1125" i="1" s="1"/>
  <c r="W1125" i="1"/>
  <c r="X1125" i="1" s="1"/>
  <c r="Y1125" i="1"/>
  <c r="Z1125" i="1" s="1"/>
  <c r="AA1125" i="1"/>
  <c r="AB1125" i="1" s="1"/>
  <c r="R1126" i="1"/>
  <c r="S1126" i="1"/>
  <c r="T1126" i="1" s="1"/>
  <c r="U1126" i="1"/>
  <c r="V1126" i="1" s="1"/>
  <c r="W1126" i="1"/>
  <c r="X1126" i="1" s="1"/>
  <c r="Y1126" i="1"/>
  <c r="Z1126" i="1" s="1"/>
  <c r="AA1126" i="1"/>
  <c r="AB1126" i="1" s="1"/>
  <c r="R1127" i="1"/>
  <c r="S1127" i="1"/>
  <c r="T1127" i="1" s="1"/>
  <c r="U1127" i="1"/>
  <c r="V1127" i="1" s="1"/>
  <c r="W1127" i="1"/>
  <c r="X1127" i="1" s="1"/>
  <c r="Y1127" i="1"/>
  <c r="Z1127" i="1" s="1"/>
  <c r="AA1127" i="1"/>
  <c r="AB1127" i="1" s="1"/>
  <c r="R1128" i="1"/>
  <c r="S1128" i="1"/>
  <c r="T1128" i="1" s="1"/>
  <c r="U1128" i="1"/>
  <c r="V1128" i="1" s="1"/>
  <c r="W1128" i="1"/>
  <c r="X1128" i="1" s="1"/>
  <c r="Y1128" i="1"/>
  <c r="Z1128" i="1" s="1"/>
  <c r="AA1128" i="1"/>
  <c r="AB1128" i="1" s="1"/>
  <c r="R1129" i="1"/>
  <c r="S1129" i="1"/>
  <c r="T1129" i="1" s="1"/>
  <c r="U1129" i="1"/>
  <c r="V1129" i="1" s="1"/>
  <c r="W1129" i="1"/>
  <c r="X1129" i="1" s="1"/>
  <c r="Y1129" i="1"/>
  <c r="Z1129" i="1" s="1"/>
  <c r="AA1129" i="1"/>
  <c r="AB1129" i="1" s="1"/>
  <c r="R1130" i="1"/>
  <c r="S1130" i="1"/>
  <c r="T1130" i="1" s="1"/>
  <c r="U1130" i="1"/>
  <c r="V1130" i="1" s="1"/>
  <c r="W1130" i="1"/>
  <c r="X1130" i="1" s="1"/>
  <c r="Y1130" i="1"/>
  <c r="Z1130" i="1" s="1"/>
  <c r="AA1130" i="1"/>
  <c r="AB1130" i="1" s="1"/>
  <c r="R1131" i="1"/>
  <c r="S1131" i="1"/>
  <c r="T1131" i="1" s="1"/>
  <c r="U1131" i="1"/>
  <c r="V1131" i="1" s="1"/>
  <c r="W1131" i="1"/>
  <c r="X1131" i="1" s="1"/>
  <c r="Y1131" i="1"/>
  <c r="Z1131" i="1" s="1"/>
  <c r="AA1131" i="1"/>
  <c r="AB1131" i="1" s="1"/>
  <c r="R1132" i="1"/>
  <c r="S1132" i="1"/>
  <c r="T1132" i="1" s="1"/>
  <c r="U1132" i="1"/>
  <c r="V1132" i="1" s="1"/>
  <c r="W1132" i="1"/>
  <c r="X1132" i="1" s="1"/>
  <c r="Y1132" i="1"/>
  <c r="Z1132" i="1" s="1"/>
  <c r="AA1132" i="1"/>
  <c r="AB1132" i="1" s="1"/>
  <c r="R1133" i="1"/>
  <c r="S1133" i="1"/>
  <c r="T1133" i="1" s="1"/>
  <c r="U1133" i="1"/>
  <c r="V1133" i="1" s="1"/>
  <c r="W1133" i="1"/>
  <c r="X1133" i="1" s="1"/>
  <c r="Y1133" i="1"/>
  <c r="Z1133" i="1" s="1"/>
  <c r="AA1133" i="1"/>
  <c r="AB1133" i="1" s="1"/>
  <c r="R1134" i="1"/>
  <c r="S1134" i="1"/>
  <c r="T1134" i="1" s="1"/>
  <c r="U1134" i="1"/>
  <c r="V1134" i="1" s="1"/>
  <c r="W1134" i="1"/>
  <c r="X1134" i="1" s="1"/>
  <c r="Y1134" i="1"/>
  <c r="Z1134" i="1" s="1"/>
  <c r="AA1134" i="1"/>
  <c r="AB1134" i="1" s="1"/>
  <c r="R1135" i="1"/>
  <c r="S1135" i="1"/>
  <c r="T1135" i="1" s="1"/>
  <c r="U1135" i="1"/>
  <c r="V1135" i="1" s="1"/>
  <c r="W1135" i="1"/>
  <c r="X1135" i="1" s="1"/>
  <c r="Y1135" i="1"/>
  <c r="Z1135" i="1" s="1"/>
  <c r="AA1135" i="1"/>
  <c r="AB1135" i="1" s="1"/>
  <c r="R1136" i="1"/>
  <c r="S1136" i="1"/>
  <c r="T1136" i="1" s="1"/>
  <c r="U1136" i="1"/>
  <c r="V1136" i="1" s="1"/>
  <c r="W1136" i="1"/>
  <c r="X1136" i="1" s="1"/>
  <c r="Y1136" i="1"/>
  <c r="Z1136" i="1" s="1"/>
  <c r="AA1136" i="1"/>
  <c r="AB1136" i="1" s="1"/>
  <c r="R1137" i="1"/>
  <c r="S1137" i="1"/>
  <c r="T1137" i="1" s="1"/>
  <c r="U1137" i="1"/>
  <c r="V1137" i="1" s="1"/>
  <c r="W1137" i="1"/>
  <c r="X1137" i="1" s="1"/>
  <c r="Y1137" i="1"/>
  <c r="Z1137" i="1" s="1"/>
  <c r="AA1137" i="1"/>
  <c r="AB1137" i="1" s="1"/>
  <c r="R1138" i="1"/>
  <c r="S1138" i="1"/>
  <c r="T1138" i="1" s="1"/>
  <c r="U1138" i="1"/>
  <c r="V1138" i="1" s="1"/>
  <c r="W1138" i="1"/>
  <c r="X1138" i="1" s="1"/>
  <c r="Y1138" i="1"/>
  <c r="Z1138" i="1" s="1"/>
  <c r="AA1138" i="1"/>
  <c r="AB1138" i="1" s="1"/>
  <c r="R1139" i="1"/>
  <c r="S1139" i="1"/>
  <c r="T1139" i="1" s="1"/>
  <c r="U1139" i="1"/>
  <c r="V1139" i="1" s="1"/>
  <c r="W1139" i="1"/>
  <c r="X1139" i="1" s="1"/>
  <c r="Y1139" i="1"/>
  <c r="Z1139" i="1" s="1"/>
  <c r="AA1139" i="1"/>
  <c r="AB1139" i="1" s="1"/>
  <c r="R1140" i="1"/>
  <c r="S1140" i="1"/>
  <c r="T1140" i="1" s="1"/>
  <c r="U1140" i="1"/>
  <c r="V1140" i="1" s="1"/>
  <c r="W1140" i="1"/>
  <c r="X1140" i="1" s="1"/>
  <c r="Y1140" i="1"/>
  <c r="Z1140" i="1" s="1"/>
  <c r="AA1140" i="1"/>
  <c r="AB1140" i="1" s="1"/>
  <c r="R1141" i="1"/>
  <c r="S1141" i="1"/>
  <c r="T1141" i="1" s="1"/>
  <c r="U1141" i="1"/>
  <c r="V1141" i="1" s="1"/>
  <c r="W1141" i="1"/>
  <c r="X1141" i="1" s="1"/>
  <c r="Y1141" i="1"/>
  <c r="Z1141" i="1" s="1"/>
  <c r="AA1141" i="1"/>
  <c r="AB1141" i="1" s="1"/>
  <c r="R1142" i="1"/>
  <c r="S1142" i="1"/>
  <c r="T1142" i="1" s="1"/>
  <c r="U1142" i="1"/>
  <c r="V1142" i="1" s="1"/>
  <c r="W1142" i="1"/>
  <c r="X1142" i="1" s="1"/>
  <c r="Y1142" i="1"/>
  <c r="Z1142" i="1" s="1"/>
  <c r="AA1142" i="1"/>
  <c r="AB1142" i="1" s="1"/>
  <c r="R1143" i="1"/>
  <c r="S1143" i="1"/>
  <c r="T1143" i="1" s="1"/>
  <c r="U1143" i="1"/>
  <c r="V1143" i="1" s="1"/>
  <c r="W1143" i="1"/>
  <c r="X1143" i="1" s="1"/>
  <c r="Y1143" i="1"/>
  <c r="Z1143" i="1" s="1"/>
  <c r="AA1143" i="1"/>
  <c r="AB1143" i="1" s="1"/>
  <c r="R1144" i="1"/>
  <c r="S1144" i="1"/>
  <c r="T1144" i="1" s="1"/>
  <c r="U1144" i="1"/>
  <c r="V1144" i="1" s="1"/>
  <c r="W1144" i="1"/>
  <c r="X1144" i="1" s="1"/>
  <c r="Y1144" i="1"/>
  <c r="Z1144" i="1" s="1"/>
  <c r="AA1144" i="1"/>
  <c r="AB1144" i="1" s="1"/>
  <c r="R1145" i="1"/>
  <c r="S1145" i="1"/>
  <c r="T1145" i="1" s="1"/>
  <c r="U1145" i="1"/>
  <c r="V1145" i="1" s="1"/>
  <c r="W1145" i="1"/>
  <c r="X1145" i="1" s="1"/>
  <c r="Y1145" i="1"/>
  <c r="Z1145" i="1" s="1"/>
  <c r="AA1145" i="1"/>
  <c r="AB1145" i="1" s="1"/>
  <c r="R1146" i="1"/>
  <c r="S1146" i="1"/>
  <c r="T1146" i="1" s="1"/>
  <c r="U1146" i="1"/>
  <c r="V1146" i="1" s="1"/>
  <c r="W1146" i="1"/>
  <c r="X1146" i="1" s="1"/>
  <c r="Y1146" i="1"/>
  <c r="Z1146" i="1" s="1"/>
  <c r="AA1146" i="1"/>
  <c r="AB1146" i="1" s="1"/>
  <c r="R1147" i="1"/>
  <c r="S1147" i="1"/>
  <c r="T1147" i="1" s="1"/>
  <c r="U1147" i="1"/>
  <c r="V1147" i="1" s="1"/>
  <c r="W1147" i="1"/>
  <c r="X1147" i="1" s="1"/>
  <c r="Y1147" i="1"/>
  <c r="Z1147" i="1" s="1"/>
  <c r="AA1147" i="1"/>
  <c r="AB1147" i="1" s="1"/>
  <c r="R1148" i="1"/>
  <c r="S1148" i="1"/>
  <c r="T1148" i="1" s="1"/>
  <c r="U1148" i="1"/>
  <c r="V1148" i="1" s="1"/>
  <c r="W1148" i="1"/>
  <c r="X1148" i="1" s="1"/>
  <c r="Y1148" i="1"/>
  <c r="Z1148" i="1" s="1"/>
  <c r="AA1148" i="1"/>
  <c r="AB1148" i="1" s="1"/>
  <c r="R1149" i="1"/>
  <c r="S1149" i="1"/>
  <c r="T1149" i="1" s="1"/>
  <c r="U1149" i="1"/>
  <c r="V1149" i="1" s="1"/>
  <c r="W1149" i="1"/>
  <c r="X1149" i="1" s="1"/>
  <c r="Y1149" i="1"/>
  <c r="Z1149" i="1" s="1"/>
  <c r="AA1149" i="1"/>
  <c r="AB1149" i="1" s="1"/>
  <c r="R1150" i="1"/>
  <c r="S1150" i="1"/>
  <c r="T1150" i="1" s="1"/>
  <c r="U1150" i="1"/>
  <c r="V1150" i="1" s="1"/>
  <c r="W1150" i="1"/>
  <c r="X1150" i="1" s="1"/>
  <c r="Y1150" i="1"/>
  <c r="Z1150" i="1" s="1"/>
  <c r="AA1150" i="1"/>
  <c r="AB1150" i="1" s="1"/>
  <c r="R1151" i="1"/>
  <c r="S1151" i="1"/>
  <c r="T1151" i="1" s="1"/>
  <c r="U1151" i="1"/>
  <c r="V1151" i="1" s="1"/>
  <c r="W1151" i="1"/>
  <c r="X1151" i="1" s="1"/>
  <c r="Y1151" i="1"/>
  <c r="Z1151" i="1" s="1"/>
  <c r="AA1151" i="1"/>
  <c r="AB1151" i="1" s="1"/>
  <c r="R1152" i="1"/>
  <c r="S1152" i="1"/>
  <c r="T1152" i="1" s="1"/>
  <c r="U1152" i="1"/>
  <c r="V1152" i="1" s="1"/>
  <c r="W1152" i="1"/>
  <c r="X1152" i="1" s="1"/>
  <c r="Y1152" i="1"/>
  <c r="Z1152" i="1" s="1"/>
  <c r="AA1152" i="1"/>
  <c r="AB1152" i="1" s="1"/>
  <c r="R1153" i="1"/>
  <c r="S1153" i="1"/>
  <c r="T1153" i="1" s="1"/>
  <c r="U1153" i="1"/>
  <c r="V1153" i="1" s="1"/>
  <c r="W1153" i="1"/>
  <c r="X1153" i="1" s="1"/>
  <c r="Y1153" i="1"/>
  <c r="Z1153" i="1" s="1"/>
  <c r="AA1153" i="1"/>
  <c r="AB1153" i="1" s="1"/>
  <c r="R1154" i="1"/>
  <c r="S1154" i="1"/>
  <c r="T1154" i="1" s="1"/>
  <c r="U1154" i="1"/>
  <c r="V1154" i="1" s="1"/>
  <c r="W1154" i="1"/>
  <c r="X1154" i="1" s="1"/>
  <c r="Y1154" i="1"/>
  <c r="Z1154" i="1" s="1"/>
  <c r="AA1154" i="1"/>
  <c r="AB1154" i="1" s="1"/>
  <c r="R1155" i="1"/>
  <c r="S1155" i="1"/>
  <c r="T1155" i="1" s="1"/>
  <c r="U1155" i="1"/>
  <c r="V1155" i="1" s="1"/>
  <c r="W1155" i="1"/>
  <c r="X1155" i="1" s="1"/>
  <c r="Y1155" i="1"/>
  <c r="Z1155" i="1" s="1"/>
  <c r="AA1155" i="1"/>
  <c r="AB1155" i="1" s="1"/>
  <c r="R1156" i="1"/>
  <c r="S1156" i="1"/>
  <c r="T1156" i="1" s="1"/>
  <c r="U1156" i="1"/>
  <c r="V1156" i="1" s="1"/>
  <c r="W1156" i="1"/>
  <c r="X1156" i="1" s="1"/>
  <c r="Y1156" i="1"/>
  <c r="Z1156" i="1" s="1"/>
  <c r="AA1156" i="1"/>
  <c r="AB1156" i="1" s="1"/>
  <c r="R1157" i="1"/>
  <c r="S1157" i="1"/>
  <c r="T1157" i="1" s="1"/>
  <c r="U1157" i="1"/>
  <c r="V1157" i="1" s="1"/>
  <c r="W1157" i="1"/>
  <c r="X1157" i="1" s="1"/>
  <c r="Y1157" i="1"/>
  <c r="Z1157" i="1" s="1"/>
  <c r="AA1157" i="1"/>
  <c r="AB1157" i="1" s="1"/>
  <c r="R1158" i="1"/>
  <c r="S1158" i="1"/>
  <c r="T1158" i="1" s="1"/>
  <c r="U1158" i="1"/>
  <c r="V1158" i="1" s="1"/>
  <c r="W1158" i="1"/>
  <c r="X1158" i="1" s="1"/>
  <c r="Y1158" i="1"/>
  <c r="Z1158" i="1" s="1"/>
  <c r="AA1158" i="1"/>
  <c r="AB1158" i="1" s="1"/>
  <c r="R1159" i="1"/>
  <c r="S1159" i="1"/>
  <c r="T1159" i="1" s="1"/>
  <c r="U1159" i="1"/>
  <c r="V1159" i="1" s="1"/>
  <c r="W1159" i="1"/>
  <c r="X1159" i="1" s="1"/>
  <c r="Y1159" i="1"/>
  <c r="Z1159" i="1" s="1"/>
  <c r="AA1159" i="1"/>
  <c r="AB1159" i="1" s="1"/>
  <c r="R1160" i="1"/>
  <c r="S1160" i="1"/>
  <c r="T1160" i="1" s="1"/>
  <c r="U1160" i="1"/>
  <c r="V1160" i="1" s="1"/>
  <c r="W1160" i="1"/>
  <c r="X1160" i="1" s="1"/>
  <c r="Y1160" i="1"/>
  <c r="Z1160" i="1" s="1"/>
  <c r="AA1160" i="1"/>
  <c r="AB1160" i="1" s="1"/>
  <c r="R1161" i="1"/>
  <c r="S1161" i="1"/>
  <c r="T1161" i="1" s="1"/>
  <c r="U1161" i="1"/>
  <c r="V1161" i="1" s="1"/>
  <c r="W1161" i="1"/>
  <c r="X1161" i="1" s="1"/>
  <c r="Y1161" i="1"/>
  <c r="Z1161" i="1" s="1"/>
  <c r="AA1161" i="1"/>
  <c r="AB1161" i="1" s="1"/>
  <c r="R1162" i="1"/>
  <c r="S1162" i="1"/>
  <c r="T1162" i="1" s="1"/>
  <c r="U1162" i="1"/>
  <c r="V1162" i="1" s="1"/>
  <c r="W1162" i="1"/>
  <c r="X1162" i="1" s="1"/>
  <c r="Y1162" i="1"/>
  <c r="Z1162" i="1" s="1"/>
  <c r="AA1162" i="1"/>
  <c r="AB1162" i="1" s="1"/>
  <c r="R1163" i="1"/>
  <c r="S1163" i="1"/>
  <c r="T1163" i="1" s="1"/>
  <c r="U1163" i="1"/>
  <c r="V1163" i="1" s="1"/>
  <c r="W1163" i="1"/>
  <c r="X1163" i="1" s="1"/>
  <c r="Y1163" i="1"/>
  <c r="Z1163" i="1" s="1"/>
  <c r="AA1163" i="1"/>
  <c r="AB1163" i="1" s="1"/>
  <c r="R1164" i="1"/>
  <c r="S1164" i="1"/>
  <c r="T1164" i="1" s="1"/>
  <c r="U1164" i="1"/>
  <c r="V1164" i="1" s="1"/>
  <c r="W1164" i="1"/>
  <c r="X1164" i="1" s="1"/>
  <c r="Y1164" i="1"/>
  <c r="Z1164" i="1" s="1"/>
  <c r="AA1164" i="1"/>
  <c r="AB1164" i="1" s="1"/>
  <c r="R1165" i="1"/>
  <c r="S1165" i="1"/>
  <c r="T1165" i="1" s="1"/>
  <c r="U1165" i="1"/>
  <c r="V1165" i="1" s="1"/>
  <c r="W1165" i="1"/>
  <c r="X1165" i="1" s="1"/>
  <c r="Y1165" i="1"/>
  <c r="Z1165" i="1" s="1"/>
  <c r="AA1165" i="1"/>
  <c r="AB1165" i="1" s="1"/>
  <c r="R1166" i="1"/>
  <c r="S1166" i="1"/>
  <c r="T1166" i="1" s="1"/>
  <c r="U1166" i="1"/>
  <c r="V1166" i="1" s="1"/>
  <c r="W1166" i="1"/>
  <c r="X1166" i="1" s="1"/>
  <c r="Y1166" i="1"/>
  <c r="Z1166" i="1" s="1"/>
  <c r="AA1166" i="1"/>
  <c r="AB1166" i="1" s="1"/>
  <c r="R1167" i="1"/>
  <c r="S1167" i="1"/>
  <c r="T1167" i="1" s="1"/>
  <c r="U1167" i="1"/>
  <c r="V1167" i="1" s="1"/>
  <c r="W1167" i="1"/>
  <c r="X1167" i="1" s="1"/>
  <c r="Y1167" i="1"/>
  <c r="Z1167" i="1" s="1"/>
  <c r="AA1167" i="1"/>
  <c r="AB1167" i="1" s="1"/>
  <c r="R1168" i="1"/>
  <c r="S1168" i="1"/>
  <c r="T1168" i="1" s="1"/>
  <c r="U1168" i="1"/>
  <c r="V1168" i="1" s="1"/>
  <c r="W1168" i="1"/>
  <c r="X1168" i="1" s="1"/>
  <c r="Y1168" i="1"/>
  <c r="Z1168" i="1" s="1"/>
  <c r="AA1168" i="1"/>
  <c r="AB1168" i="1" s="1"/>
  <c r="R1169" i="1"/>
  <c r="S1169" i="1"/>
  <c r="T1169" i="1" s="1"/>
  <c r="U1169" i="1"/>
  <c r="V1169" i="1" s="1"/>
  <c r="W1169" i="1"/>
  <c r="X1169" i="1" s="1"/>
  <c r="Y1169" i="1"/>
  <c r="Z1169" i="1" s="1"/>
  <c r="AA1169" i="1"/>
  <c r="AB1169" i="1" s="1"/>
  <c r="R1170" i="1"/>
  <c r="S1170" i="1"/>
  <c r="T1170" i="1" s="1"/>
  <c r="U1170" i="1"/>
  <c r="V1170" i="1" s="1"/>
  <c r="W1170" i="1"/>
  <c r="X1170" i="1" s="1"/>
  <c r="Y1170" i="1"/>
  <c r="Z1170" i="1" s="1"/>
  <c r="AA1170" i="1"/>
  <c r="AB1170" i="1" s="1"/>
  <c r="R1171" i="1"/>
  <c r="S1171" i="1"/>
  <c r="T1171" i="1" s="1"/>
  <c r="U1171" i="1"/>
  <c r="V1171" i="1" s="1"/>
  <c r="W1171" i="1"/>
  <c r="X1171" i="1" s="1"/>
  <c r="Y1171" i="1"/>
  <c r="Z1171" i="1" s="1"/>
  <c r="AA1171" i="1"/>
  <c r="AB1171" i="1" s="1"/>
  <c r="R1172" i="1"/>
  <c r="S1172" i="1"/>
  <c r="T1172" i="1" s="1"/>
  <c r="U1172" i="1"/>
  <c r="V1172" i="1" s="1"/>
  <c r="W1172" i="1"/>
  <c r="X1172" i="1" s="1"/>
  <c r="Y1172" i="1"/>
  <c r="Z1172" i="1" s="1"/>
  <c r="AA1172" i="1"/>
  <c r="AB1172" i="1" s="1"/>
  <c r="R1173" i="1"/>
  <c r="S1173" i="1"/>
  <c r="T1173" i="1" s="1"/>
  <c r="U1173" i="1"/>
  <c r="V1173" i="1" s="1"/>
  <c r="W1173" i="1"/>
  <c r="X1173" i="1" s="1"/>
  <c r="Y1173" i="1"/>
  <c r="Z1173" i="1" s="1"/>
  <c r="AA1173" i="1"/>
  <c r="AB1173" i="1" s="1"/>
  <c r="R1174" i="1"/>
  <c r="S1174" i="1"/>
  <c r="T1174" i="1" s="1"/>
  <c r="U1174" i="1"/>
  <c r="V1174" i="1" s="1"/>
  <c r="W1174" i="1"/>
  <c r="X1174" i="1" s="1"/>
  <c r="Y1174" i="1"/>
  <c r="Z1174" i="1" s="1"/>
  <c r="AA1174" i="1"/>
  <c r="AB1174" i="1" s="1"/>
  <c r="R1175" i="1"/>
  <c r="S1175" i="1"/>
  <c r="T1175" i="1" s="1"/>
  <c r="U1175" i="1"/>
  <c r="V1175" i="1" s="1"/>
  <c r="W1175" i="1"/>
  <c r="X1175" i="1" s="1"/>
  <c r="Y1175" i="1"/>
  <c r="Z1175" i="1" s="1"/>
  <c r="AA1175" i="1"/>
  <c r="AB1175" i="1" s="1"/>
  <c r="R1176" i="1"/>
  <c r="S1176" i="1"/>
  <c r="T1176" i="1" s="1"/>
  <c r="U1176" i="1"/>
  <c r="V1176" i="1" s="1"/>
  <c r="W1176" i="1"/>
  <c r="X1176" i="1" s="1"/>
  <c r="Y1176" i="1"/>
  <c r="Z1176" i="1" s="1"/>
  <c r="AA1176" i="1"/>
  <c r="AB1176" i="1" s="1"/>
  <c r="R1177" i="1"/>
  <c r="S1177" i="1"/>
  <c r="T1177" i="1" s="1"/>
  <c r="U1177" i="1"/>
  <c r="V1177" i="1" s="1"/>
  <c r="W1177" i="1"/>
  <c r="X1177" i="1" s="1"/>
  <c r="Y1177" i="1"/>
  <c r="Z1177" i="1" s="1"/>
  <c r="AA1177" i="1"/>
  <c r="AB1177" i="1" s="1"/>
  <c r="R1178" i="1"/>
  <c r="S1178" i="1"/>
  <c r="T1178" i="1" s="1"/>
  <c r="U1178" i="1"/>
  <c r="V1178" i="1" s="1"/>
  <c r="W1178" i="1"/>
  <c r="X1178" i="1" s="1"/>
  <c r="Y1178" i="1"/>
  <c r="Z1178" i="1" s="1"/>
  <c r="AA1178" i="1"/>
  <c r="AB1178" i="1" s="1"/>
  <c r="R1179" i="1"/>
  <c r="S1179" i="1"/>
  <c r="T1179" i="1" s="1"/>
  <c r="U1179" i="1"/>
  <c r="V1179" i="1" s="1"/>
  <c r="W1179" i="1"/>
  <c r="X1179" i="1" s="1"/>
  <c r="Y1179" i="1"/>
  <c r="Z1179" i="1" s="1"/>
  <c r="AA1179" i="1"/>
  <c r="AB1179" i="1" s="1"/>
  <c r="R1180" i="1"/>
  <c r="S1180" i="1"/>
  <c r="T1180" i="1" s="1"/>
  <c r="U1180" i="1"/>
  <c r="V1180" i="1" s="1"/>
  <c r="W1180" i="1"/>
  <c r="X1180" i="1" s="1"/>
  <c r="Y1180" i="1"/>
  <c r="Z1180" i="1" s="1"/>
  <c r="AA1180" i="1"/>
  <c r="AB1180" i="1" s="1"/>
  <c r="R1181" i="1"/>
  <c r="S1181" i="1"/>
  <c r="T1181" i="1" s="1"/>
  <c r="U1181" i="1"/>
  <c r="V1181" i="1" s="1"/>
  <c r="W1181" i="1"/>
  <c r="X1181" i="1" s="1"/>
  <c r="Y1181" i="1"/>
  <c r="Z1181" i="1" s="1"/>
  <c r="AA1181" i="1"/>
  <c r="AB1181" i="1" s="1"/>
  <c r="R1182" i="1"/>
  <c r="S1182" i="1"/>
  <c r="T1182" i="1" s="1"/>
  <c r="U1182" i="1"/>
  <c r="V1182" i="1" s="1"/>
  <c r="W1182" i="1"/>
  <c r="X1182" i="1" s="1"/>
  <c r="Y1182" i="1"/>
  <c r="Z1182" i="1" s="1"/>
  <c r="AA1182" i="1"/>
  <c r="AB1182" i="1" s="1"/>
  <c r="R1183" i="1"/>
  <c r="S1183" i="1"/>
  <c r="T1183" i="1" s="1"/>
  <c r="U1183" i="1"/>
  <c r="V1183" i="1" s="1"/>
  <c r="W1183" i="1"/>
  <c r="X1183" i="1" s="1"/>
  <c r="Y1183" i="1"/>
  <c r="Z1183" i="1" s="1"/>
  <c r="AA1183" i="1"/>
  <c r="AB1183" i="1" s="1"/>
  <c r="R1184" i="1"/>
  <c r="S1184" i="1"/>
  <c r="T1184" i="1" s="1"/>
  <c r="U1184" i="1"/>
  <c r="V1184" i="1" s="1"/>
  <c r="W1184" i="1"/>
  <c r="X1184" i="1" s="1"/>
  <c r="Y1184" i="1"/>
  <c r="Z1184" i="1" s="1"/>
  <c r="AA1184" i="1"/>
  <c r="AB1184" i="1" s="1"/>
  <c r="R1185" i="1"/>
  <c r="S1185" i="1"/>
  <c r="T1185" i="1" s="1"/>
  <c r="U1185" i="1"/>
  <c r="V1185" i="1" s="1"/>
  <c r="W1185" i="1"/>
  <c r="X1185" i="1" s="1"/>
  <c r="Y1185" i="1"/>
  <c r="Z1185" i="1" s="1"/>
  <c r="AA1185" i="1"/>
  <c r="AB1185" i="1" s="1"/>
  <c r="R1186" i="1"/>
  <c r="S1186" i="1"/>
  <c r="T1186" i="1" s="1"/>
  <c r="U1186" i="1"/>
  <c r="V1186" i="1" s="1"/>
  <c r="W1186" i="1"/>
  <c r="X1186" i="1" s="1"/>
  <c r="Y1186" i="1"/>
  <c r="Z1186" i="1" s="1"/>
  <c r="AA1186" i="1"/>
  <c r="AB1186" i="1" s="1"/>
  <c r="R1187" i="1"/>
  <c r="S1187" i="1"/>
  <c r="T1187" i="1" s="1"/>
  <c r="U1187" i="1"/>
  <c r="V1187" i="1" s="1"/>
  <c r="W1187" i="1"/>
  <c r="X1187" i="1" s="1"/>
  <c r="Y1187" i="1"/>
  <c r="Z1187" i="1" s="1"/>
  <c r="AA1187" i="1"/>
  <c r="AB1187" i="1" s="1"/>
  <c r="R1188" i="1"/>
  <c r="S1188" i="1"/>
  <c r="T1188" i="1" s="1"/>
  <c r="U1188" i="1"/>
  <c r="V1188" i="1" s="1"/>
  <c r="W1188" i="1"/>
  <c r="X1188" i="1" s="1"/>
  <c r="Y1188" i="1"/>
  <c r="Z1188" i="1" s="1"/>
  <c r="AA1188" i="1"/>
  <c r="AB1188" i="1" s="1"/>
  <c r="R1189" i="1"/>
  <c r="S1189" i="1"/>
  <c r="T1189" i="1" s="1"/>
  <c r="U1189" i="1"/>
  <c r="V1189" i="1" s="1"/>
  <c r="W1189" i="1"/>
  <c r="X1189" i="1" s="1"/>
  <c r="Y1189" i="1"/>
  <c r="Z1189" i="1" s="1"/>
  <c r="AA1189" i="1"/>
  <c r="AB1189" i="1" s="1"/>
  <c r="R1190" i="1"/>
  <c r="S1190" i="1"/>
  <c r="T1190" i="1" s="1"/>
  <c r="U1190" i="1"/>
  <c r="V1190" i="1" s="1"/>
  <c r="W1190" i="1"/>
  <c r="X1190" i="1" s="1"/>
  <c r="Y1190" i="1"/>
  <c r="Z1190" i="1" s="1"/>
  <c r="AA1190" i="1"/>
  <c r="AB1190" i="1" s="1"/>
  <c r="S1191" i="1"/>
  <c r="T1191" i="1" s="1"/>
  <c r="U1191" i="1"/>
  <c r="V1191" i="1" s="1"/>
  <c r="W1191" i="1"/>
  <c r="X1191" i="1" s="1"/>
  <c r="Y1191" i="1"/>
  <c r="Z1191" i="1" s="1"/>
  <c r="AA1191" i="1"/>
  <c r="AB1191" i="1" s="1"/>
  <c r="S511" i="1"/>
  <c r="R303" i="1"/>
  <c r="S303" i="1"/>
  <c r="T303" i="1" s="1"/>
  <c r="U303" i="1"/>
  <c r="V303" i="1" s="1"/>
  <c r="W303" i="1"/>
  <c r="X303" i="1" s="1"/>
  <c r="Y303" i="1"/>
  <c r="Z303" i="1" s="1"/>
  <c r="AA303" i="1"/>
  <c r="AB303" i="1" s="1"/>
  <c r="R304" i="1"/>
  <c r="S304" i="1"/>
  <c r="T304" i="1" s="1"/>
  <c r="U304" i="1"/>
  <c r="V304" i="1" s="1"/>
  <c r="W304" i="1"/>
  <c r="X304" i="1" s="1"/>
  <c r="Y304" i="1"/>
  <c r="Z304" i="1" s="1"/>
  <c r="AA304" i="1"/>
  <c r="AB304" i="1" s="1"/>
  <c r="R305" i="1"/>
  <c r="S305" i="1"/>
  <c r="T305" i="1" s="1"/>
  <c r="U305" i="1"/>
  <c r="V305" i="1" s="1"/>
  <c r="W305" i="1"/>
  <c r="X305" i="1" s="1"/>
  <c r="Y305" i="1"/>
  <c r="Z305" i="1" s="1"/>
  <c r="AA305" i="1"/>
  <c r="AB305" i="1" s="1"/>
  <c r="R306" i="1"/>
  <c r="S306" i="1"/>
  <c r="T306" i="1" s="1"/>
  <c r="U306" i="1"/>
  <c r="V306" i="1" s="1"/>
  <c r="W306" i="1"/>
  <c r="X306" i="1" s="1"/>
  <c r="Y306" i="1"/>
  <c r="Z306" i="1" s="1"/>
  <c r="AA306" i="1"/>
  <c r="AB306" i="1" s="1"/>
  <c r="R307" i="1"/>
  <c r="S307" i="1"/>
  <c r="T307" i="1" s="1"/>
  <c r="U307" i="1"/>
  <c r="V307" i="1" s="1"/>
  <c r="W307" i="1"/>
  <c r="X307" i="1" s="1"/>
  <c r="Y307" i="1"/>
  <c r="Z307" i="1" s="1"/>
  <c r="AA307" i="1"/>
  <c r="AB307" i="1" s="1"/>
  <c r="R308" i="1"/>
  <c r="S308" i="1"/>
  <c r="T308" i="1" s="1"/>
  <c r="U308" i="1"/>
  <c r="V308" i="1" s="1"/>
  <c r="W308" i="1"/>
  <c r="X308" i="1" s="1"/>
  <c r="Y308" i="1"/>
  <c r="Z308" i="1" s="1"/>
  <c r="AA308" i="1"/>
  <c r="AB308" i="1" s="1"/>
  <c r="R309" i="1"/>
  <c r="S309" i="1"/>
  <c r="T309" i="1" s="1"/>
  <c r="U309" i="1"/>
  <c r="V309" i="1" s="1"/>
  <c r="W309" i="1"/>
  <c r="X309" i="1" s="1"/>
  <c r="Y309" i="1"/>
  <c r="Z309" i="1" s="1"/>
  <c r="AA309" i="1"/>
  <c r="AB309" i="1" s="1"/>
  <c r="R310" i="1"/>
  <c r="S310" i="1"/>
  <c r="T310" i="1" s="1"/>
  <c r="U310" i="1"/>
  <c r="V310" i="1" s="1"/>
  <c r="W310" i="1"/>
  <c r="X310" i="1" s="1"/>
  <c r="Y310" i="1"/>
  <c r="Z310" i="1" s="1"/>
  <c r="AA310" i="1"/>
  <c r="AB310" i="1" s="1"/>
  <c r="R311" i="1"/>
  <c r="S311" i="1"/>
  <c r="T311" i="1" s="1"/>
  <c r="U311" i="1"/>
  <c r="V311" i="1" s="1"/>
  <c r="W311" i="1"/>
  <c r="X311" i="1" s="1"/>
  <c r="Y311" i="1"/>
  <c r="Z311" i="1" s="1"/>
  <c r="AA311" i="1"/>
  <c r="AB311" i="1" s="1"/>
  <c r="R312" i="1"/>
  <c r="S312" i="1"/>
  <c r="T312" i="1" s="1"/>
  <c r="U312" i="1"/>
  <c r="V312" i="1" s="1"/>
  <c r="W312" i="1"/>
  <c r="X312" i="1" s="1"/>
  <c r="Y312" i="1"/>
  <c r="Z312" i="1" s="1"/>
  <c r="AA312" i="1"/>
  <c r="AB312" i="1" s="1"/>
  <c r="R313" i="1"/>
  <c r="S313" i="1"/>
  <c r="T313" i="1" s="1"/>
  <c r="U313" i="1"/>
  <c r="V313" i="1" s="1"/>
  <c r="W313" i="1"/>
  <c r="X313" i="1" s="1"/>
  <c r="Y313" i="1"/>
  <c r="Z313" i="1" s="1"/>
  <c r="AA313" i="1"/>
  <c r="AB313" i="1" s="1"/>
  <c r="R314" i="1"/>
  <c r="S314" i="1"/>
  <c r="T314" i="1" s="1"/>
  <c r="U314" i="1"/>
  <c r="V314" i="1" s="1"/>
  <c r="W314" i="1"/>
  <c r="X314" i="1" s="1"/>
  <c r="Y314" i="1"/>
  <c r="Z314" i="1" s="1"/>
  <c r="AA314" i="1"/>
  <c r="AB314" i="1" s="1"/>
  <c r="R315" i="1"/>
  <c r="S315" i="1"/>
  <c r="T315" i="1" s="1"/>
  <c r="U315" i="1"/>
  <c r="V315" i="1" s="1"/>
  <c r="W315" i="1"/>
  <c r="X315" i="1" s="1"/>
  <c r="Y315" i="1"/>
  <c r="Z315" i="1" s="1"/>
  <c r="AA315" i="1"/>
  <c r="AB315" i="1" s="1"/>
  <c r="R316" i="1"/>
  <c r="S316" i="1"/>
  <c r="T316" i="1" s="1"/>
  <c r="U316" i="1"/>
  <c r="V316" i="1" s="1"/>
  <c r="W316" i="1"/>
  <c r="X316" i="1" s="1"/>
  <c r="Y316" i="1"/>
  <c r="Z316" i="1" s="1"/>
  <c r="AA316" i="1"/>
  <c r="AB316" i="1" s="1"/>
  <c r="R317" i="1"/>
  <c r="S317" i="1"/>
  <c r="T317" i="1" s="1"/>
  <c r="U317" i="1"/>
  <c r="V317" i="1" s="1"/>
  <c r="W317" i="1"/>
  <c r="X317" i="1" s="1"/>
  <c r="Y317" i="1"/>
  <c r="Z317" i="1" s="1"/>
  <c r="AA317" i="1"/>
  <c r="AB317" i="1" s="1"/>
  <c r="R318" i="1"/>
  <c r="S318" i="1"/>
  <c r="T318" i="1" s="1"/>
  <c r="U318" i="1"/>
  <c r="V318" i="1" s="1"/>
  <c r="W318" i="1"/>
  <c r="X318" i="1" s="1"/>
  <c r="Y318" i="1"/>
  <c r="Z318" i="1" s="1"/>
  <c r="AA318" i="1"/>
  <c r="AB318" i="1" s="1"/>
  <c r="R319" i="1"/>
  <c r="S319" i="1"/>
  <c r="T319" i="1" s="1"/>
  <c r="U319" i="1"/>
  <c r="V319" i="1" s="1"/>
  <c r="W319" i="1"/>
  <c r="X319" i="1" s="1"/>
  <c r="Y319" i="1"/>
  <c r="Z319" i="1" s="1"/>
  <c r="AA319" i="1"/>
  <c r="AB319" i="1" s="1"/>
  <c r="R320" i="1"/>
  <c r="S320" i="1"/>
  <c r="T320" i="1" s="1"/>
  <c r="U320" i="1"/>
  <c r="V320" i="1" s="1"/>
  <c r="W320" i="1"/>
  <c r="X320" i="1" s="1"/>
  <c r="Y320" i="1"/>
  <c r="Z320" i="1" s="1"/>
  <c r="AA320" i="1"/>
  <c r="AB320" i="1" s="1"/>
  <c r="R321" i="1"/>
  <c r="S321" i="1"/>
  <c r="T321" i="1" s="1"/>
  <c r="U321" i="1"/>
  <c r="V321" i="1" s="1"/>
  <c r="W321" i="1"/>
  <c r="X321" i="1" s="1"/>
  <c r="Y321" i="1"/>
  <c r="Z321" i="1" s="1"/>
  <c r="AA321" i="1"/>
  <c r="AB321" i="1" s="1"/>
  <c r="R322" i="1"/>
  <c r="S322" i="1"/>
  <c r="T322" i="1" s="1"/>
  <c r="U322" i="1"/>
  <c r="V322" i="1" s="1"/>
  <c r="W322" i="1"/>
  <c r="X322" i="1" s="1"/>
  <c r="Y322" i="1"/>
  <c r="Z322" i="1" s="1"/>
  <c r="AA322" i="1"/>
  <c r="AB322" i="1" s="1"/>
  <c r="R323" i="1"/>
  <c r="S323" i="1"/>
  <c r="T323" i="1" s="1"/>
  <c r="U323" i="1"/>
  <c r="V323" i="1" s="1"/>
  <c r="W323" i="1"/>
  <c r="X323" i="1" s="1"/>
  <c r="Y323" i="1"/>
  <c r="Z323" i="1" s="1"/>
  <c r="AA323" i="1"/>
  <c r="AB323" i="1" s="1"/>
  <c r="R324" i="1"/>
  <c r="S324" i="1"/>
  <c r="T324" i="1" s="1"/>
  <c r="U324" i="1"/>
  <c r="V324" i="1" s="1"/>
  <c r="W324" i="1"/>
  <c r="X324" i="1" s="1"/>
  <c r="Y324" i="1"/>
  <c r="Z324" i="1" s="1"/>
  <c r="AA324" i="1"/>
  <c r="AB324" i="1" s="1"/>
  <c r="R325" i="1"/>
  <c r="S325" i="1"/>
  <c r="T325" i="1" s="1"/>
  <c r="U325" i="1"/>
  <c r="V325" i="1" s="1"/>
  <c r="W325" i="1"/>
  <c r="X325" i="1" s="1"/>
  <c r="Y325" i="1"/>
  <c r="Z325" i="1" s="1"/>
  <c r="AA325" i="1"/>
  <c r="AB325" i="1" s="1"/>
  <c r="R326" i="1"/>
  <c r="S326" i="1"/>
  <c r="T326" i="1" s="1"/>
  <c r="U326" i="1"/>
  <c r="V326" i="1" s="1"/>
  <c r="W326" i="1"/>
  <c r="X326" i="1" s="1"/>
  <c r="Y326" i="1"/>
  <c r="Z326" i="1" s="1"/>
  <c r="AA326" i="1"/>
  <c r="AB326" i="1" s="1"/>
  <c r="R327" i="1"/>
  <c r="S327" i="1"/>
  <c r="T327" i="1" s="1"/>
  <c r="U327" i="1"/>
  <c r="V327" i="1" s="1"/>
  <c r="W327" i="1"/>
  <c r="X327" i="1" s="1"/>
  <c r="Y327" i="1"/>
  <c r="Z327" i="1" s="1"/>
  <c r="AA327" i="1"/>
  <c r="AB327" i="1" s="1"/>
  <c r="R328" i="1"/>
  <c r="S328" i="1"/>
  <c r="T328" i="1" s="1"/>
  <c r="U328" i="1"/>
  <c r="V328" i="1" s="1"/>
  <c r="W328" i="1"/>
  <c r="X328" i="1" s="1"/>
  <c r="Y328" i="1"/>
  <c r="Z328" i="1" s="1"/>
  <c r="AA328" i="1"/>
  <c r="AB328" i="1" s="1"/>
  <c r="R329" i="1"/>
  <c r="S329" i="1"/>
  <c r="T329" i="1" s="1"/>
  <c r="U329" i="1"/>
  <c r="V329" i="1" s="1"/>
  <c r="W329" i="1"/>
  <c r="X329" i="1" s="1"/>
  <c r="Y329" i="1"/>
  <c r="Z329" i="1" s="1"/>
  <c r="AA329" i="1"/>
  <c r="AB329" i="1" s="1"/>
  <c r="R330" i="1"/>
  <c r="S330" i="1"/>
  <c r="T330" i="1" s="1"/>
  <c r="U330" i="1"/>
  <c r="V330" i="1" s="1"/>
  <c r="W330" i="1"/>
  <c r="X330" i="1" s="1"/>
  <c r="Y330" i="1"/>
  <c r="Z330" i="1" s="1"/>
  <c r="AA330" i="1"/>
  <c r="AB330" i="1" s="1"/>
  <c r="R331" i="1"/>
  <c r="S331" i="1"/>
  <c r="T331" i="1" s="1"/>
  <c r="U331" i="1"/>
  <c r="V331" i="1" s="1"/>
  <c r="W331" i="1"/>
  <c r="X331" i="1" s="1"/>
  <c r="Y331" i="1"/>
  <c r="Z331" i="1" s="1"/>
  <c r="AA331" i="1"/>
  <c r="AB331" i="1" s="1"/>
  <c r="R332" i="1"/>
  <c r="S332" i="1"/>
  <c r="T332" i="1" s="1"/>
  <c r="U332" i="1"/>
  <c r="V332" i="1" s="1"/>
  <c r="W332" i="1"/>
  <c r="X332" i="1" s="1"/>
  <c r="Y332" i="1"/>
  <c r="Z332" i="1" s="1"/>
  <c r="AA332" i="1"/>
  <c r="AB332" i="1" s="1"/>
  <c r="R333" i="1"/>
  <c r="S333" i="1"/>
  <c r="T333" i="1" s="1"/>
  <c r="U333" i="1"/>
  <c r="V333" i="1" s="1"/>
  <c r="W333" i="1"/>
  <c r="X333" i="1" s="1"/>
  <c r="Y333" i="1"/>
  <c r="Z333" i="1" s="1"/>
  <c r="AA333" i="1"/>
  <c r="AB333" i="1" s="1"/>
  <c r="R334" i="1"/>
  <c r="S334" i="1"/>
  <c r="T334" i="1" s="1"/>
  <c r="U334" i="1"/>
  <c r="V334" i="1" s="1"/>
  <c r="W334" i="1"/>
  <c r="X334" i="1" s="1"/>
  <c r="Y334" i="1"/>
  <c r="Z334" i="1" s="1"/>
  <c r="AA334" i="1"/>
  <c r="AB334" i="1" s="1"/>
  <c r="R335" i="1"/>
  <c r="S335" i="1"/>
  <c r="T335" i="1" s="1"/>
  <c r="U335" i="1"/>
  <c r="V335" i="1" s="1"/>
  <c r="W335" i="1"/>
  <c r="X335" i="1" s="1"/>
  <c r="Y335" i="1"/>
  <c r="Z335" i="1" s="1"/>
  <c r="AA335" i="1"/>
  <c r="AB335" i="1" s="1"/>
  <c r="R336" i="1"/>
  <c r="S336" i="1"/>
  <c r="T336" i="1" s="1"/>
  <c r="U336" i="1"/>
  <c r="V336" i="1" s="1"/>
  <c r="W336" i="1"/>
  <c r="X336" i="1" s="1"/>
  <c r="Y336" i="1"/>
  <c r="Z336" i="1" s="1"/>
  <c r="AA336" i="1"/>
  <c r="AB336" i="1" s="1"/>
  <c r="R337" i="1"/>
  <c r="S337" i="1"/>
  <c r="T337" i="1" s="1"/>
  <c r="U337" i="1"/>
  <c r="V337" i="1" s="1"/>
  <c r="W337" i="1"/>
  <c r="X337" i="1" s="1"/>
  <c r="Y337" i="1"/>
  <c r="Z337" i="1" s="1"/>
  <c r="AA337" i="1"/>
  <c r="AB337" i="1" s="1"/>
  <c r="R338" i="1"/>
  <c r="S338" i="1"/>
  <c r="T338" i="1" s="1"/>
  <c r="U338" i="1"/>
  <c r="V338" i="1" s="1"/>
  <c r="W338" i="1"/>
  <c r="X338" i="1" s="1"/>
  <c r="Y338" i="1"/>
  <c r="Z338" i="1" s="1"/>
  <c r="AA338" i="1"/>
  <c r="AB338" i="1" s="1"/>
  <c r="R339" i="1"/>
  <c r="S339" i="1"/>
  <c r="T339" i="1" s="1"/>
  <c r="U339" i="1"/>
  <c r="V339" i="1" s="1"/>
  <c r="W339" i="1"/>
  <c r="X339" i="1" s="1"/>
  <c r="Y339" i="1"/>
  <c r="Z339" i="1" s="1"/>
  <c r="AA339" i="1"/>
  <c r="AB339" i="1" s="1"/>
  <c r="R340" i="1"/>
  <c r="S340" i="1"/>
  <c r="T340" i="1" s="1"/>
  <c r="U340" i="1"/>
  <c r="V340" i="1" s="1"/>
  <c r="W340" i="1"/>
  <c r="X340" i="1" s="1"/>
  <c r="Y340" i="1"/>
  <c r="Z340" i="1" s="1"/>
  <c r="AA340" i="1"/>
  <c r="AB340" i="1" s="1"/>
  <c r="R341" i="1"/>
  <c r="S341" i="1"/>
  <c r="T341" i="1" s="1"/>
  <c r="U341" i="1"/>
  <c r="V341" i="1" s="1"/>
  <c r="W341" i="1"/>
  <c r="X341" i="1" s="1"/>
  <c r="Y341" i="1"/>
  <c r="Z341" i="1" s="1"/>
  <c r="AA341" i="1"/>
  <c r="AB341" i="1" s="1"/>
  <c r="R342" i="1"/>
  <c r="S342" i="1"/>
  <c r="T342" i="1" s="1"/>
  <c r="U342" i="1"/>
  <c r="V342" i="1" s="1"/>
  <c r="W342" i="1"/>
  <c r="X342" i="1" s="1"/>
  <c r="Y342" i="1"/>
  <c r="Z342" i="1" s="1"/>
  <c r="AA342" i="1"/>
  <c r="AB342" i="1" s="1"/>
  <c r="R343" i="1"/>
  <c r="S343" i="1"/>
  <c r="T343" i="1" s="1"/>
  <c r="U343" i="1"/>
  <c r="V343" i="1" s="1"/>
  <c r="W343" i="1"/>
  <c r="X343" i="1" s="1"/>
  <c r="Y343" i="1"/>
  <c r="Z343" i="1" s="1"/>
  <c r="AA343" i="1"/>
  <c r="AB343" i="1" s="1"/>
  <c r="R344" i="1"/>
  <c r="S344" i="1"/>
  <c r="T344" i="1" s="1"/>
  <c r="U344" i="1"/>
  <c r="V344" i="1" s="1"/>
  <c r="W344" i="1"/>
  <c r="X344" i="1" s="1"/>
  <c r="Y344" i="1"/>
  <c r="Z344" i="1" s="1"/>
  <c r="AB344" i="1"/>
  <c r="R345" i="1"/>
  <c r="S345" i="1"/>
  <c r="T345" i="1" s="1"/>
  <c r="U345" i="1"/>
  <c r="V345" i="1" s="1"/>
  <c r="W345" i="1"/>
  <c r="X345" i="1" s="1"/>
  <c r="Y345" i="1"/>
  <c r="Z345" i="1" s="1"/>
  <c r="AA345" i="1"/>
  <c r="AB345" i="1" s="1"/>
  <c r="R346" i="1"/>
  <c r="S346" i="1"/>
  <c r="T346" i="1" s="1"/>
  <c r="U346" i="1"/>
  <c r="V346" i="1" s="1"/>
  <c r="W346" i="1"/>
  <c r="X346" i="1" s="1"/>
  <c r="Y346" i="1"/>
  <c r="Z346" i="1" s="1"/>
  <c r="AA346" i="1"/>
  <c r="AB346" i="1" s="1"/>
  <c r="R347" i="1"/>
  <c r="S347" i="1"/>
  <c r="T347" i="1" s="1"/>
  <c r="U347" i="1"/>
  <c r="V347" i="1" s="1"/>
  <c r="W347" i="1"/>
  <c r="X347" i="1" s="1"/>
  <c r="Y347" i="1"/>
  <c r="Z347" i="1" s="1"/>
  <c r="AA347" i="1"/>
  <c r="AB347" i="1" s="1"/>
  <c r="R348" i="1"/>
  <c r="S348" i="1"/>
  <c r="T348" i="1" s="1"/>
  <c r="U348" i="1"/>
  <c r="V348" i="1" s="1"/>
  <c r="W348" i="1"/>
  <c r="X348" i="1" s="1"/>
  <c r="Y348" i="1"/>
  <c r="Z348" i="1" s="1"/>
  <c r="AA348" i="1"/>
  <c r="AB348" i="1" s="1"/>
  <c r="R349" i="1"/>
  <c r="S349" i="1"/>
  <c r="T349" i="1" s="1"/>
  <c r="U349" i="1"/>
  <c r="V349" i="1" s="1"/>
  <c r="W349" i="1"/>
  <c r="X349" i="1" s="1"/>
  <c r="Y349" i="1"/>
  <c r="Z349" i="1" s="1"/>
  <c r="AA349" i="1"/>
  <c r="AB349" i="1" s="1"/>
  <c r="R350" i="1"/>
  <c r="S350" i="1"/>
  <c r="T350" i="1" s="1"/>
  <c r="U350" i="1"/>
  <c r="V350" i="1" s="1"/>
  <c r="W350" i="1"/>
  <c r="X350" i="1" s="1"/>
  <c r="Y350" i="1"/>
  <c r="Z350" i="1" s="1"/>
  <c r="AA350" i="1"/>
  <c r="AB350" i="1" s="1"/>
  <c r="R351" i="1"/>
  <c r="S351" i="1"/>
  <c r="T351" i="1" s="1"/>
  <c r="U351" i="1"/>
  <c r="V351" i="1" s="1"/>
  <c r="W351" i="1"/>
  <c r="X351" i="1" s="1"/>
  <c r="Y351" i="1"/>
  <c r="Z351" i="1" s="1"/>
  <c r="AA351" i="1"/>
  <c r="AB351" i="1" s="1"/>
  <c r="L1196" i="1"/>
  <c r="L1197" i="1"/>
  <c r="L1198" i="1"/>
  <c r="H1193" i="1" l="1"/>
  <c r="I1193" i="1"/>
  <c r="J1193" i="1"/>
  <c r="K1193" i="1"/>
  <c r="G1193" i="1"/>
  <c r="AA1192" i="1"/>
  <c r="AB1192" i="1" s="1"/>
  <c r="Y1192" i="1"/>
  <c r="Z1192" i="1" s="1"/>
  <c r="W1192" i="1"/>
  <c r="X1192" i="1" s="1"/>
  <c r="U1192" i="1"/>
  <c r="V1192" i="1" s="1"/>
  <c r="S1192" i="1"/>
  <c r="T1192" i="1" s="1"/>
  <c r="L1192" i="1"/>
  <c r="AC1192" i="1" l="1"/>
  <c r="AD1192" i="1" s="1"/>
  <c r="L1091" i="1" l="1"/>
  <c r="AC1091" i="1" s="1"/>
  <c r="AD1091" i="1" s="1"/>
  <c r="L1092" i="1"/>
  <c r="AC1092" i="1" s="1"/>
  <c r="AD1092" i="1" s="1"/>
  <c r="L1093" i="1"/>
  <c r="AC1093" i="1" s="1"/>
  <c r="AD1093" i="1" s="1"/>
  <c r="L1094" i="1"/>
  <c r="AC1094" i="1" s="1"/>
  <c r="AD1094" i="1" s="1"/>
  <c r="L1095" i="1"/>
  <c r="AC1095" i="1" s="1"/>
  <c r="AD1095" i="1" s="1"/>
  <c r="L1096" i="1"/>
  <c r="AC1096" i="1" s="1"/>
  <c r="AD1096" i="1" s="1"/>
  <c r="L1097" i="1"/>
  <c r="AC1097" i="1" s="1"/>
  <c r="AD1097" i="1" s="1"/>
  <c r="L1098" i="1"/>
  <c r="AC1098" i="1" s="1"/>
  <c r="AD1098" i="1" s="1"/>
  <c r="L1099" i="1"/>
  <c r="AC1099" i="1" s="1"/>
  <c r="AD1099" i="1" s="1"/>
  <c r="L1100" i="1"/>
  <c r="AC1100" i="1" s="1"/>
  <c r="AD1100" i="1" s="1"/>
  <c r="L1101" i="1"/>
  <c r="AC1101" i="1" s="1"/>
  <c r="AD1101" i="1" s="1"/>
  <c r="L1102" i="1"/>
  <c r="AC1102" i="1" s="1"/>
  <c r="AD1102" i="1" s="1"/>
  <c r="L1103" i="1"/>
  <c r="AC1103" i="1" s="1"/>
  <c r="AD1103" i="1" s="1"/>
  <c r="L1104" i="1"/>
  <c r="AC1104" i="1" s="1"/>
  <c r="AD1104" i="1" s="1"/>
  <c r="L1105" i="1"/>
  <c r="AC1105" i="1" s="1"/>
  <c r="AD1105" i="1" s="1"/>
  <c r="L1106" i="1"/>
  <c r="AC1106" i="1" s="1"/>
  <c r="AD1106" i="1" s="1"/>
  <c r="L1107" i="1"/>
  <c r="AC1107" i="1" s="1"/>
  <c r="AD1107" i="1" s="1"/>
  <c r="L1108" i="1"/>
  <c r="AC1108" i="1" s="1"/>
  <c r="AD1108" i="1" s="1"/>
  <c r="L1109" i="1"/>
  <c r="AC1109" i="1" s="1"/>
  <c r="AD1109" i="1" s="1"/>
  <c r="L1110" i="1"/>
  <c r="AC1110" i="1" s="1"/>
  <c r="AD1110" i="1" s="1"/>
  <c r="L1111" i="1"/>
  <c r="AC1111" i="1" s="1"/>
  <c r="AD1111" i="1" s="1"/>
  <c r="L1112" i="1"/>
  <c r="AC1112" i="1" s="1"/>
  <c r="AD1112" i="1" s="1"/>
  <c r="L1113" i="1"/>
  <c r="AC1113" i="1" s="1"/>
  <c r="AD1113" i="1" s="1"/>
  <c r="L1114" i="1"/>
  <c r="AC1114" i="1" s="1"/>
  <c r="AD1114" i="1" s="1"/>
  <c r="L1115" i="1"/>
  <c r="AC1115" i="1" s="1"/>
  <c r="AD1115" i="1" s="1"/>
  <c r="L1116" i="1"/>
  <c r="AC1116" i="1" s="1"/>
  <c r="AD1116" i="1" s="1"/>
  <c r="L1117" i="1"/>
  <c r="AC1117" i="1" s="1"/>
  <c r="AD1117" i="1" s="1"/>
  <c r="L1118" i="1"/>
  <c r="AC1118" i="1" s="1"/>
  <c r="AD1118" i="1" s="1"/>
  <c r="L1119" i="1"/>
  <c r="AC1119" i="1" s="1"/>
  <c r="AD1119" i="1" s="1"/>
  <c r="L1120" i="1"/>
  <c r="AC1120" i="1" s="1"/>
  <c r="AD1120" i="1" s="1"/>
  <c r="L1121" i="1"/>
  <c r="AC1121" i="1" s="1"/>
  <c r="AD1121" i="1" s="1"/>
  <c r="L1122" i="1"/>
  <c r="AC1122" i="1" s="1"/>
  <c r="AD1122" i="1" s="1"/>
  <c r="L1123" i="1"/>
  <c r="AC1123" i="1" s="1"/>
  <c r="AD1123" i="1" s="1"/>
  <c r="L1124" i="1"/>
  <c r="AC1124" i="1" s="1"/>
  <c r="AD1124" i="1" s="1"/>
  <c r="L1125" i="1"/>
  <c r="AC1125" i="1" s="1"/>
  <c r="AD1125" i="1" s="1"/>
  <c r="L1126" i="1"/>
  <c r="AC1126" i="1" s="1"/>
  <c r="AD1126" i="1" s="1"/>
  <c r="L1127" i="1"/>
  <c r="AC1127" i="1" s="1"/>
  <c r="AD1127" i="1" s="1"/>
  <c r="L1128" i="1"/>
  <c r="AC1128" i="1" s="1"/>
  <c r="AD1128" i="1" s="1"/>
  <c r="L1129" i="1"/>
  <c r="AC1129" i="1" s="1"/>
  <c r="AD1129" i="1" s="1"/>
  <c r="L1130" i="1"/>
  <c r="AC1130" i="1" s="1"/>
  <c r="AD1130" i="1" s="1"/>
  <c r="L1131" i="1"/>
  <c r="AC1131" i="1" s="1"/>
  <c r="AD1131" i="1" s="1"/>
  <c r="L1132" i="1"/>
  <c r="AC1132" i="1" s="1"/>
  <c r="AD1132" i="1" s="1"/>
  <c r="L1133" i="1"/>
  <c r="AC1133" i="1" s="1"/>
  <c r="AD1133" i="1" s="1"/>
  <c r="L1134" i="1"/>
  <c r="AC1134" i="1" s="1"/>
  <c r="AD1134" i="1" s="1"/>
  <c r="L1135" i="1"/>
  <c r="AC1135" i="1" s="1"/>
  <c r="AD1135" i="1" s="1"/>
  <c r="L1136" i="1"/>
  <c r="AC1136" i="1" s="1"/>
  <c r="AD1136" i="1" s="1"/>
  <c r="L1137" i="1"/>
  <c r="AC1137" i="1" s="1"/>
  <c r="AD1137" i="1" s="1"/>
  <c r="L1138" i="1"/>
  <c r="AC1138" i="1" s="1"/>
  <c r="AD1138" i="1" s="1"/>
  <c r="L1139" i="1"/>
  <c r="AC1139" i="1" s="1"/>
  <c r="AD1139" i="1" s="1"/>
  <c r="L1140" i="1"/>
  <c r="AC1140" i="1" s="1"/>
  <c r="AD1140" i="1" s="1"/>
  <c r="L1141" i="1"/>
  <c r="AC1141" i="1" s="1"/>
  <c r="AD1141" i="1" s="1"/>
  <c r="L1142" i="1"/>
  <c r="AC1142" i="1" s="1"/>
  <c r="AD1142" i="1" s="1"/>
  <c r="L1143" i="1"/>
  <c r="AC1143" i="1" s="1"/>
  <c r="AD1143" i="1" s="1"/>
  <c r="L1144" i="1"/>
  <c r="AC1144" i="1" s="1"/>
  <c r="AD1144" i="1" s="1"/>
  <c r="L1145" i="1"/>
  <c r="AC1145" i="1" s="1"/>
  <c r="AD1145" i="1" s="1"/>
  <c r="L1146" i="1"/>
  <c r="AC1146" i="1" s="1"/>
  <c r="AD1146" i="1" s="1"/>
  <c r="L1147" i="1"/>
  <c r="AC1147" i="1" s="1"/>
  <c r="AD1147" i="1" s="1"/>
  <c r="L1148" i="1"/>
  <c r="AC1148" i="1" s="1"/>
  <c r="AD1148" i="1" s="1"/>
  <c r="L1149" i="1"/>
  <c r="AC1149" i="1" s="1"/>
  <c r="AD1149" i="1" s="1"/>
  <c r="L1150" i="1"/>
  <c r="AC1150" i="1" s="1"/>
  <c r="AD1150" i="1" s="1"/>
  <c r="L1151" i="1"/>
  <c r="AC1151" i="1" s="1"/>
  <c r="AD1151" i="1" s="1"/>
  <c r="L1152" i="1"/>
  <c r="AC1152" i="1" s="1"/>
  <c r="AD1152" i="1" s="1"/>
  <c r="L1153" i="1"/>
  <c r="AC1153" i="1" s="1"/>
  <c r="AD1153" i="1" s="1"/>
  <c r="L1154" i="1"/>
  <c r="AC1154" i="1" s="1"/>
  <c r="AD1154" i="1" s="1"/>
  <c r="L1155" i="1"/>
  <c r="AC1155" i="1" s="1"/>
  <c r="AD1155" i="1" s="1"/>
  <c r="L1156" i="1"/>
  <c r="AC1156" i="1" s="1"/>
  <c r="AD1156" i="1" s="1"/>
  <c r="L1157" i="1"/>
  <c r="AC1157" i="1" s="1"/>
  <c r="AD1157" i="1" s="1"/>
  <c r="L1158" i="1"/>
  <c r="AC1158" i="1" s="1"/>
  <c r="AD1158" i="1" s="1"/>
  <c r="L1159" i="1"/>
  <c r="AC1159" i="1" s="1"/>
  <c r="AD1159" i="1" s="1"/>
  <c r="L1160" i="1"/>
  <c r="AC1160" i="1" s="1"/>
  <c r="AD1160" i="1" s="1"/>
  <c r="L1161" i="1"/>
  <c r="AC1161" i="1" s="1"/>
  <c r="AD1161" i="1" s="1"/>
  <c r="L1162" i="1"/>
  <c r="AC1162" i="1" s="1"/>
  <c r="AD1162" i="1" s="1"/>
  <c r="L1163" i="1"/>
  <c r="AC1163" i="1" s="1"/>
  <c r="AD1163" i="1" s="1"/>
  <c r="L1164" i="1"/>
  <c r="AC1164" i="1" s="1"/>
  <c r="AD1164" i="1" s="1"/>
  <c r="L1165" i="1"/>
  <c r="AC1165" i="1" s="1"/>
  <c r="AD1165" i="1" s="1"/>
  <c r="L1166" i="1"/>
  <c r="AC1166" i="1" s="1"/>
  <c r="AD1166" i="1" s="1"/>
  <c r="L1167" i="1"/>
  <c r="AC1167" i="1" s="1"/>
  <c r="AD1167" i="1" s="1"/>
  <c r="L1168" i="1"/>
  <c r="AC1168" i="1" s="1"/>
  <c r="AD1168" i="1" s="1"/>
  <c r="L1169" i="1"/>
  <c r="AC1169" i="1" s="1"/>
  <c r="AD1169" i="1" s="1"/>
  <c r="L1170" i="1"/>
  <c r="AC1170" i="1" s="1"/>
  <c r="AD1170" i="1" s="1"/>
  <c r="L1171" i="1"/>
  <c r="AC1171" i="1" s="1"/>
  <c r="AD1171" i="1" s="1"/>
  <c r="L1172" i="1"/>
  <c r="AC1172" i="1" s="1"/>
  <c r="AD1172" i="1" s="1"/>
  <c r="L1173" i="1"/>
  <c r="AC1173" i="1" s="1"/>
  <c r="AD1173" i="1" s="1"/>
  <c r="L1174" i="1"/>
  <c r="AC1174" i="1" s="1"/>
  <c r="AD1174" i="1" s="1"/>
  <c r="L1175" i="1"/>
  <c r="AC1175" i="1" s="1"/>
  <c r="AD1175" i="1" s="1"/>
  <c r="L1176" i="1"/>
  <c r="AC1176" i="1" s="1"/>
  <c r="AD1176" i="1" s="1"/>
  <c r="L1177" i="1"/>
  <c r="AC1177" i="1" s="1"/>
  <c r="AD1177" i="1" s="1"/>
  <c r="L1178" i="1"/>
  <c r="AC1178" i="1" s="1"/>
  <c r="AD1178" i="1" s="1"/>
  <c r="L1179" i="1"/>
  <c r="AC1179" i="1" s="1"/>
  <c r="AD1179" i="1" s="1"/>
  <c r="L1180" i="1"/>
  <c r="AC1180" i="1" s="1"/>
  <c r="AD1180" i="1" s="1"/>
  <c r="L1181" i="1"/>
  <c r="AC1181" i="1" s="1"/>
  <c r="AD1181" i="1" s="1"/>
  <c r="L1182" i="1"/>
  <c r="AC1182" i="1" s="1"/>
  <c r="AD1182" i="1" s="1"/>
  <c r="L1183" i="1"/>
  <c r="AC1183" i="1" s="1"/>
  <c r="AD1183" i="1" s="1"/>
  <c r="L1184" i="1"/>
  <c r="AC1184" i="1" s="1"/>
  <c r="AD1184" i="1" s="1"/>
  <c r="L1185" i="1"/>
  <c r="AC1185" i="1" s="1"/>
  <c r="AD1185" i="1" s="1"/>
  <c r="L1186" i="1"/>
  <c r="AC1186" i="1" s="1"/>
  <c r="AD1186" i="1" s="1"/>
  <c r="L1187" i="1"/>
  <c r="AC1187" i="1" s="1"/>
  <c r="AD1187" i="1" s="1"/>
  <c r="L1188" i="1"/>
  <c r="AC1188" i="1" s="1"/>
  <c r="AD1188" i="1" s="1"/>
  <c r="L1189" i="1"/>
  <c r="AC1189" i="1" s="1"/>
  <c r="AD1189" i="1" s="1"/>
  <c r="L1190" i="1"/>
  <c r="AC1190" i="1" s="1"/>
  <c r="AD1190" i="1" s="1"/>
  <c r="L1191" i="1"/>
  <c r="AC1191" i="1" s="1"/>
  <c r="AD1191" i="1" s="1"/>
  <c r="H718" i="1"/>
  <c r="I718" i="1"/>
  <c r="J718" i="1"/>
  <c r="K718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AA352" i="1" l="1"/>
  <c r="AB352" i="1" s="1"/>
  <c r="Y352" i="1"/>
  <c r="Z352" i="1" s="1"/>
  <c r="W352" i="1"/>
  <c r="X352" i="1" s="1"/>
  <c r="U352" i="1"/>
  <c r="V352" i="1" s="1"/>
  <c r="S352" i="1"/>
  <c r="T352" i="1" s="1"/>
  <c r="L352" i="1"/>
  <c r="H353" i="1"/>
  <c r="I353" i="1"/>
  <c r="J353" i="1"/>
  <c r="G353" i="1"/>
  <c r="L303" i="1"/>
  <c r="AC303" i="1" s="1"/>
  <c r="AD303" i="1" s="1"/>
  <c r="L304" i="1"/>
  <c r="AC304" i="1" s="1"/>
  <c r="AD304" i="1" s="1"/>
  <c r="L305" i="1"/>
  <c r="AC305" i="1" s="1"/>
  <c r="AD305" i="1" s="1"/>
  <c r="L306" i="1"/>
  <c r="AC306" i="1" s="1"/>
  <c r="AD306" i="1" s="1"/>
  <c r="L307" i="1"/>
  <c r="AC307" i="1" s="1"/>
  <c r="AD307" i="1" s="1"/>
  <c r="L308" i="1"/>
  <c r="AC308" i="1" s="1"/>
  <c r="AD308" i="1" s="1"/>
  <c r="L309" i="1"/>
  <c r="AC309" i="1" s="1"/>
  <c r="AD309" i="1" s="1"/>
  <c r="L310" i="1"/>
  <c r="AC310" i="1" s="1"/>
  <c r="AD310" i="1" s="1"/>
  <c r="L311" i="1"/>
  <c r="AC311" i="1" s="1"/>
  <c r="AD311" i="1" s="1"/>
  <c r="L312" i="1"/>
  <c r="AC312" i="1" s="1"/>
  <c r="AD312" i="1" s="1"/>
  <c r="L313" i="1"/>
  <c r="AC313" i="1" s="1"/>
  <c r="AD313" i="1" s="1"/>
  <c r="L314" i="1"/>
  <c r="AC314" i="1" s="1"/>
  <c r="AD314" i="1" s="1"/>
  <c r="L315" i="1"/>
  <c r="AC315" i="1" s="1"/>
  <c r="AD315" i="1" s="1"/>
  <c r="L316" i="1"/>
  <c r="AC316" i="1" s="1"/>
  <c r="AD316" i="1" s="1"/>
  <c r="L317" i="1"/>
  <c r="AC317" i="1" s="1"/>
  <c r="AD317" i="1" s="1"/>
  <c r="L318" i="1"/>
  <c r="AC318" i="1" s="1"/>
  <c r="AD318" i="1" s="1"/>
  <c r="L319" i="1"/>
  <c r="AC319" i="1" s="1"/>
  <c r="AD319" i="1" s="1"/>
  <c r="L320" i="1"/>
  <c r="AC320" i="1" s="1"/>
  <c r="AD320" i="1" s="1"/>
  <c r="L321" i="1"/>
  <c r="AC321" i="1" s="1"/>
  <c r="AD321" i="1" s="1"/>
  <c r="L322" i="1"/>
  <c r="AC322" i="1" s="1"/>
  <c r="AD322" i="1" s="1"/>
  <c r="L323" i="1"/>
  <c r="AC323" i="1" s="1"/>
  <c r="AD323" i="1" s="1"/>
  <c r="L324" i="1"/>
  <c r="AC324" i="1" s="1"/>
  <c r="AD324" i="1" s="1"/>
  <c r="L325" i="1"/>
  <c r="AC325" i="1" s="1"/>
  <c r="AD325" i="1" s="1"/>
  <c r="L326" i="1"/>
  <c r="AC326" i="1" s="1"/>
  <c r="AD326" i="1" s="1"/>
  <c r="L327" i="1"/>
  <c r="AC327" i="1" s="1"/>
  <c r="AD327" i="1" s="1"/>
  <c r="L328" i="1"/>
  <c r="AC328" i="1" s="1"/>
  <c r="AD328" i="1" s="1"/>
  <c r="L329" i="1"/>
  <c r="AC329" i="1" s="1"/>
  <c r="AD329" i="1" s="1"/>
  <c r="L330" i="1"/>
  <c r="AC330" i="1" s="1"/>
  <c r="AD330" i="1" s="1"/>
  <c r="L331" i="1"/>
  <c r="AC331" i="1" s="1"/>
  <c r="AD331" i="1" s="1"/>
  <c r="L332" i="1"/>
  <c r="AC332" i="1" s="1"/>
  <c r="AD332" i="1" s="1"/>
  <c r="L333" i="1"/>
  <c r="AC333" i="1" s="1"/>
  <c r="AD333" i="1" s="1"/>
  <c r="L334" i="1"/>
  <c r="AC334" i="1" s="1"/>
  <c r="AD334" i="1" s="1"/>
  <c r="L335" i="1"/>
  <c r="AC335" i="1" s="1"/>
  <c r="AD335" i="1" s="1"/>
  <c r="L336" i="1"/>
  <c r="AC336" i="1" s="1"/>
  <c r="AD336" i="1" s="1"/>
  <c r="L337" i="1"/>
  <c r="AC337" i="1" s="1"/>
  <c r="AD337" i="1" s="1"/>
  <c r="L338" i="1"/>
  <c r="AC338" i="1" s="1"/>
  <c r="AD338" i="1" s="1"/>
  <c r="L339" i="1"/>
  <c r="AC339" i="1" s="1"/>
  <c r="AD339" i="1" s="1"/>
  <c r="L340" i="1"/>
  <c r="AC340" i="1" s="1"/>
  <c r="AD340" i="1" s="1"/>
  <c r="L341" i="1"/>
  <c r="AC341" i="1" s="1"/>
  <c r="AD341" i="1" s="1"/>
  <c r="L342" i="1"/>
  <c r="AC342" i="1" s="1"/>
  <c r="AD342" i="1" s="1"/>
  <c r="L343" i="1"/>
  <c r="AC343" i="1" s="1"/>
  <c r="AD343" i="1" s="1"/>
  <c r="L344" i="1"/>
  <c r="AC344" i="1" s="1"/>
  <c r="AD344" i="1" s="1"/>
  <c r="L345" i="1"/>
  <c r="AC345" i="1" s="1"/>
  <c r="AD345" i="1" s="1"/>
  <c r="L346" i="1"/>
  <c r="AC346" i="1" s="1"/>
  <c r="AD346" i="1" s="1"/>
  <c r="L347" i="1"/>
  <c r="AC347" i="1" s="1"/>
  <c r="AD347" i="1" s="1"/>
  <c r="L348" i="1"/>
  <c r="AC348" i="1" s="1"/>
  <c r="AD348" i="1" s="1"/>
  <c r="L349" i="1"/>
  <c r="AC349" i="1" s="1"/>
  <c r="AD349" i="1" s="1"/>
  <c r="L350" i="1"/>
  <c r="AC350" i="1" s="1"/>
  <c r="AD350" i="1" s="1"/>
  <c r="L351" i="1"/>
  <c r="AC351" i="1" s="1"/>
  <c r="AD351" i="1" s="1"/>
  <c r="AC352" i="1" l="1"/>
  <c r="AD352" i="1" s="1"/>
  <c r="S1197" i="1" l="1"/>
  <c r="T1197" i="1" s="1"/>
  <c r="U1197" i="1"/>
  <c r="V1197" i="1" s="1"/>
  <c r="W1197" i="1"/>
  <c r="X1197" i="1" s="1"/>
  <c r="Y1197" i="1"/>
  <c r="Z1197" i="1" s="1"/>
  <c r="AA1197" i="1"/>
  <c r="AB1197" i="1" s="1"/>
  <c r="S1198" i="1"/>
  <c r="T1198" i="1" s="1"/>
  <c r="U1198" i="1"/>
  <c r="V1198" i="1" s="1"/>
  <c r="W1198" i="1"/>
  <c r="X1198" i="1" s="1"/>
  <c r="Y1198" i="1"/>
  <c r="Z1198" i="1" s="1"/>
  <c r="AA1198" i="1"/>
  <c r="AB1198" i="1" s="1"/>
  <c r="AA1196" i="1"/>
  <c r="AB1196" i="1" s="1"/>
  <c r="Y1196" i="1"/>
  <c r="Z1196" i="1" s="1"/>
  <c r="W1196" i="1"/>
  <c r="X1196" i="1" s="1"/>
  <c r="U1196" i="1"/>
  <c r="V1196" i="1" s="1"/>
  <c r="S1196" i="1"/>
  <c r="T1196" i="1" s="1"/>
  <c r="S719" i="1"/>
  <c r="T719" i="1" s="1"/>
  <c r="U719" i="1"/>
  <c r="V719" i="1" s="1"/>
  <c r="W719" i="1"/>
  <c r="X719" i="1" s="1"/>
  <c r="Y719" i="1"/>
  <c r="Z719" i="1" s="1"/>
  <c r="AA719" i="1"/>
  <c r="AB719" i="1" s="1"/>
  <c r="S720" i="1"/>
  <c r="T720" i="1" s="1"/>
  <c r="U720" i="1"/>
  <c r="V720" i="1" s="1"/>
  <c r="W720" i="1"/>
  <c r="X720" i="1" s="1"/>
  <c r="Y720" i="1"/>
  <c r="Z720" i="1" s="1"/>
  <c r="AA720" i="1"/>
  <c r="AB720" i="1" s="1"/>
  <c r="S721" i="1"/>
  <c r="T721" i="1" s="1"/>
  <c r="U721" i="1"/>
  <c r="V721" i="1" s="1"/>
  <c r="W721" i="1"/>
  <c r="X721" i="1" s="1"/>
  <c r="Y721" i="1"/>
  <c r="Z721" i="1" s="1"/>
  <c r="AA721" i="1"/>
  <c r="AB721" i="1" s="1"/>
  <c r="S722" i="1"/>
  <c r="T722" i="1" s="1"/>
  <c r="U722" i="1"/>
  <c r="V722" i="1" s="1"/>
  <c r="W722" i="1"/>
  <c r="X722" i="1" s="1"/>
  <c r="Y722" i="1"/>
  <c r="Z722" i="1" s="1"/>
  <c r="AA722" i="1"/>
  <c r="AB722" i="1" s="1"/>
  <c r="S723" i="1"/>
  <c r="T723" i="1" s="1"/>
  <c r="U723" i="1"/>
  <c r="V723" i="1" s="1"/>
  <c r="W723" i="1"/>
  <c r="X723" i="1" s="1"/>
  <c r="Y723" i="1"/>
  <c r="Z723" i="1" s="1"/>
  <c r="AA723" i="1"/>
  <c r="AB723" i="1" s="1"/>
  <c r="S724" i="1"/>
  <c r="T724" i="1" s="1"/>
  <c r="U724" i="1"/>
  <c r="V724" i="1" s="1"/>
  <c r="W724" i="1"/>
  <c r="X724" i="1" s="1"/>
  <c r="Y724" i="1"/>
  <c r="Z724" i="1" s="1"/>
  <c r="AA724" i="1"/>
  <c r="AB724" i="1" s="1"/>
  <c r="S725" i="1"/>
  <c r="T725" i="1" s="1"/>
  <c r="U725" i="1"/>
  <c r="V725" i="1" s="1"/>
  <c r="W725" i="1"/>
  <c r="X725" i="1" s="1"/>
  <c r="Y725" i="1"/>
  <c r="Z725" i="1" s="1"/>
  <c r="AA725" i="1"/>
  <c r="AB725" i="1" s="1"/>
  <c r="S726" i="1"/>
  <c r="T726" i="1" s="1"/>
  <c r="U726" i="1"/>
  <c r="V726" i="1" s="1"/>
  <c r="W726" i="1"/>
  <c r="X726" i="1" s="1"/>
  <c r="Y726" i="1"/>
  <c r="Z726" i="1" s="1"/>
  <c r="AA726" i="1"/>
  <c r="AB726" i="1" s="1"/>
  <c r="S727" i="1"/>
  <c r="T727" i="1" s="1"/>
  <c r="U727" i="1"/>
  <c r="V727" i="1" s="1"/>
  <c r="W727" i="1"/>
  <c r="X727" i="1" s="1"/>
  <c r="Y727" i="1"/>
  <c r="Z727" i="1" s="1"/>
  <c r="AA727" i="1"/>
  <c r="AB727" i="1" s="1"/>
  <c r="S728" i="1"/>
  <c r="T728" i="1" s="1"/>
  <c r="U728" i="1"/>
  <c r="V728" i="1" s="1"/>
  <c r="W728" i="1"/>
  <c r="X728" i="1" s="1"/>
  <c r="Y728" i="1"/>
  <c r="Z728" i="1" s="1"/>
  <c r="AA728" i="1"/>
  <c r="AB728" i="1" s="1"/>
  <c r="S729" i="1"/>
  <c r="T729" i="1" s="1"/>
  <c r="U729" i="1"/>
  <c r="V729" i="1" s="1"/>
  <c r="W729" i="1"/>
  <c r="X729" i="1" s="1"/>
  <c r="Y729" i="1"/>
  <c r="Z729" i="1" s="1"/>
  <c r="AA729" i="1"/>
  <c r="AB729" i="1" s="1"/>
  <c r="S730" i="1"/>
  <c r="T730" i="1" s="1"/>
  <c r="U730" i="1"/>
  <c r="V730" i="1" s="1"/>
  <c r="W730" i="1"/>
  <c r="X730" i="1" s="1"/>
  <c r="Y730" i="1"/>
  <c r="Z730" i="1" s="1"/>
  <c r="AA730" i="1"/>
  <c r="AB730" i="1" s="1"/>
  <c r="S731" i="1"/>
  <c r="T731" i="1" s="1"/>
  <c r="U731" i="1"/>
  <c r="V731" i="1" s="1"/>
  <c r="W731" i="1"/>
  <c r="X731" i="1" s="1"/>
  <c r="Y731" i="1"/>
  <c r="Z731" i="1" s="1"/>
  <c r="AA731" i="1"/>
  <c r="AB731" i="1" s="1"/>
  <c r="S732" i="1"/>
  <c r="T732" i="1" s="1"/>
  <c r="U732" i="1"/>
  <c r="V732" i="1" s="1"/>
  <c r="W732" i="1"/>
  <c r="X732" i="1" s="1"/>
  <c r="Y732" i="1"/>
  <c r="Z732" i="1" s="1"/>
  <c r="AA732" i="1"/>
  <c r="AB732" i="1" s="1"/>
  <c r="S733" i="1"/>
  <c r="T733" i="1" s="1"/>
  <c r="U733" i="1"/>
  <c r="V733" i="1" s="1"/>
  <c r="W733" i="1"/>
  <c r="X733" i="1" s="1"/>
  <c r="Y733" i="1"/>
  <c r="Z733" i="1" s="1"/>
  <c r="AA733" i="1"/>
  <c r="AB733" i="1" s="1"/>
  <c r="S734" i="1"/>
  <c r="T734" i="1" s="1"/>
  <c r="U734" i="1"/>
  <c r="V734" i="1" s="1"/>
  <c r="W734" i="1"/>
  <c r="X734" i="1" s="1"/>
  <c r="Y734" i="1"/>
  <c r="Z734" i="1" s="1"/>
  <c r="AA734" i="1"/>
  <c r="AB734" i="1" s="1"/>
  <c r="S735" i="1"/>
  <c r="T735" i="1" s="1"/>
  <c r="U735" i="1"/>
  <c r="V735" i="1" s="1"/>
  <c r="W735" i="1"/>
  <c r="X735" i="1" s="1"/>
  <c r="Y735" i="1"/>
  <c r="Z735" i="1" s="1"/>
  <c r="AA735" i="1"/>
  <c r="AB735" i="1" s="1"/>
  <c r="S736" i="1"/>
  <c r="T736" i="1" s="1"/>
  <c r="U736" i="1"/>
  <c r="V736" i="1" s="1"/>
  <c r="W736" i="1"/>
  <c r="X736" i="1" s="1"/>
  <c r="Y736" i="1"/>
  <c r="Z736" i="1" s="1"/>
  <c r="AA736" i="1"/>
  <c r="AB736" i="1" s="1"/>
  <c r="S737" i="1"/>
  <c r="T737" i="1" s="1"/>
  <c r="U737" i="1"/>
  <c r="V737" i="1" s="1"/>
  <c r="W737" i="1"/>
  <c r="X737" i="1" s="1"/>
  <c r="Y737" i="1"/>
  <c r="Z737" i="1" s="1"/>
  <c r="AA737" i="1"/>
  <c r="AB737" i="1" s="1"/>
  <c r="S738" i="1"/>
  <c r="T738" i="1" s="1"/>
  <c r="U738" i="1"/>
  <c r="V738" i="1" s="1"/>
  <c r="W738" i="1"/>
  <c r="X738" i="1" s="1"/>
  <c r="Y738" i="1"/>
  <c r="Z738" i="1" s="1"/>
  <c r="AA738" i="1"/>
  <c r="AB738" i="1" s="1"/>
  <c r="S739" i="1"/>
  <c r="T739" i="1" s="1"/>
  <c r="U739" i="1"/>
  <c r="V739" i="1" s="1"/>
  <c r="W739" i="1"/>
  <c r="X739" i="1" s="1"/>
  <c r="Y739" i="1"/>
  <c r="Z739" i="1" s="1"/>
  <c r="AA739" i="1"/>
  <c r="AB739" i="1" s="1"/>
  <c r="S740" i="1"/>
  <c r="T740" i="1" s="1"/>
  <c r="U740" i="1"/>
  <c r="V740" i="1" s="1"/>
  <c r="W740" i="1"/>
  <c r="X740" i="1" s="1"/>
  <c r="Y740" i="1"/>
  <c r="Z740" i="1" s="1"/>
  <c r="AA740" i="1"/>
  <c r="AB740" i="1" s="1"/>
  <c r="S741" i="1"/>
  <c r="T741" i="1" s="1"/>
  <c r="U741" i="1"/>
  <c r="V741" i="1" s="1"/>
  <c r="W741" i="1"/>
  <c r="X741" i="1" s="1"/>
  <c r="Y741" i="1"/>
  <c r="Z741" i="1" s="1"/>
  <c r="AA741" i="1"/>
  <c r="AB741" i="1" s="1"/>
  <c r="S742" i="1"/>
  <c r="T742" i="1" s="1"/>
  <c r="U742" i="1"/>
  <c r="V742" i="1" s="1"/>
  <c r="W742" i="1"/>
  <c r="X742" i="1" s="1"/>
  <c r="Y742" i="1"/>
  <c r="Z742" i="1" s="1"/>
  <c r="AA742" i="1"/>
  <c r="AB742" i="1" s="1"/>
  <c r="S743" i="1"/>
  <c r="T743" i="1" s="1"/>
  <c r="U743" i="1"/>
  <c r="V743" i="1" s="1"/>
  <c r="W743" i="1"/>
  <c r="X743" i="1" s="1"/>
  <c r="Y743" i="1"/>
  <c r="Z743" i="1" s="1"/>
  <c r="AA743" i="1"/>
  <c r="AB743" i="1" s="1"/>
  <c r="S744" i="1"/>
  <c r="T744" i="1" s="1"/>
  <c r="U744" i="1"/>
  <c r="V744" i="1" s="1"/>
  <c r="W744" i="1"/>
  <c r="X744" i="1" s="1"/>
  <c r="Y744" i="1"/>
  <c r="Z744" i="1" s="1"/>
  <c r="AA744" i="1"/>
  <c r="AB744" i="1" s="1"/>
  <c r="S745" i="1"/>
  <c r="T745" i="1" s="1"/>
  <c r="U745" i="1"/>
  <c r="V745" i="1" s="1"/>
  <c r="W745" i="1"/>
  <c r="X745" i="1" s="1"/>
  <c r="Y745" i="1"/>
  <c r="Z745" i="1" s="1"/>
  <c r="AA745" i="1"/>
  <c r="AB745" i="1" s="1"/>
  <c r="S746" i="1"/>
  <c r="T746" i="1" s="1"/>
  <c r="U746" i="1"/>
  <c r="V746" i="1" s="1"/>
  <c r="W746" i="1"/>
  <c r="X746" i="1" s="1"/>
  <c r="Y746" i="1"/>
  <c r="Z746" i="1" s="1"/>
  <c r="AA746" i="1"/>
  <c r="AB746" i="1" s="1"/>
  <c r="S747" i="1"/>
  <c r="T747" i="1" s="1"/>
  <c r="U747" i="1"/>
  <c r="V747" i="1" s="1"/>
  <c r="W747" i="1"/>
  <c r="X747" i="1" s="1"/>
  <c r="Y747" i="1"/>
  <c r="Z747" i="1" s="1"/>
  <c r="AA747" i="1"/>
  <c r="AB747" i="1" s="1"/>
  <c r="S748" i="1"/>
  <c r="T748" i="1" s="1"/>
  <c r="U748" i="1"/>
  <c r="V748" i="1" s="1"/>
  <c r="W748" i="1"/>
  <c r="X748" i="1" s="1"/>
  <c r="Y748" i="1"/>
  <c r="Z748" i="1" s="1"/>
  <c r="AA748" i="1"/>
  <c r="AB748" i="1" s="1"/>
  <c r="S749" i="1"/>
  <c r="T749" i="1" s="1"/>
  <c r="U749" i="1"/>
  <c r="V749" i="1" s="1"/>
  <c r="W749" i="1"/>
  <c r="X749" i="1" s="1"/>
  <c r="Y749" i="1"/>
  <c r="Z749" i="1" s="1"/>
  <c r="AA749" i="1"/>
  <c r="AB749" i="1" s="1"/>
  <c r="S750" i="1"/>
  <c r="T750" i="1" s="1"/>
  <c r="U750" i="1"/>
  <c r="V750" i="1" s="1"/>
  <c r="W750" i="1"/>
  <c r="X750" i="1" s="1"/>
  <c r="Y750" i="1"/>
  <c r="Z750" i="1" s="1"/>
  <c r="AA750" i="1"/>
  <c r="AB750" i="1" s="1"/>
  <c r="S751" i="1"/>
  <c r="T751" i="1" s="1"/>
  <c r="U751" i="1"/>
  <c r="V751" i="1" s="1"/>
  <c r="W751" i="1"/>
  <c r="X751" i="1" s="1"/>
  <c r="Y751" i="1"/>
  <c r="Z751" i="1" s="1"/>
  <c r="AA751" i="1"/>
  <c r="AB751" i="1" s="1"/>
  <c r="S752" i="1"/>
  <c r="T752" i="1" s="1"/>
  <c r="U752" i="1"/>
  <c r="V752" i="1" s="1"/>
  <c r="W752" i="1"/>
  <c r="X752" i="1" s="1"/>
  <c r="Y752" i="1"/>
  <c r="Z752" i="1" s="1"/>
  <c r="AA752" i="1"/>
  <c r="AB752" i="1" s="1"/>
  <c r="S753" i="1"/>
  <c r="T753" i="1" s="1"/>
  <c r="U753" i="1"/>
  <c r="V753" i="1" s="1"/>
  <c r="W753" i="1"/>
  <c r="X753" i="1" s="1"/>
  <c r="Y753" i="1"/>
  <c r="Z753" i="1" s="1"/>
  <c r="AA753" i="1"/>
  <c r="AB753" i="1" s="1"/>
  <c r="S754" i="1"/>
  <c r="T754" i="1" s="1"/>
  <c r="U754" i="1"/>
  <c r="V754" i="1" s="1"/>
  <c r="W754" i="1"/>
  <c r="X754" i="1" s="1"/>
  <c r="Y754" i="1"/>
  <c r="Z754" i="1" s="1"/>
  <c r="AA754" i="1"/>
  <c r="AB754" i="1" s="1"/>
  <c r="S755" i="1"/>
  <c r="T755" i="1" s="1"/>
  <c r="U755" i="1"/>
  <c r="V755" i="1" s="1"/>
  <c r="W755" i="1"/>
  <c r="X755" i="1" s="1"/>
  <c r="Y755" i="1"/>
  <c r="Z755" i="1" s="1"/>
  <c r="AA755" i="1"/>
  <c r="AB755" i="1" s="1"/>
  <c r="S756" i="1"/>
  <c r="T756" i="1" s="1"/>
  <c r="U756" i="1"/>
  <c r="V756" i="1" s="1"/>
  <c r="W756" i="1"/>
  <c r="X756" i="1" s="1"/>
  <c r="Y756" i="1"/>
  <c r="Z756" i="1" s="1"/>
  <c r="AA756" i="1"/>
  <c r="AB756" i="1" s="1"/>
  <c r="S757" i="1"/>
  <c r="T757" i="1" s="1"/>
  <c r="U757" i="1"/>
  <c r="V757" i="1" s="1"/>
  <c r="W757" i="1"/>
  <c r="X757" i="1" s="1"/>
  <c r="Y757" i="1"/>
  <c r="Z757" i="1" s="1"/>
  <c r="AA757" i="1"/>
  <c r="AB757" i="1" s="1"/>
  <c r="S758" i="1"/>
  <c r="T758" i="1" s="1"/>
  <c r="U758" i="1"/>
  <c r="V758" i="1" s="1"/>
  <c r="W758" i="1"/>
  <c r="X758" i="1" s="1"/>
  <c r="Y758" i="1"/>
  <c r="Z758" i="1" s="1"/>
  <c r="AA758" i="1"/>
  <c r="AB758" i="1" s="1"/>
  <c r="S759" i="1"/>
  <c r="T759" i="1" s="1"/>
  <c r="U759" i="1"/>
  <c r="V759" i="1" s="1"/>
  <c r="W759" i="1"/>
  <c r="X759" i="1" s="1"/>
  <c r="Y759" i="1"/>
  <c r="Z759" i="1" s="1"/>
  <c r="AA759" i="1"/>
  <c r="AB759" i="1" s="1"/>
  <c r="S760" i="1"/>
  <c r="T760" i="1" s="1"/>
  <c r="U760" i="1"/>
  <c r="V760" i="1" s="1"/>
  <c r="W760" i="1"/>
  <c r="X760" i="1" s="1"/>
  <c r="Y760" i="1"/>
  <c r="Z760" i="1" s="1"/>
  <c r="AA760" i="1"/>
  <c r="AB760" i="1" s="1"/>
  <c r="S761" i="1"/>
  <c r="T761" i="1" s="1"/>
  <c r="U761" i="1"/>
  <c r="V761" i="1" s="1"/>
  <c r="W761" i="1"/>
  <c r="X761" i="1" s="1"/>
  <c r="Y761" i="1"/>
  <c r="Z761" i="1" s="1"/>
  <c r="AA761" i="1"/>
  <c r="AB761" i="1" s="1"/>
  <c r="S762" i="1"/>
  <c r="T762" i="1" s="1"/>
  <c r="U762" i="1"/>
  <c r="V762" i="1" s="1"/>
  <c r="W762" i="1"/>
  <c r="X762" i="1" s="1"/>
  <c r="Y762" i="1"/>
  <c r="Z762" i="1" s="1"/>
  <c r="AA762" i="1"/>
  <c r="AB762" i="1" s="1"/>
  <c r="S763" i="1"/>
  <c r="T763" i="1" s="1"/>
  <c r="U763" i="1"/>
  <c r="V763" i="1" s="1"/>
  <c r="W763" i="1"/>
  <c r="X763" i="1" s="1"/>
  <c r="Y763" i="1"/>
  <c r="Z763" i="1" s="1"/>
  <c r="AA763" i="1"/>
  <c r="AB763" i="1" s="1"/>
  <c r="S764" i="1"/>
  <c r="T764" i="1" s="1"/>
  <c r="U764" i="1"/>
  <c r="V764" i="1" s="1"/>
  <c r="W764" i="1"/>
  <c r="X764" i="1" s="1"/>
  <c r="Y764" i="1"/>
  <c r="Z764" i="1" s="1"/>
  <c r="AA764" i="1"/>
  <c r="AB764" i="1" s="1"/>
  <c r="S765" i="1"/>
  <c r="T765" i="1" s="1"/>
  <c r="U765" i="1"/>
  <c r="V765" i="1" s="1"/>
  <c r="W765" i="1"/>
  <c r="X765" i="1" s="1"/>
  <c r="Y765" i="1"/>
  <c r="Z765" i="1" s="1"/>
  <c r="AA765" i="1"/>
  <c r="AB765" i="1" s="1"/>
  <c r="S766" i="1"/>
  <c r="T766" i="1" s="1"/>
  <c r="U766" i="1"/>
  <c r="V766" i="1" s="1"/>
  <c r="W766" i="1"/>
  <c r="X766" i="1" s="1"/>
  <c r="Y766" i="1"/>
  <c r="Z766" i="1" s="1"/>
  <c r="AA766" i="1"/>
  <c r="AB766" i="1" s="1"/>
  <c r="S767" i="1"/>
  <c r="T767" i="1" s="1"/>
  <c r="U767" i="1"/>
  <c r="V767" i="1" s="1"/>
  <c r="W767" i="1"/>
  <c r="X767" i="1" s="1"/>
  <c r="Y767" i="1"/>
  <c r="Z767" i="1" s="1"/>
  <c r="AA767" i="1"/>
  <c r="AB767" i="1" s="1"/>
  <c r="S768" i="1"/>
  <c r="T768" i="1" s="1"/>
  <c r="U768" i="1"/>
  <c r="V768" i="1" s="1"/>
  <c r="W768" i="1"/>
  <c r="X768" i="1" s="1"/>
  <c r="Y768" i="1"/>
  <c r="Z768" i="1" s="1"/>
  <c r="AA768" i="1"/>
  <c r="AB768" i="1" s="1"/>
  <c r="S769" i="1"/>
  <c r="T769" i="1" s="1"/>
  <c r="U769" i="1"/>
  <c r="V769" i="1" s="1"/>
  <c r="W769" i="1"/>
  <c r="X769" i="1" s="1"/>
  <c r="Y769" i="1"/>
  <c r="Z769" i="1" s="1"/>
  <c r="AA769" i="1"/>
  <c r="AB769" i="1" s="1"/>
  <c r="S770" i="1"/>
  <c r="T770" i="1" s="1"/>
  <c r="U770" i="1"/>
  <c r="V770" i="1" s="1"/>
  <c r="W770" i="1"/>
  <c r="X770" i="1" s="1"/>
  <c r="Y770" i="1"/>
  <c r="Z770" i="1" s="1"/>
  <c r="AA770" i="1"/>
  <c r="AB770" i="1" s="1"/>
  <c r="S771" i="1"/>
  <c r="T771" i="1" s="1"/>
  <c r="U771" i="1"/>
  <c r="V771" i="1" s="1"/>
  <c r="W771" i="1"/>
  <c r="X771" i="1" s="1"/>
  <c r="Y771" i="1"/>
  <c r="Z771" i="1" s="1"/>
  <c r="AA771" i="1"/>
  <c r="AB771" i="1" s="1"/>
  <c r="S772" i="1"/>
  <c r="T772" i="1" s="1"/>
  <c r="U772" i="1"/>
  <c r="V772" i="1" s="1"/>
  <c r="W772" i="1"/>
  <c r="X772" i="1" s="1"/>
  <c r="Y772" i="1"/>
  <c r="Z772" i="1" s="1"/>
  <c r="AA772" i="1"/>
  <c r="AB772" i="1" s="1"/>
  <c r="S773" i="1"/>
  <c r="T773" i="1" s="1"/>
  <c r="U773" i="1"/>
  <c r="V773" i="1" s="1"/>
  <c r="W773" i="1"/>
  <c r="X773" i="1" s="1"/>
  <c r="Y773" i="1"/>
  <c r="Z773" i="1" s="1"/>
  <c r="AA773" i="1"/>
  <c r="AB773" i="1" s="1"/>
  <c r="S774" i="1"/>
  <c r="T774" i="1" s="1"/>
  <c r="U774" i="1"/>
  <c r="V774" i="1" s="1"/>
  <c r="W774" i="1"/>
  <c r="X774" i="1" s="1"/>
  <c r="Y774" i="1"/>
  <c r="Z774" i="1" s="1"/>
  <c r="AA774" i="1"/>
  <c r="AB774" i="1" s="1"/>
  <c r="S775" i="1"/>
  <c r="T775" i="1" s="1"/>
  <c r="U775" i="1"/>
  <c r="V775" i="1" s="1"/>
  <c r="W775" i="1"/>
  <c r="X775" i="1" s="1"/>
  <c r="Y775" i="1"/>
  <c r="Z775" i="1" s="1"/>
  <c r="AA775" i="1"/>
  <c r="AB775" i="1" s="1"/>
  <c r="S776" i="1"/>
  <c r="T776" i="1" s="1"/>
  <c r="U776" i="1"/>
  <c r="V776" i="1" s="1"/>
  <c r="W776" i="1"/>
  <c r="X776" i="1" s="1"/>
  <c r="Y776" i="1"/>
  <c r="Z776" i="1" s="1"/>
  <c r="AA776" i="1"/>
  <c r="AB776" i="1" s="1"/>
  <c r="S777" i="1"/>
  <c r="T777" i="1" s="1"/>
  <c r="U777" i="1"/>
  <c r="V777" i="1" s="1"/>
  <c r="W777" i="1"/>
  <c r="X777" i="1" s="1"/>
  <c r="Y777" i="1"/>
  <c r="Z777" i="1" s="1"/>
  <c r="AA777" i="1"/>
  <c r="AB777" i="1" s="1"/>
  <c r="S778" i="1"/>
  <c r="T778" i="1" s="1"/>
  <c r="U778" i="1"/>
  <c r="V778" i="1" s="1"/>
  <c r="W778" i="1"/>
  <c r="X778" i="1" s="1"/>
  <c r="Y778" i="1"/>
  <c r="Z778" i="1" s="1"/>
  <c r="AA778" i="1"/>
  <c r="AB778" i="1" s="1"/>
  <c r="S779" i="1"/>
  <c r="T779" i="1" s="1"/>
  <c r="U779" i="1"/>
  <c r="V779" i="1" s="1"/>
  <c r="W779" i="1"/>
  <c r="X779" i="1" s="1"/>
  <c r="Y779" i="1"/>
  <c r="Z779" i="1" s="1"/>
  <c r="AA779" i="1"/>
  <c r="AB779" i="1" s="1"/>
  <c r="S780" i="1"/>
  <c r="T780" i="1" s="1"/>
  <c r="U780" i="1"/>
  <c r="V780" i="1" s="1"/>
  <c r="W780" i="1"/>
  <c r="X780" i="1" s="1"/>
  <c r="Y780" i="1"/>
  <c r="Z780" i="1" s="1"/>
  <c r="AA780" i="1"/>
  <c r="AB780" i="1" s="1"/>
  <c r="S781" i="1"/>
  <c r="T781" i="1" s="1"/>
  <c r="U781" i="1"/>
  <c r="V781" i="1" s="1"/>
  <c r="W781" i="1"/>
  <c r="X781" i="1" s="1"/>
  <c r="Y781" i="1"/>
  <c r="Z781" i="1" s="1"/>
  <c r="AA781" i="1"/>
  <c r="AB781" i="1" s="1"/>
  <c r="S782" i="1"/>
  <c r="T782" i="1" s="1"/>
  <c r="U782" i="1"/>
  <c r="V782" i="1" s="1"/>
  <c r="W782" i="1"/>
  <c r="X782" i="1" s="1"/>
  <c r="Y782" i="1"/>
  <c r="Z782" i="1" s="1"/>
  <c r="AA782" i="1"/>
  <c r="AB782" i="1" s="1"/>
  <c r="S783" i="1"/>
  <c r="T783" i="1" s="1"/>
  <c r="U783" i="1"/>
  <c r="V783" i="1" s="1"/>
  <c r="W783" i="1"/>
  <c r="X783" i="1" s="1"/>
  <c r="Y783" i="1"/>
  <c r="Z783" i="1" s="1"/>
  <c r="AA783" i="1"/>
  <c r="AB783" i="1" s="1"/>
  <c r="S784" i="1"/>
  <c r="T784" i="1" s="1"/>
  <c r="U784" i="1"/>
  <c r="V784" i="1" s="1"/>
  <c r="W784" i="1"/>
  <c r="X784" i="1" s="1"/>
  <c r="Y784" i="1"/>
  <c r="Z784" i="1" s="1"/>
  <c r="AA784" i="1"/>
  <c r="AB784" i="1" s="1"/>
  <c r="S785" i="1"/>
  <c r="T785" i="1" s="1"/>
  <c r="U785" i="1"/>
  <c r="V785" i="1" s="1"/>
  <c r="W785" i="1"/>
  <c r="X785" i="1" s="1"/>
  <c r="Y785" i="1"/>
  <c r="Z785" i="1" s="1"/>
  <c r="AA785" i="1"/>
  <c r="AB785" i="1" s="1"/>
  <c r="S786" i="1"/>
  <c r="T786" i="1" s="1"/>
  <c r="U786" i="1"/>
  <c r="V786" i="1" s="1"/>
  <c r="W786" i="1"/>
  <c r="X786" i="1" s="1"/>
  <c r="Y786" i="1"/>
  <c r="Z786" i="1" s="1"/>
  <c r="AA786" i="1"/>
  <c r="AB786" i="1" s="1"/>
  <c r="S787" i="1"/>
  <c r="T787" i="1" s="1"/>
  <c r="U787" i="1"/>
  <c r="V787" i="1" s="1"/>
  <c r="W787" i="1"/>
  <c r="X787" i="1" s="1"/>
  <c r="Y787" i="1"/>
  <c r="Z787" i="1" s="1"/>
  <c r="AA787" i="1"/>
  <c r="AB787" i="1" s="1"/>
  <c r="S788" i="1"/>
  <c r="T788" i="1" s="1"/>
  <c r="U788" i="1"/>
  <c r="V788" i="1" s="1"/>
  <c r="W788" i="1"/>
  <c r="X788" i="1" s="1"/>
  <c r="Y788" i="1"/>
  <c r="Z788" i="1" s="1"/>
  <c r="AA788" i="1"/>
  <c r="AB788" i="1" s="1"/>
  <c r="S789" i="1"/>
  <c r="T789" i="1" s="1"/>
  <c r="U789" i="1"/>
  <c r="V789" i="1" s="1"/>
  <c r="W789" i="1"/>
  <c r="X789" i="1" s="1"/>
  <c r="Y789" i="1"/>
  <c r="Z789" i="1" s="1"/>
  <c r="AA789" i="1"/>
  <c r="AB789" i="1" s="1"/>
  <c r="S790" i="1"/>
  <c r="T790" i="1" s="1"/>
  <c r="U790" i="1"/>
  <c r="V790" i="1" s="1"/>
  <c r="W790" i="1"/>
  <c r="X790" i="1" s="1"/>
  <c r="Y790" i="1"/>
  <c r="Z790" i="1" s="1"/>
  <c r="AA790" i="1"/>
  <c r="AB790" i="1" s="1"/>
  <c r="S791" i="1"/>
  <c r="T791" i="1" s="1"/>
  <c r="U791" i="1"/>
  <c r="V791" i="1" s="1"/>
  <c r="W791" i="1"/>
  <c r="X791" i="1" s="1"/>
  <c r="Y791" i="1"/>
  <c r="Z791" i="1" s="1"/>
  <c r="AA791" i="1"/>
  <c r="AB791" i="1" s="1"/>
  <c r="S792" i="1"/>
  <c r="T792" i="1" s="1"/>
  <c r="U792" i="1"/>
  <c r="V792" i="1" s="1"/>
  <c r="W792" i="1"/>
  <c r="X792" i="1" s="1"/>
  <c r="Y792" i="1"/>
  <c r="Z792" i="1" s="1"/>
  <c r="AA792" i="1"/>
  <c r="AB792" i="1" s="1"/>
  <c r="S793" i="1"/>
  <c r="T793" i="1" s="1"/>
  <c r="U793" i="1"/>
  <c r="V793" i="1" s="1"/>
  <c r="W793" i="1"/>
  <c r="X793" i="1" s="1"/>
  <c r="Y793" i="1"/>
  <c r="Z793" i="1" s="1"/>
  <c r="AA793" i="1"/>
  <c r="AB793" i="1" s="1"/>
  <c r="S794" i="1"/>
  <c r="T794" i="1" s="1"/>
  <c r="U794" i="1"/>
  <c r="V794" i="1" s="1"/>
  <c r="W794" i="1"/>
  <c r="X794" i="1" s="1"/>
  <c r="Y794" i="1"/>
  <c r="Z794" i="1" s="1"/>
  <c r="AA794" i="1"/>
  <c r="AB794" i="1" s="1"/>
  <c r="S795" i="1"/>
  <c r="T795" i="1" s="1"/>
  <c r="U795" i="1"/>
  <c r="V795" i="1" s="1"/>
  <c r="W795" i="1"/>
  <c r="X795" i="1" s="1"/>
  <c r="Y795" i="1"/>
  <c r="Z795" i="1" s="1"/>
  <c r="AA795" i="1"/>
  <c r="AB795" i="1" s="1"/>
  <c r="S796" i="1"/>
  <c r="T796" i="1" s="1"/>
  <c r="U796" i="1"/>
  <c r="V796" i="1" s="1"/>
  <c r="W796" i="1"/>
  <c r="X796" i="1" s="1"/>
  <c r="Y796" i="1"/>
  <c r="Z796" i="1" s="1"/>
  <c r="AA796" i="1"/>
  <c r="AB796" i="1" s="1"/>
  <c r="S797" i="1"/>
  <c r="T797" i="1" s="1"/>
  <c r="U797" i="1"/>
  <c r="V797" i="1" s="1"/>
  <c r="W797" i="1"/>
  <c r="X797" i="1" s="1"/>
  <c r="Y797" i="1"/>
  <c r="Z797" i="1" s="1"/>
  <c r="AA797" i="1"/>
  <c r="AB797" i="1" s="1"/>
  <c r="S798" i="1"/>
  <c r="T798" i="1" s="1"/>
  <c r="U798" i="1"/>
  <c r="V798" i="1" s="1"/>
  <c r="W798" i="1"/>
  <c r="X798" i="1" s="1"/>
  <c r="Y798" i="1"/>
  <c r="Z798" i="1" s="1"/>
  <c r="AA798" i="1"/>
  <c r="AB798" i="1" s="1"/>
  <c r="S799" i="1"/>
  <c r="T799" i="1" s="1"/>
  <c r="U799" i="1"/>
  <c r="V799" i="1" s="1"/>
  <c r="W799" i="1"/>
  <c r="X799" i="1" s="1"/>
  <c r="Y799" i="1"/>
  <c r="Z799" i="1" s="1"/>
  <c r="AA799" i="1"/>
  <c r="AB799" i="1" s="1"/>
  <c r="S800" i="1"/>
  <c r="T800" i="1" s="1"/>
  <c r="U800" i="1"/>
  <c r="V800" i="1" s="1"/>
  <c r="W800" i="1"/>
  <c r="X800" i="1" s="1"/>
  <c r="Y800" i="1"/>
  <c r="Z800" i="1" s="1"/>
  <c r="AA800" i="1"/>
  <c r="AB800" i="1" s="1"/>
  <c r="S801" i="1"/>
  <c r="T801" i="1" s="1"/>
  <c r="U801" i="1"/>
  <c r="V801" i="1" s="1"/>
  <c r="W801" i="1"/>
  <c r="X801" i="1" s="1"/>
  <c r="Y801" i="1"/>
  <c r="Z801" i="1" s="1"/>
  <c r="AA801" i="1"/>
  <c r="AB801" i="1" s="1"/>
  <c r="S802" i="1"/>
  <c r="T802" i="1" s="1"/>
  <c r="U802" i="1"/>
  <c r="V802" i="1" s="1"/>
  <c r="W802" i="1"/>
  <c r="X802" i="1" s="1"/>
  <c r="Y802" i="1"/>
  <c r="Z802" i="1" s="1"/>
  <c r="AA802" i="1"/>
  <c r="AB802" i="1" s="1"/>
  <c r="S803" i="1"/>
  <c r="T803" i="1" s="1"/>
  <c r="U803" i="1"/>
  <c r="V803" i="1" s="1"/>
  <c r="W803" i="1"/>
  <c r="X803" i="1" s="1"/>
  <c r="Y803" i="1"/>
  <c r="Z803" i="1" s="1"/>
  <c r="AA803" i="1"/>
  <c r="AB803" i="1" s="1"/>
  <c r="S804" i="1"/>
  <c r="T804" i="1" s="1"/>
  <c r="U804" i="1"/>
  <c r="V804" i="1" s="1"/>
  <c r="W804" i="1"/>
  <c r="X804" i="1" s="1"/>
  <c r="Y804" i="1"/>
  <c r="Z804" i="1" s="1"/>
  <c r="AA804" i="1"/>
  <c r="AB804" i="1" s="1"/>
  <c r="S805" i="1"/>
  <c r="T805" i="1" s="1"/>
  <c r="U805" i="1"/>
  <c r="V805" i="1" s="1"/>
  <c r="W805" i="1"/>
  <c r="X805" i="1" s="1"/>
  <c r="Y805" i="1"/>
  <c r="Z805" i="1" s="1"/>
  <c r="AA805" i="1"/>
  <c r="AB805" i="1" s="1"/>
  <c r="S806" i="1"/>
  <c r="T806" i="1" s="1"/>
  <c r="U806" i="1"/>
  <c r="V806" i="1" s="1"/>
  <c r="W806" i="1"/>
  <c r="X806" i="1" s="1"/>
  <c r="Y806" i="1"/>
  <c r="Z806" i="1" s="1"/>
  <c r="AA806" i="1"/>
  <c r="AB806" i="1" s="1"/>
  <c r="S807" i="1"/>
  <c r="T807" i="1" s="1"/>
  <c r="U807" i="1"/>
  <c r="V807" i="1" s="1"/>
  <c r="W807" i="1"/>
  <c r="X807" i="1" s="1"/>
  <c r="Y807" i="1"/>
  <c r="Z807" i="1" s="1"/>
  <c r="AA807" i="1"/>
  <c r="AB807" i="1" s="1"/>
  <c r="S808" i="1"/>
  <c r="T808" i="1" s="1"/>
  <c r="U808" i="1"/>
  <c r="V808" i="1" s="1"/>
  <c r="W808" i="1"/>
  <c r="X808" i="1" s="1"/>
  <c r="Y808" i="1"/>
  <c r="Z808" i="1" s="1"/>
  <c r="AA808" i="1"/>
  <c r="AB808" i="1" s="1"/>
  <c r="S809" i="1"/>
  <c r="T809" i="1" s="1"/>
  <c r="U809" i="1"/>
  <c r="V809" i="1" s="1"/>
  <c r="W809" i="1"/>
  <c r="X809" i="1" s="1"/>
  <c r="Y809" i="1"/>
  <c r="Z809" i="1" s="1"/>
  <c r="AA809" i="1"/>
  <c r="AB809" i="1" s="1"/>
  <c r="S810" i="1"/>
  <c r="T810" i="1" s="1"/>
  <c r="U810" i="1"/>
  <c r="V810" i="1" s="1"/>
  <c r="W810" i="1"/>
  <c r="X810" i="1" s="1"/>
  <c r="Y810" i="1"/>
  <c r="Z810" i="1" s="1"/>
  <c r="AA810" i="1"/>
  <c r="AB810" i="1" s="1"/>
  <c r="S811" i="1"/>
  <c r="T811" i="1" s="1"/>
  <c r="U811" i="1"/>
  <c r="V811" i="1" s="1"/>
  <c r="W811" i="1"/>
  <c r="X811" i="1" s="1"/>
  <c r="Y811" i="1"/>
  <c r="Z811" i="1" s="1"/>
  <c r="AA811" i="1"/>
  <c r="AB811" i="1" s="1"/>
  <c r="S812" i="1"/>
  <c r="T812" i="1" s="1"/>
  <c r="U812" i="1"/>
  <c r="V812" i="1" s="1"/>
  <c r="W812" i="1"/>
  <c r="X812" i="1" s="1"/>
  <c r="Y812" i="1"/>
  <c r="Z812" i="1" s="1"/>
  <c r="AA812" i="1"/>
  <c r="AB812" i="1" s="1"/>
  <c r="S813" i="1"/>
  <c r="T813" i="1" s="1"/>
  <c r="U813" i="1"/>
  <c r="V813" i="1" s="1"/>
  <c r="W813" i="1"/>
  <c r="X813" i="1" s="1"/>
  <c r="Y813" i="1"/>
  <c r="Z813" i="1" s="1"/>
  <c r="AA813" i="1"/>
  <c r="AB813" i="1" s="1"/>
  <c r="S814" i="1"/>
  <c r="T814" i="1" s="1"/>
  <c r="U814" i="1"/>
  <c r="V814" i="1" s="1"/>
  <c r="W814" i="1"/>
  <c r="X814" i="1" s="1"/>
  <c r="Y814" i="1"/>
  <c r="Z814" i="1" s="1"/>
  <c r="AA814" i="1"/>
  <c r="AB814" i="1" s="1"/>
  <c r="S815" i="1"/>
  <c r="T815" i="1" s="1"/>
  <c r="U815" i="1"/>
  <c r="V815" i="1" s="1"/>
  <c r="W815" i="1"/>
  <c r="X815" i="1" s="1"/>
  <c r="Y815" i="1"/>
  <c r="Z815" i="1" s="1"/>
  <c r="AA815" i="1"/>
  <c r="AB815" i="1" s="1"/>
  <c r="S816" i="1"/>
  <c r="T816" i="1" s="1"/>
  <c r="U816" i="1"/>
  <c r="V816" i="1" s="1"/>
  <c r="W816" i="1"/>
  <c r="X816" i="1" s="1"/>
  <c r="Y816" i="1"/>
  <c r="Z816" i="1" s="1"/>
  <c r="AA816" i="1"/>
  <c r="AB816" i="1" s="1"/>
  <c r="S817" i="1"/>
  <c r="T817" i="1" s="1"/>
  <c r="U817" i="1"/>
  <c r="V817" i="1" s="1"/>
  <c r="W817" i="1"/>
  <c r="X817" i="1" s="1"/>
  <c r="Y817" i="1"/>
  <c r="Z817" i="1" s="1"/>
  <c r="AA817" i="1"/>
  <c r="AB817" i="1" s="1"/>
  <c r="S818" i="1"/>
  <c r="T818" i="1" s="1"/>
  <c r="U818" i="1"/>
  <c r="V818" i="1" s="1"/>
  <c r="W818" i="1"/>
  <c r="X818" i="1" s="1"/>
  <c r="Y818" i="1"/>
  <c r="Z818" i="1" s="1"/>
  <c r="AA818" i="1"/>
  <c r="AB818" i="1" s="1"/>
  <c r="S819" i="1"/>
  <c r="T819" i="1" s="1"/>
  <c r="U819" i="1"/>
  <c r="V819" i="1" s="1"/>
  <c r="W819" i="1"/>
  <c r="X819" i="1" s="1"/>
  <c r="Y819" i="1"/>
  <c r="Z819" i="1" s="1"/>
  <c r="AA819" i="1"/>
  <c r="AB819" i="1" s="1"/>
  <c r="S820" i="1"/>
  <c r="T820" i="1" s="1"/>
  <c r="U820" i="1"/>
  <c r="V820" i="1" s="1"/>
  <c r="W820" i="1"/>
  <c r="X820" i="1" s="1"/>
  <c r="Y820" i="1"/>
  <c r="Z820" i="1" s="1"/>
  <c r="AA820" i="1"/>
  <c r="AB820" i="1" s="1"/>
  <c r="S821" i="1"/>
  <c r="T821" i="1" s="1"/>
  <c r="U821" i="1"/>
  <c r="V821" i="1" s="1"/>
  <c r="W821" i="1"/>
  <c r="X821" i="1" s="1"/>
  <c r="Y821" i="1"/>
  <c r="Z821" i="1" s="1"/>
  <c r="AA821" i="1"/>
  <c r="AB821" i="1" s="1"/>
  <c r="S822" i="1"/>
  <c r="T822" i="1" s="1"/>
  <c r="U822" i="1"/>
  <c r="V822" i="1" s="1"/>
  <c r="W822" i="1"/>
  <c r="X822" i="1" s="1"/>
  <c r="Y822" i="1"/>
  <c r="Z822" i="1" s="1"/>
  <c r="AA822" i="1"/>
  <c r="AB822" i="1" s="1"/>
  <c r="S823" i="1"/>
  <c r="T823" i="1" s="1"/>
  <c r="U823" i="1"/>
  <c r="V823" i="1" s="1"/>
  <c r="W823" i="1"/>
  <c r="X823" i="1" s="1"/>
  <c r="Y823" i="1"/>
  <c r="Z823" i="1" s="1"/>
  <c r="AA823" i="1"/>
  <c r="AB823" i="1" s="1"/>
  <c r="S824" i="1"/>
  <c r="T824" i="1" s="1"/>
  <c r="U824" i="1"/>
  <c r="V824" i="1" s="1"/>
  <c r="W824" i="1"/>
  <c r="X824" i="1" s="1"/>
  <c r="Y824" i="1"/>
  <c r="Z824" i="1" s="1"/>
  <c r="AA824" i="1"/>
  <c r="AB824" i="1" s="1"/>
  <c r="S825" i="1"/>
  <c r="T825" i="1" s="1"/>
  <c r="U825" i="1"/>
  <c r="V825" i="1" s="1"/>
  <c r="W825" i="1"/>
  <c r="X825" i="1" s="1"/>
  <c r="Y825" i="1"/>
  <c r="Z825" i="1" s="1"/>
  <c r="AA825" i="1"/>
  <c r="AB825" i="1" s="1"/>
  <c r="S826" i="1"/>
  <c r="T826" i="1" s="1"/>
  <c r="U826" i="1"/>
  <c r="V826" i="1" s="1"/>
  <c r="W826" i="1"/>
  <c r="X826" i="1" s="1"/>
  <c r="Y826" i="1"/>
  <c r="Z826" i="1" s="1"/>
  <c r="AA826" i="1"/>
  <c r="AB826" i="1" s="1"/>
  <c r="S827" i="1"/>
  <c r="T827" i="1" s="1"/>
  <c r="U827" i="1"/>
  <c r="V827" i="1" s="1"/>
  <c r="W827" i="1"/>
  <c r="X827" i="1" s="1"/>
  <c r="Y827" i="1"/>
  <c r="Z827" i="1" s="1"/>
  <c r="AA827" i="1"/>
  <c r="AB827" i="1" s="1"/>
  <c r="S828" i="1"/>
  <c r="T828" i="1" s="1"/>
  <c r="U828" i="1"/>
  <c r="V828" i="1" s="1"/>
  <c r="W828" i="1"/>
  <c r="X828" i="1" s="1"/>
  <c r="Y828" i="1"/>
  <c r="Z828" i="1" s="1"/>
  <c r="AA828" i="1"/>
  <c r="AB828" i="1" s="1"/>
  <c r="S829" i="1"/>
  <c r="T829" i="1" s="1"/>
  <c r="U829" i="1"/>
  <c r="V829" i="1" s="1"/>
  <c r="W829" i="1"/>
  <c r="X829" i="1" s="1"/>
  <c r="Y829" i="1"/>
  <c r="Z829" i="1" s="1"/>
  <c r="AA829" i="1"/>
  <c r="AB829" i="1" s="1"/>
  <c r="S830" i="1"/>
  <c r="T830" i="1" s="1"/>
  <c r="U830" i="1"/>
  <c r="V830" i="1" s="1"/>
  <c r="W830" i="1"/>
  <c r="X830" i="1" s="1"/>
  <c r="Y830" i="1"/>
  <c r="Z830" i="1" s="1"/>
  <c r="AA830" i="1"/>
  <c r="AB830" i="1" s="1"/>
  <c r="S831" i="1"/>
  <c r="T831" i="1" s="1"/>
  <c r="U831" i="1"/>
  <c r="V831" i="1" s="1"/>
  <c r="W831" i="1"/>
  <c r="X831" i="1" s="1"/>
  <c r="Y831" i="1"/>
  <c r="Z831" i="1" s="1"/>
  <c r="AA831" i="1"/>
  <c r="AB831" i="1" s="1"/>
  <c r="S832" i="1"/>
  <c r="T832" i="1" s="1"/>
  <c r="U832" i="1"/>
  <c r="V832" i="1" s="1"/>
  <c r="W832" i="1"/>
  <c r="X832" i="1" s="1"/>
  <c r="Y832" i="1"/>
  <c r="Z832" i="1" s="1"/>
  <c r="AA832" i="1"/>
  <c r="AB832" i="1" s="1"/>
  <c r="S833" i="1"/>
  <c r="T833" i="1" s="1"/>
  <c r="U833" i="1"/>
  <c r="V833" i="1" s="1"/>
  <c r="W833" i="1"/>
  <c r="X833" i="1" s="1"/>
  <c r="Y833" i="1"/>
  <c r="Z833" i="1" s="1"/>
  <c r="AA833" i="1"/>
  <c r="AB833" i="1" s="1"/>
  <c r="S834" i="1"/>
  <c r="T834" i="1" s="1"/>
  <c r="U834" i="1"/>
  <c r="V834" i="1" s="1"/>
  <c r="W834" i="1"/>
  <c r="X834" i="1" s="1"/>
  <c r="Y834" i="1"/>
  <c r="Z834" i="1" s="1"/>
  <c r="AA834" i="1"/>
  <c r="AB834" i="1" s="1"/>
  <c r="S835" i="1"/>
  <c r="T835" i="1" s="1"/>
  <c r="U835" i="1"/>
  <c r="V835" i="1" s="1"/>
  <c r="W835" i="1"/>
  <c r="X835" i="1" s="1"/>
  <c r="Y835" i="1"/>
  <c r="Z835" i="1" s="1"/>
  <c r="AA835" i="1"/>
  <c r="AB835" i="1" s="1"/>
  <c r="S836" i="1"/>
  <c r="T836" i="1" s="1"/>
  <c r="U836" i="1"/>
  <c r="V836" i="1" s="1"/>
  <c r="W836" i="1"/>
  <c r="X836" i="1" s="1"/>
  <c r="Y836" i="1"/>
  <c r="Z836" i="1" s="1"/>
  <c r="AA836" i="1"/>
  <c r="AB836" i="1" s="1"/>
  <c r="S837" i="1"/>
  <c r="T837" i="1" s="1"/>
  <c r="U837" i="1"/>
  <c r="V837" i="1" s="1"/>
  <c r="W837" i="1"/>
  <c r="X837" i="1" s="1"/>
  <c r="Y837" i="1"/>
  <c r="Z837" i="1" s="1"/>
  <c r="AA837" i="1"/>
  <c r="AB837" i="1" s="1"/>
  <c r="S838" i="1"/>
  <c r="T838" i="1" s="1"/>
  <c r="U838" i="1"/>
  <c r="V838" i="1" s="1"/>
  <c r="W838" i="1"/>
  <c r="X838" i="1" s="1"/>
  <c r="Y838" i="1"/>
  <c r="Z838" i="1" s="1"/>
  <c r="AA838" i="1"/>
  <c r="AB838" i="1" s="1"/>
  <c r="S839" i="1"/>
  <c r="T839" i="1" s="1"/>
  <c r="U839" i="1"/>
  <c r="V839" i="1" s="1"/>
  <c r="W839" i="1"/>
  <c r="X839" i="1" s="1"/>
  <c r="Y839" i="1"/>
  <c r="Z839" i="1" s="1"/>
  <c r="AA839" i="1"/>
  <c r="AB839" i="1" s="1"/>
  <c r="S840" i="1"/>
  <c r="T840" i="1" s="1"/>
  <c r="U840" i="1"/>
  <c r="V840" i="1" s="1"/>
  <c r="W840" i="1"/>
  <c r="X840" i="1" s="1"/>
  <c r="Y840" i="1"/>
  <c r="Z840" i="1" s="1"/>
  <c r="AA840" i="1"/>
  <c r="AB840" i="1" s="1"/>
  <c r="S841" i="1"/>
  <c r="T841" i="1" s="1"/>
  <c r="U841" i="1"/>
  <c r="V841" i="1" s="1"/>
  <c r="W841" i="1"/>
  <c r="X841" i="1" s="1"/>
  <c r="Y841" i="1"/>
  <c r="Z841" i="1" s="1"/>
  <c r="AA841" i="1"/>
  <c r="AB841" i="1" s="1"/>
  <c r="S842" i="1"/>
  <c r="T842" i="1" s="1"/>
  <c r="U842" i="1"/>
  <c r="V842" i="1" s="1"/>
  <c r="W842" i="1"/>
  <c r="X842" i="1" s="1"/>
  <c r="Y842" i="1"/>
  <c r="Z842" i="1" s="1"/>
  <c r="AA842" i="1"/>
  <c r="AB842" i="1" s="1"/>
  <c r="S843" i="1"/>
  <c r="T843" i="1" s="1"/>
  <c r="U843" i="1"/>
  <c r="V843" i="1" s="1"/>
  <c r="W843" i="1"/>
  <c r="X843" i="1" s="1"/>
  <c r="Y843" i="1"/>
  <c r="Z843" i="1" s="1"/>
  <c r="AA843" i="1"/>
  <c r="AB843" i="1" s="1"/>
  <c r="S844" i="1"/>
  <c r="T844" i="1" s="1"/>
  <c r="U844" i="1"/>
  <c r="V844" i="1" s="1"/>
  <c r="W844" i="1"/>
  <c r="X844" i="1" s="1"/>
  <c r="Y844" i="1"/>
  <c r="Z844" i="1" s="1"/>
  <c r="AA844" i="1"/>
  <c r="AB844" i="1" s="1"/>
  <c r="S845" i="1"/>
  <c r="T845" i="1" s="1"/>
  <c r="U845" i="1"/>
  <c r="V845" i="1" s="1"/>
  <c r="W845" i="1"/>
  <c r="X845" i="1" s="1"/>
  <c r="Y845" i="1"/>
  <c r="Z845" i="1" s="1"/>
  <c r="AA845" i="1"/>
  <c r="AB845" i="1" s="1"/>
  <c r="S846" i="1"/>
  <c r="T846" i="1" s="1"/>
  <c r="U846" i="1"/>
  <c r="V846" i="1" s="1"/>
  <c r="W846" i="1"/>
  <c r="X846" i="1" s="1"/>
  <c r="Y846" i="1"/>
  <c r="Z846" i="1" s="1"/>
  <c r="AA846" i="1"/>
  <c r="AB846" i="1" s="1"/>
  <c r="S847" i="1"/>
  <c r="T847" i="1" s="1"/>
  <c r="U847" i="1"/>
  <c r="V847" i="1" s="1"/>
  <c r="W847" i="1"/>
  <c r="X847" i="1" s="1"/>
  <c r="Y847" i="1"/>
  <c r="Z847" i="1" s="1"/>
  <c r="AA847" i="1"/>
  <c r="AB847" i="1" s="1"/>
  <c r="S848" i="1"/>
  <c r="T848" i="1" s="1"/>
  <c r="U848" i="1"/>
  <c r="V848" i="1" s="1"/>
  <c r="W848" i="1"/>
  <c r="X848" i="1" s="1"/>
  <c r="Y848" i="1"/>
  <c r="Z848" i="1" s="1"/>
  <c r="AA848" i="1"/>
  <c r="AB848" i="1" s="1"/>
  <c r="S849" i="1"/>
  <c r="T849" i="1" s="1"/>
  <c r="U849" i="1"/>
  <c r="V849" i="1" s="1"/>
  <c r="W849" i="1"/>
  <c r="X849" i="1" s="1"/>
  <c r="Y849" i="1"/>
  <c r="Z849" i="1" s="1"/>
  <c r="AA849" i="1"/>
  <c r="AB849" i="1" s="1"/>
  <c r="S850" i="1"/>
  <c r="T850" i="1" s="1"/>
  <c r="U850" i="1"/>
  <c r="V850" i="1" s="1"/>
  <c r="W850" i="1"/>
  <c r="X850" i="1" s="1"/>
  <c r="Y850" i="1"/>
  <c r="Z850" i="1" s="1"/>
  <c r="AA850" i="1"/>
  <c r="AB850" i="1" s="1"/>
  <c r="S851" i="1"/>
  <c r="T851" i="1" s="1"/>
  <c r="U851" i="1"/>
  <c r="V851" i="1" s="1"/>
  <c r="W851" i="1"/>
  <c r="X851" i="1" s="1"/>
  <c r="Y851" i="1"/>
  <c r="Z851" i="1" s="1"/>
  <c r="AA851" i="1"/>
  <c r="AB851" i="1" s="1"/>
  <c r="S852" i="1"/>
  <c r="T852" i="1" s="1"/>
  <c r="U852" i="1"/>
  <c r="V852" i="1" s="1"/>
  <c r="W852" i="1"/>
  <c r="X852" i="1" s="1"/>
  <c r="Y852" i="1"/>
  <c r="Z852" i="1" s="1"/>
  <c r="AA852" i="1"/>
  <c r="AB852" i="1" s="1"/>
  <c r="S853" i="1"/>
  <c r="T853" i="1" s="1"/>
  <c r="U853" i="1"/>
  <c r="V853" i="1" s="1"/>
  <c r="W853" i="1"/>
  <c r="X853" i="1" s="1"/>
  <c r="Y853" i="1"/>
  <c r="Z853" i="1" s="1"/>
  <c r="AA853" i="1"/>
  <c r="AB853" i="1" s="1"/>
  <c r="S854" i="1"/>
  <c r="T854" i="1" s="1"/>
  <c r="U854" i="1"/>
  <c r="V854" i="1" s="1"/>
  <c r="W854" i="1"/>
  <c r="X854" i="1" s="1"/>
  <c r="Y854" i="1"/>
  <c r="Z854" i="1" s="1"/>
  <c r="AA854" i="1"/>
  <c r="AB854" i="1" s="1"/>
  <c r="S855" i="1"/>
  <c r="T855" i="1" s="1"/>
  <c r="U855" i="1"/>
  <c r="V855" i="1" s="1"/>
  <c r="W855" i="1"/>
  <c r="X855" i="1" s="1"/>
  <c r="Y855" i="1"/>
  <c r="Z855" i="1" s="1"/>
  <c r="AA855" i="1"/>
  <c r="AB855" i="1" s="1"/>
  <c r="S856" i="1"/>
  <c r="T856" i="1" s="1"/>
  <c r="U856" i="1"/>
  <c r="V856" i="1" s="1"/>
  <c r="W856" i="1"/>
  <c r="X856" i="1" s="1"/>
  <c r="Y856" i="1"/>
  <c r="Z856" i="1" s="1"/>
  <c r="AA856" i="1"/>
  <c r="AB856" i="1" s="1"/>
  <c r="S857" i="1"/>
  <c r="T857" i="1" s="1"/>
  <c r="U857" i="1"/>
  <c r="V857" i="1" s="1"/>
  <c r="W857" i="1"/>
  <c r="X857" i="1" s="1"/>
  <c r="Y857" i="1"/>
  <c r="Z857" i="1" s="1"/>
  <c r="AA857" i="1"/>
  <c r="AB857" i="1" s="1"/>
  <c r="S858" i="1"/>
  <c r="T858" i="1" s="1"/>
  <c r="U858" i="1"/>
  <c r="V858" i="1" s="1"/>
  <c r="W858" i="1"/>
  <c r="X858" i="1" s="1"/>
  <c r="Y858" i="1"/>
  <c r="Z858" i="1" s="1"/>
  <c r="AA858" i="1"/>
  <c r="AB858" i="1" s="1"/>
  <c r="S859" i="1"/>
  <c r="T859" i="1" s="1"/>
  <c r="U859" i="1"/>
  <c r="V859" i="1" s="1"/>
  <c r="W859" i="1"/>
  <c r="X859" i="1" s="1"/>
  <c r="Y859" i="1"/>
  <c r="Z859" i="1" s="1"/>
  <c r="AA859" i="1"/>
  <c r="AB859" i="1" s="1"/>
  <c r="S860" i="1"/>
  <c r="T860" i="1" s="1"/>
  <c r="U860" i="1"/>
  <c r="V860" i="1" s="1"/>
  <c r="W860" i="1"/>
  <c r="X860" i="1" s="1"/>
  <c r="Y860" i="1"/>
  <c r="Z860" i="1" s="1"/>
  <c r="AA860" i="1"/>
  <c r="AB860" i="1" s="1"/>
  <c r="S861" i="1"/>
  <c r="T861" i="1" s="1"/>
  <c r="U861" i="1"/>
  <c r="V861" i="1" s="1"/>
  <c r="W861" i="1"/>
  <c r="X861" i="1" s="1"/>
  <c r="Y861" i="1"/>
  <c r="Z861" i="1" s="1"/>
  <c r="AA861" i="1"/>
  <c r="AB861" i="1" s="1"/>
  <c r="S862" i="1"/>
  <c r="T862" i="1" s="1"/>
  <c r="U862" i="1"/>
  <c r="V862" i="1" s="1"/>
  <c r="W862" i="1"/>
  <c r="X862" i="1" s="1"/>
  <c r="Y862" i="1"/>
  <c r="Z862" i="1" s="1"/>
  <c r="AA862" i="1"/>
  <c r="AB862" i="1" s="1"/>
  <c r="S863" i="1"/>
  <c r="T863" i="1" s="1"/>
  <c r="U863" i="1"/>
  <c r="V863" i="1" s="1"/>
  <c r="W863" i="1"/>
  <c r="X863" i="1" s="1"/>
  <c r="Y863" i="1"/>
  <c r="Z863" i="1" s="1"/>
  <c r="AA863" i="1"/>
  <c r="AB863" i="1" s="1"/>
  <c r="S864" i="1"/>
  <c r="T864" i="1" s="1"/>
  <c r="U864" i="1"/>
  <c r="V864" i="1" s="1"/>
  <c r="W864" i="1"/>
  <c r="X864" i="1" s="1"/>
  <c r="Y864" i="1"/>
  <c r="Z864" i="1" s="1"/>
  <c r="AA864" i="1"/>
  <c r="AB864" i="1" s="1"/>
  <c r="S865" i="1"/>
  <c r="T865" i="1" s="1"/>
  <c r="U865" i="1"/>
  <c r="V865" i="1" s="1"/>
  <c r="W865" i="1"/>
  <c r="X865" i="1" s="1"/>
  <c r="Y865" i="1"/>
  <c r="Z865" i="1" s="1"/>
  <c r="AA865" i="1"/>
  <c r="AB865" i="1" s="1"/>
  <c r="S866" i="1"/>
  <c r="T866" i="1" s="1"/>
  <c r="U866" i="1"/>
  <c r="V866" i="1" s="1"/>
  <c r="W866" i="1"/>
  <c r="X866" i="1" s="1"/>
  <c r="Y866" i="1"/>
  <c r="Z866" i="1" s="1"/>
  <c r="AA866" i="1"/>
  <c r="AB866" i="1" s="1"/>
  <c r="S867" i="1"/>
  <c r="T867" i="1" s="1"/>
  <c r="U867" i="1"/>
  <c r="V867" i="1" s="1"/>
  <c r="W867" i="1"/>
  <c r="X867" i="1" s="1"/>
  <c r="Y867" i="1"/>
  <c r="Z867" i="1" s="1"/>
  <c r="AA867" i="1"/>
  <c r="AB867" i="1" s="1"/>
  <c r="S868" i="1"/>
  <c r="T868" i="1" s="1"/>
  <c r="U868" i="1"/>
  <c r="V868" i="1" s="1"/>
  <c r="W868" i="1"/>
  <c r="X868" i="1" s="1"/>
  <c r="Y868" i="1"/>
  <c r="Z868" i="1" s="1"/>
  <c r="AA868" i="1"/>
  <c r="AB868" i="1" s="1"/>
  <c r="S869" i="1"/>
  <c r="T869" i="1" s="1"/>
  <c r="U869" i="1"/>
  <c r="V869" i="1" s="1"/>
  <c r="W869" i="1"/>
  <c r="X869" i="1" s="1"/>
  <c r="Y869" i="1"/>
  <c r="Z869" i="1" s="1"/>
  <c r="AA869" i="1"/>
  <c r="AB869" i="1" s="1"/>
  <c r="S870" i="1"/>
  <c r="T870" i="1" s="1"/>
  <c r="U870" i="1"/>
  <c r="V870" i="1" s="1"/>
  <c r="W870" i="1"/>
  <c r="X870" i="1" s="1"/>
  <c r="Y870" i="1"/>
  <c r="Z870" i="1" s="1"/>
  <c r="AA870" i="1"/>
  <c r="AB870" i="1" s="1"/>
  <c r="S871" i="1"/>
  <c r="T871" i="1" s="1"/>
  <c r="U871" i="1"/>
  <c r="V871" i="1" s="1"/>
  <c r="W871" i="1"/>
  <c r="X871" i="1" s="1"/>
  <c r="Y871" i="1"/>
  <c r="Z871" i="1" s="1"/>
  <c r="AA871" i="1"/>
  <c r="AB871" i="1" s="1"/>
  <c r="S872" i="1"/>
  <c r="T872" i="1" s="1"/>
  <c r="U872" i="1"/>
  <c r="V872" i="1" s="1"/>
  <c r="W872" i="1"/>
  <c r="X872" i="1" s="1"/>
  <c r="Y872" i="1"/>
  <c r="Z872" i="1" s="1"/>
  <c r="AA872" i="1"/>
  <c r="AB872" i="1" s="1"/>
  <c r="S873" i="1"/>
  <c r="T873" i="1" s="1"/>
  <c r="U873" i="1"/>
  <c r="V873" i="1" s="1"/>
  <c r="W873" i="1"/>
  <c r="X873" i="1" s="1"/>
  <c r="Y873" i="1"/>
  <c r="Z873" i="1" s="1"/>
  <c r="AA873" i="1"/>
  <c r="AB873" i="1" s="1"/>
  <c r="S874" i="1"/>
  <c r="T874" i="1" s="1"/>
  <c r="U874" i="1"/>
  <c r="V874" i="1" s="1"/>
  <c r="W874" i="1"/>
  <c r="X874" i="1" s="1"/>
  <c r="Y874" i="1"/>
  <c r="Z874" i="1" s="1"/>
  <c r="AA874" i="1"/>
  <c r="AB874" i="1" s="1"/>
  <c r="S875" i="1"/>
  <c r="T875" i="1" s="1"/>
  <c r="U875" i="1"/>
  <c r="V875" i="1" s="1"/>
  <c r="W875" i="1"/>
  <c r="X875" i="1" s="1"/>
  <c r="Y875" i="1"/>
  <c r="Z875" i="1" s="1"/>
  <c r="AA875" i="1"/>
  <c r="AB875" i="1" s="1"/>
  <c r="S876" i="1"/>
  <c r="T876" i="1" s="1"/>
  <c r="U876" i="1"/>
  <c r="V876" i="1" s="1"/>
  <c r="W876" i="1"/>
  <c r="X876" i="1" s="1"/>
  <c r="Y876" i="1"/>
  <c r="Z876" i="1" s="1"/>
  <c r="AA876" i="1"/>
  <c r="AB876" i="1" s="1"/>
  <c r="S877" i="1"/>
  <c r="T877" i="1" s="1"/>
  <c r="U877" i="1"/>
  <c r="V877" i="1" s="1"/>
  <c r="W877" i="1"/>
  <c r="X877" i="1" s="1"/>
  <c r="Y877" i="1"/>
  <c r="Z877" i="1" s="1"/>
  <c r="AA877" i="1"/>
  <c r="AB877" i="1" s="1"/>
  <c r="S878" i="1"/>
  <c r="T878" i="1" s="1"/>
  <c r="U878" i="1"/>
  <c r="V878" i="1" s="1"/>
  <c r="W878" i="1"/>
  <c r="X878" i="1" s="1"/>
  <c r="Y878" i="1"/>
  <c r="Z878" i="1" s="1"/>
  <c r="AA878" i="1"/>
  <c r="AB878" i="1" s="1"/>
  <c r="S879" i="1"/>
  <c r="T879" i="1" s="1"/>
  <c r="U879" i="1"/>
  <c r="V879" i="1" s="1"/>
  <c r="W879" i="1"/>
  <c r="X879" i="1" s="1"/>
  <c r="Y879" i="1"/>
  <c r="Z879" i="1" s="1"/>
  <c r="AA879" i="1"/>
  <c r="AB879" i="1" s="1"/>
  <c r="S880" i="1"/>
  <c r="T880" i="1" s="1"/>
  <c r="U880" i="1"/>
  <c r="V880" i="1" s="1"/>
  <c r="W880" i="1"/>
  <c r="X880" i="1" s="1"/>
  <c r="Y880" i="1"/>
  <c r="Z880" i="1" s="1"/>
  <c r="AA880" i="1"/>
  <c r="AB880" i="1" s="1"/>
  <c r="S881" i="1"/>
  <c r="T881" i="1" s="1"/>
  <c r="U881" i="1"/>
  <c r="V881" i="1" s="1"/>
  <c r="W881" i="1"/>
  <c r="X881" i="1" s="1"/>
  <c r="Y881" i="1"/>
  <c r="Z881" i="1" s="1"/>
  <c r="AA881" i="1"/>
  <c r="AB881" i="1" s="1"/>
  <c r="S882" i="1"/>
  <c r="T882" i="1" s="1"/>
  <c r="U882" i="1"/>
  <c r="V882" i="1" s="1"/>
  <c r="W882" i="1"/>
  <c r="X882" i="1" s="1"/>
  <c r="Y882" i="1"/>
  <c r="Z882" i="1" s="1"/>
  <c r="AA882" i="1"/>
  <c r="AB882" i="1" s="1"/>
  <c r="S883" i="1"/>
  <c r="T883" i="1" s="1"/>
  <c r="U883" i="1"/>
  <c r="V883" i="1" s="1"/>
  <c r="W883" i="1"/>
  <c r="X883" i="1" s="1"/>
  <c r="Y883" i="1"/>
  <c r="Z883" i="1" s="1"/>
  <c r="AA883" i="1"/>
  <c r="AB883" i="1" s="1"/>
  <c r="S884" i="1"/>
  <c r="T884" i="1" s="1"/>
  <c r="U884" i="1"/>
  <c r="V884" i="1" s="1"/>
  <c r="W884" i="1"/>
  <c r="X884" i="1" s="1"/>
  <c r="Y884" i="1"/>
  <c r="Z884" i="1" s="1"/>
  <c r="AA884" i="1"/>
  <c r="AB884" i="1" s="1"/>
  <c r="S885" i="1"/>
  <c r="T885" i="1" s="1"/>
  <c r="U885" i="1"/>
  <c r="V885" i="1" s="1"/>
  <c r="W885" i="1"/>
  <c r="X885" i="1" s="1"/>
  <c r="Y885" i="1"/>
  <c r="Z885" i="1" s="1"/>
  <c r="AA885" i="1"/>
  <c r="AB885" i="1" s="1"/>
  <c r="S886" i="1"/>
  <c r="T886" i="1" s="1"/>
  <c r="U886" i="1"/>
  <c r="V886" i="1" s="1"/>
  <c r="W886" i="1"/>
  <c r="X886" i="1" s="1"/>
  <c r="Y886" i="1"/>
  <c r="Z886" i="1" s="1"/>
  <c r="AA886" i="1"/>
  <c r="AB886" i="1" s="1"/>
  <c r="S887" i="1"/>
  <c r="T887" i="1" s="1"/>
  <c r="U887" i="1"/>
  <c r="V887" i="1" s="1"/>
  <c r="W887" i="1"/>
  <c r="X887" i="1" s="1"/>
  <c r="Y887" i="1"/>
  <c r="Z887" i="1" s="1"/>
  <c r="AA887" i="1"/>
  <c r="AB887" i="1" s="1"/>
  <c r="S888" i="1"/>
  <c r="T888" i="1" s="1"/>
  <c r="U888" i="1"/>
  <c r="V888" i="1" s="1"/>
  <c r="W888" i="1"/>
  <c r="X888" i="1" s="1"/>
  <c r="Y888" i="1"/>
  <c r="Z888" i="1" s="1"/>
  <c r="AA888" i="1"/>
  <c r="AB888" i="1" s="1"/>
  <c r="S889" i="1"/>
  <c r="T889" i="1" s="1"/>
  <c r="U889" i="1"/>
  <c r="V889" i="1" s="1"/>
  <c r="W889" i="1"/>
  <c r="X889" i="1" s="1"/>
  <c r="Y889" i="1"/>
  <c r="Z889" i="1" s="1"/>
  <c r="AA889" i="1"/>
  <c r="AB889" i="1" s="1"/>
  <c r="S890" i="1"/>
  <c r="T890" i="1" s="1"/>
  <c r="U890" i="1"/>
  <c r="V890" i="1" s="1"/>
  <c r="W890" i="1"/>
  <c r="X890" i="1" s="1"/>
  <c r="Y890" i="1"/>
  <c r="Z890" i="1" s="1"/>
  <c r="AA890" i="1"/>
  <c r="AB890" i="1" s="1"/>
  <c r="S891" i="1"/>
  <c r="T891" i="1" s="1"/>
  <c r="U891" i="1"/>
  <c r="V891" i="1" s="1"/>
  <c r="W891" i="1"/>
  <c r="X891" i="1" s="1"/>
  <c r="Y891" i="1"/>
  <c r="Z891" i="1" s="1"/>
  <c r="AA891" i="1"/>
  <c r="AB891" i="1" s="1"/>
  <c r="S892" i="1"/>
  <c r="T892" i="1" s="1"/>
  <c r="U892" i="1"/>
  <c r="V892" i="1" s="1"/>
  <c r="W892" i="1"/>
  <c r="X892" i="1" s="1"/>
  <c r="Y892" i="1"/>
  <c r="Z892" i="1" s="1"/>
  <c r="AA892" i="1"/>
  <c r="AB892" i="1" s="1"/>
  <c r="S893" i="1"/>
  <c r="T893" i="1" s="1"/>
  <c r="U893" i="1"/>
  <c r="V893" i="1" s="1"/>
  <c r="W893" i="1"/>
  <c r="X893" i="1" s="1"/>
  <c r="Y893" i="1"/>
  <c r="Z893" i="1" s="1"/>
  <c r="AA893" i="1"/>
  <c r="AB893" i="1" s="1"/>
  <c r="S894" i="1"/>
  <c r="T894" i="1" s="1"/>
  <c r="U894" i="1"/>
  <c r="V894" i="1" s="1"/>
  <c r="W894" i="1"/>
  <c r="X894" i="1" s="1"/>
  <c r="Y894" i="1"/>
  <c r="Z894" i="1" s="1"/>
  <c r="AA894" i="1"/>
  <c r="AB894" i="1" s="1"/>
  <c r="S895" i="1"/>
  <c r="T895" i="1" s="1"/>
  <c r="U895" i="1"/>
  <c r="V895" i="1" s="1"/>
  <c r="W895" i="1"/>
  <c r="X895" i="1" s="1"/>
  <c r="Y895" i="1"/>
  <c r="Z895" i="1" s="1"/>
  <c r="AA895" i="1"/>
  <c r="AB895" i="1" s="1"/>
  <c r="S896" i="1"/>
  <c r="T896" i="1" s="1"/>
  <c r="U896" i="1"/>
  <c r="V896" i="1" s="1"/>
  <c r="W896" i="1"/>
  <c r="X896" i="1" s="1"/>
  <c r="Y896" i="1"/>
  <c r="Z896" i="1" s="1"/>
  <c r="AA896" i="1"/>
  <c r="AB896" i="1" s="1"/>
  <c r="S897" i="1"/>
  <c r="T897" i="1" s="1"/>
  <c r="U897" i="1"/>
  <c r="V897" i="1" s="1"/>
  <c r="W897" i="1"/>
  <c r="X897" i="1" s="1"/>
  <c r="Y897" i="1"/>
  <c r="Z897" i="1" s="1"/>
  <c r="AA897" i="1"/>
  <c r="AB897" i="1" s="1"/>
  <c r="S898" i="1"/>
  <c r="T898" i="1" s="1"/>
  <c r="U898" i="1"/>
  <c r="V898" i="1" s="1"/>
  <c r="W898" i="1"/>
  <c r="X898" i="1" s="1"/>
  <c r="Y898" i="1"/>
  <c r="Z898" i="1" s="1"/>
  <c r="AA898" i="1"/>
  <c r="AB898" i="1" s="1"/>
  <c r="S899" i="1"/>
  <c r="T899" i="1" s="1"/>
  <c r="U899" i="1"/>
  <c r="V899" i="1" s="1"/>
  <c r="W899" i="1"/>
  <c r="X899" i="1" s="1"/>
  <c r="Y899" i="1"/>
  <c r="Z899" i="1" s="1"/>
  <c r="AA899" i="1"/>
  <c r="AB899" i="1" s="1"/>
  <c r="S900" i="1"/>
  <c r="T900" i="1" s="1"/>
  <c r="U900" i="1"/>
  <c r="V900" i="1" s="1"/>
  <c r="W900" i="1"/>
  <c r="X900" i="1" s="1"/>
  <c r="Y900" i="1"/>
  <c r="Z900" i="1" s="1"/>
  <c r="AA900" i="1"/>
  <c r="AB900" i="1" s="1"/>
  <c r="S901" i="1"/>
  <c r="T901" i="1" s="1"/>
  <c r="U901" i="1"/>
  <c r="V901" i="1" s="1"/>
  <c r="W901" i="1"/>
  <c r="X901" i="1" s="1"/>
  <c r="Y901" i="1"/>
  <c r="Z901" i="1" s="1"/>
  <c r="AA901" i="1"/>
  <c r="AB901" i="1" s="1"/>
  <c r="S902" i="1"/>
  <c r="T902" i="1" s="1"/>
  <c r="U902" i="1"/>
  <c r="V902" i="1" s="1"/>
  <c r="W902" i="1"/>
  <c r="X902" i="1" s="1"/>
  <c r="Y902" i="1"/>
  <c r="Z902" i="1" s="1"/>
  <c r="AA902" i="1"/>
  <c r="AB902" i="1" s="1"/>
  <c r="S903" i="1"/>
  <c r="T903" i="1" s="1"/>
  <c r="U903" i="1"/>
  <c r="V903" i="1" s="1"/>
  <c r="W903" i="1"/>
  <c r="X903" i="1" s="1"/>
  <c r="Y903" i="1"/>
  <c r="Z903" i="1" s="1"/>
  <c r="AA903" i="1"/>
  <c r="AB903" i="1" s="1"/>
  <c r="S904" i="1"/>
  <c r="T904" i="1" s="1"/>
  <c r="U904" i="1"/>
  <c r="V904" i="1" s="1"/>
  <c r="W904" i="1"/>
  <c r="X904" i="1" s="1"/>
  <c r="Y904" i="1"/>
  <c r="Z904" i="1" s="1"/>
  <c r="AA904" i="1"/>
  <c r="AB904" i="1" s="1"/>
  <c r="S905" i="1"/>
  <c r="T905" i="1" s="1"/>
  <c r="U905" i="1"/>
  <c r="V905" i="1" s="1"/>
  <c r="W905" i="1"/>
  <c r="X905" i="1" s="1"/>
  <c r="Y905" i="1"/>
  <c r="Z905" i="1" s="1"/>
  <c r="AA905" i="1"/>
  <c r="AB905" i="1" s="1"/>
  <c r="S906" i="1"/>
  <c r="T906" i="1" s="1"/>
  <c r="U906" i="1"/>
  <c r="V906" i="1" s="1"/>
  <c r="W906" i="1"/>
  <c r="X906" i="1" s="1"/>
  <c r="Y906" i="1"/>
  <c r="Z906" i="1" s="1"/>
  <c r="AA906" i="1"/>
  <c r="AB906" i="1" s="1"/>
  <c r="S907" i="1"/>
  <c r="T907" i="1" s="1"/>
  <c r="U907" i="1"/>
  <c r="V907" i="1" s="1"/>
  <c r="W907" i="1"/>
  <c r="X907" i="1" s="1"/>
  <c r="Y907" i="1"/>
  <c r="Z907" i="1" s="1"/>
  <c r="AA907" i="1"/>
  <c r="AB907" i="1" s="1"/>
  <c r="S908" i="1"/>
  <c r="T908" i="1" s="1"/>
  <c r="U908" i="1"/>
  <c r="V908" i="1" s="1"/>
  <c r="W908" i="1"/>
  <c r="X908" i="1" s="1"/>
  <c r="Y908" i="1"/>
  <c r="Z908" i="1" s="1"/>
  <c r="AA908" i="1"/>
  <c r="AB908" i="1" s="1"/>
  <c r="S909" i="1"/>
  <c r="T909" i="1" s="1"/>
  <c r="U909" i="1"/>
  <c r="V909" i="1" s="1"/>
  <c r="W909" i="1"/>
  <c r="X909" i="1" s="1"/>
  <c r="Y909" i="1"/>
  <c r="Z909" i="1" s="1"/>
  <c r="AA909" i="1"/>
  <c r="AB909" i="1" s="1"/>
  <c r="S910" i="1"/>
  <c r="T910" i="1" s="1"/>
  <c r="U910" i="1"/>
  <c r="V910" i="1" s="1"/>
  <c r="W910" i="1"/>
  <c r="X910" i="1" s="1"/>
  <c r="Y910" i="1"/>
  <c r="Z910" i="1" s="1"/>
  <c r="AA910" i="1"/>
  <c r="AB910" i="1" s="1"/>
  <c r="S911" i="1"/>
  <c r="T911" i="1" s="1"/>
  <c r="U911" i="1"/>
  <c r="V911" i="1" s="1"/>
  <c r="W911" i="1"/>
  <c r="X911" i="1" s="1"/>
  <c r="Y911" i="1"/>
  <c r="Z911" i="1" s="1"/>
  <c r="AA911" i="1"/>
  <c r="AB911" i="1" s="1"/>
  <c r="S912" i="1"/>
  <c r="T912" i="1" s="1"/>
  <c r="U912" i="1"/>
  <c r="V912" i="1" s="1"/>
  <c r="W912" i="1"/>
  <c r="X912" i="1" s="1"/>
  <c r="Y912" i="1"/>
  <c r="Z912" i="1" s="1"/>
  <c r="AA912" i="1"/>
  <c r="AB912" i="1" s="1"/>
  <c r="S913" i="1"/>
  <c r="T913" i="1" s="1"/>
  <c r="U913" i="1"/>
  <c r="V913" i="1" s="1"/>
  <c r="W913" i="1"/>
  <c r="X913" i="1" s="1"/>
  <c r="Y913" i="1"/>
  <c r="Z913" i="1" s="1"/>
  <c r="AA913" i="1"/>
  <c r="AB913" i="1" s="1"/>
  <c r="S914" i="1"/>
  <c r="T914" i="1" s="1"/>
  <c r="U914" i="1"/>
  <c r="V914" i="1" s="1"/>
  <c r="W914" i="1"/>
  <c r="X914" i="1" s="1"/>
  <c r="Y914" i="1"/>
  <c r="Z914" i="1" s="1"/>
  <c r="AA914" i="1"/>
  <c r="AB914" i="1" s="1"/>
  <c r="S915" i="1"/>
  <c r="T915" i="1" s="1"/>
  <c r="U915" i="1"/>
  <c r="V915" i="1" s="1"/>
  <c r="W915" i="1"/>
  <c r="X915" i="1" s="1"/>
  <c r="Y915" i="1"/>
  <c r="Z915" i="1" s="1"/>
  <c r="AA915" i="1"/>
  <c r="AB915" i="1" s="1"/>
  <c r="S916" i="1"/>
  <c r="T916" i="1" s="1"/>
  <c r="U916" i="1"/>
  <c r="V916" i="1" s="1"/>
  <c r="W916" i="1"/>
  <c r="X916" i="1" s="1"/>
  <c r="Y916" i="1"/>
  <c r="Z916" i="1" s="1"/>
  <c r="AA916" i="1"/>
  <c r="AB916" i="1" s="1"/>
  <c r="S917" i="1"/>
  <c r="T917" i="1" s="1"/>
  <c r="U917" i="1"/>
  <c r="V917" i="1" s="1"/>
  <c r="W917" i="1"/>
  <c r="X917" i="1" s="1"/>
  <c r="Y917" i="1"/>
  <c r="Z917" i="1" s="1"/>
  <c r="AA917" i="1"/>
  <c r="AB917" i="1" s="1"/>
  <c r="S918" i="1"/>
  <c r="T918" i="1" s="1"/>
  <c r="U918" i="1"/>
  <c r="V918" i="1" s="1"/>
  <c r="W918" i="1"/>
  <c r="X918" i="1" s="1"/>
  <c r="Y918" i="1"/>
  <c r="Z918" i="1" s="1"/>
  <c r="AA918" i="1"/>
  <c r="AB918" i="1" s="1"/>
  <c r="S919" i="1"/>
  <c r="T919" i="1" s="1"/>
  <c r="U919" i="1"/>
  <c r="V919" i="1" s="1"/>
  <c r="W919" i="1"/>
  <c r="X919" i="1" s="1"/>
  <c r="Y919" i="1"/>
  <c r="Z919" i="1" s="1"/>
  <c r="AA919" i="1"/>
  <c r="AB919" i="1" s="1"/>
  <c r="S920" i="1"/>
  <c r="T920" i="1" s="1"/>
  <c r="U920" i="1"/>
  <c r="V920" i="1" s="1"/>
  <c r="W920" i="1"/>
  <c r="X920" i="1" s="1"/>
  <c r="Y920" i="1"/>
  <c r="Z920" i="1" s="1"/>
  <c r="AA920" i="1"/>
  <c r="AB920" i="1" s="1"/>
  <c r="S921" i="1"/>
  <c r="T921" i="1" s="1"/>
  <c r="U921" i="1"/>
  <c r="V921" i="1" s="1"/>
  <c r="W921" i="1"/>
  <c r="X921" i="1" s="1"/>
  <c r="Y921" i="1"/>
  <c r="Z921" i="1" s="1"/>
  <c r="AA921" i="1"/>
  <c r="AB921" i="1" s="1"/>
  <c r="S922" i="1"/>
  <c r="T922" i="1" s="1"/>
  <c r="U922" i="1"/>
  <c r="V922" i="1" s="1"/>
  <c r="W922" i="1"/>
  <c r="X922" i="1" s="1"/>
  <c r="Y922" i="1"/>
  <c r="Z922" i="1" s="1"/>
  <c r="AA922" i="1"/>
  <c r="AB922" i="1" s="1"/>
  <c r="S923" i="1"/>
  <c r="T923" i="1" s="1"/>
  <c r="U923" i="1"/>
  <c r="V923" i="1" s="1"/>
  <c r="W923" i="1"/>
  <c r="X923" i="1" s="1"/>
  <c r="Y923" i="1"/>
  <c r="Z923" i="1" s="1"/>
  <c r="AA923" i="1"/>
  <c r="AB923" i="1" s="1"/>
  <c r="S924" i="1"/>
  <c r="T924" i="1" s="1"/>
  <c r="U924" i="1"/>
  <c r="V924" i="1" s="1"/>
  <c r="W924" i="1"/>
  <c r="X924" i="1" s="1"/>
  <c r="Y924" i="1"/>
  <c r="Z924" i="1" s="1"/>
  <c r="AA924" i="1"/>
  <c r="AB924" i="1" s="1"/>
  <c r="S925" i="1"/>
  <c r="T925" i="1" s="1"/>
  <c r="U925" i="1"/>
  <c r="V925" i="1" s="1"/>
  <c r="W925" i="1"/>
  <c r="X925" i="1" s="1"/>
  <c r="Y925" i="1"/>
  <c r="Z925" i="1" s="1"/>
  <c r="AA925" i="1"/>
  <c r="AB925" i="1" s="1"/>
  <c r="S926" i="1"/>
  <c r="T926" i="1" s="1"/>
  <c r="U926" i="1"/>
  <c r="V926" i="1" s="1"/>
  <c r="W926" i="1"/>
  <c r="X926" i="1" s="1"/>
  <c r="Y926" i="1"/>
  <c r="Z926" i="1" s="1"/>
  <c r="AA926" i="1"/>
  <c r="AB926" i="1" s="1"/>
  <c r="S927" i="1"/>
  <c r="T927" i="1" s="1"/>
  <c r="U927" i="1"/>
  <c r="V927" i="1" s="1"/>
  <c r="W927" i="1"/>
  <c r="X927" i="1" s="1"/>
  <c r="Y927" i="1"/>
  <c r="Z927" i="1" s="1"/>
  <c r="AA927" i="1"/>
  <c r="AB927" i="1" s="1"/>
  <c r="S928" i="1"/>
  <c r="T928" i="1" s="1"/>
  <c r="U928" i="1"/>
  <c r="V928" i="1" s="1"/>
  <c r="W928" i="1"/>
  <c r="X928" i="1" s="1"/>
  <c r="Y928" i="1"/>
  <c r="Z928" i="1" s="1"/>
  <c r="AA928" i="1"/>
  <c r="AB928" i="1" s="1"/>
  <c r="S929" i="1"/>
  <c r="T929" i="1" s="1"/>
  <c r="U929" i="1"/>
  <c r="V929" i="1" s="1"/>
  <c r="W929" i="1"/>
  <c r="X929" i="1" s="1"/>
  <c r="Y929" i="1"/>
  <c r="Z929" i="1" s="1"/>
  <c r="AA929" i="1"/>
  <c r="AB929" i="1" s="1"/>
  <c r="S930" i="1"/>
  <c r="T930" i="1" s="1"/>
  <c r="U930" i="1"/>
  <c r="V930" i="1" s="1"/>
  <c r="W930" i="1"/>
  <c r="X930" i="1" s="1"/>
  <c r="Y930" i="1"/>
  <c r="Z930" i="1" s="1"/>
  <c r="AA930" i="1"/>
  <c r="AB930" i="1" s="1"/>
  <c r="S931" i="1"/>
  <c r="T931" i="1" s="1"/>
  <c r="U931" i="1"/>
  <c r="V931" i="1" s="1"/>
  <c r="W931" i="1"/>
  <c r="X931" i="1" s="1"/>
  <c r="Y931" i="1"/>
  <c r="Z931" i="1" s="1"/>
  <c r="AA931" i="1"/>
  <c r="AB931" i="1" s="1"/>
  <c r="S932" i="1"/>
  <c r="T932" i="1" s="1"/>
  <c r="U932" i="1"/>
  <c r="V932" i="1" s="1"/>
  <c r="W932" i="1"/>
  <c r="X932" i="1" s="1"/>
  <c r="Y932" i="1"/>
  <c r="Z932" i="1" s="1"/>
  <c r="AA932" i="1"/>
  <c r="AB932" i="1" s="1"/>
  <c r="S933" i="1"/>
  <c r="T933" i="1" s="1"/>
  <c r="U933" i="1"/>
  <c r="V933" i="1" s="1"/>
  <c r="W933" i="1"/>
  <c r="X933" i="1" s="1"/>
  <c r="Y933" i="1"/>
  <c r="Z933" i="1" s="1"/>
  <c r="AA933" i="1"/>
  <c r="AB933" i="1" s="1"/>
  <c r="S934" i="1"/>
  <c r="T934" i="1" s="1"/>
  <c r="U934" i="1"/>
  <c r="V934" i="1" s="1"/>
  <c r="W934" i="1"/>
  <c r="X934" i="1" s="1"/>
  <c r="Y934" i="1"/>
  <c r="Z934" i="1" s="1"/>
  <c r="AA934" i="1"/>
  <c r="AB934" i="1" s="1"/>
  <c r="S935" i="1"/>
  <c r="T935" i="1" s="1"/>
  <c r="U935" i="1"/>
  <c r="V935" i="1" s="1"/>
  <c r="W935" i="1"/>
  <c r="X935" i="1" s="1"/>
  <c r="Y935" i="1"/>
  <c r="Z935" i="1" s="1"/>
  <c r="AA935" i="1"/>
  <c r="AB935" i="1" s="1"/>
  <c r="S936" i="1"/>
  <c r="T936" i="1" s="1"/>
  <c r="U936" i="1"/>
  <c r="V936" i="1" s="1"/>
  <c r="W936" i="1"/>
  <c r="X936" i="1" s="1"/>
  <c r="Y936" i="1"/>
  <c r="Z936" i="1" s="1"/>
  <c r="AA936" i="1"/>
  <c r="AB936" i="1" s="1"/>
  <c r="S937" i="1"/>
  <c r="T937" i="1" s="1"/>
  <c r="U937" i="1"/>
  <c r="V937" i="1" s="1"/>
  <c r="W937" i="1"/>
  <c r="X937" i="1" s="1"/>
  <c r="Y937" i="1"/>
  <c r="Z937" i="1" s="1"/>
  <c r="AA937" i="1"/>
  <c r="AB937" i="1" s="1"/>
  <c r="S938" i="1"/>
  <c r="T938" i="1" s="1"/>
  <c r="U938" i="1"/>
  <c r="V938" i="1" s="1"/>
  <c r="W938" i="1"/>
  <c r="X938" i="1" s="1"/>
  <c r="Y938" i="1"/>
  <c r="Z938" i="1" s="1"/>
  <c r="AA938" i="1"/>
  <c r="AB938" i="1" s="1"/>
  <c r="S939" i="1"/>
  <c r="T939" i="1" s="1"/>
  <c r="U939" i="1"/>
  <c r="V939" i="1" s="1"/>
  <c r="W939" i="1"/>
  <c r="X939" i="1" s="1"/>
  <c r="Y939" i="1"/>
  <c r="Z939" i="1" s="1"/>
  <c r="AA939" i="1"/>
  <c r="AB939" i="1" s="1"/>
  <c r="S940" i="1"/>
  <c r="T940" i="1" s="1"/>
  <c r="U940" i="1"/>
  <c r="V940" i="1" s="1"/>
  <c r="W940" i="1"/>
  <c r="X940" i="1" s="1"/>
  <c r="Y940" i="1"/>
  <c r="Z940" i="1" s="1"/>
  <c r="AA940" i="1"/>
  <c r="AB940" i="1" s="1"/>
  <c r="S941" i="1"/>
  <c r="T941" i="1" s="1"/>
  <c r="U941" i="1"/>
  <c r="V941" i="1" s="1"/>
  <c r="W941" i="1"/>
  <c r="X941" i="1" s="1"/>
  <c r="Y941" i="1"/>
  <c r="Z941" i="1" s="1"/>
  <c r="AA941" i="1"/>
  <c r="AB941" i="1" s="1"/>
  <c r="S942" i="1"/>
  <c r="T942" i="1" s="1"/>
  <c r="U942" i="1"/>
  <c r="V942" i="1" s="1"/>
  <c r="W942" i="1"/>
  <c r="X942" i="1" s="1"/>
  <c r="Y942" i="1"/>
  <c r="Z942" i="1" s="1"/>
  <c r="AA942" i="1"/>
  <c r="AB942" i="1" s="1"/>
  <c r="S943" i="1"/>
  <c r="T943" i="1" s="1"/>
  <c r="U943" i="1"/>
  <c r="V943" i="1" s="1"/>
  <c r="W943" i="1"/>
  <c r="X943" i="1" s="1"/>
  <c r="Y943" i="1"/>
  <c r="Z943" i="1" s="1"/>
  <c r="AA943" i="1"/>
  <c r="AB943" i="1" s="1"/>
  <c r="S944" i="1"/>
  <c r="T944" i="1" s="1"/>
  <c r="U944" i="1"/>
  <c r="V944" i="1" s="1"/>
  <c r="W944" i="1"/>
  <c r="X944" i="1" s="1"/>
  <c r="Y944" i="1"/>
  <c r="Z944" i="1" s="1"/>
  <c r="AA944" i="1"/>
  <c r="AB944" i="1" s="1"/>
  <c r="S945" i="1"/>
  <c r="T945" i="1" s="1"/>
  <c r="U945" i="1"/>
  <c r="V945" i="1" s="1"/>
  <c r="W945" i="1"/>
  <c r="X945" i="1" s="1"/>
  <c r="Y945" i="1"/>
  <c r="Z945" i="1" s="1"/>
  <c r="AA945" i="1"/>
  <c r="AB945" i="1" s="1"/>
  <c r="S946" i="1"/>
  <c r="T946" i="1" s="1"/>
  <c r="U946" i="1"/>
  <c r="V946" i="1" s="1"/>
  <c r="W946" i="1"/>
  <c r="X946" i="1" s="1"/>
  <c r="Y946" i="1"/>
  <c r="Z946" i="1" s="1"/>
  <c r="AA946" i="1"/>
  <c r="AB946" i="1" s="1"/>
  <c r="S947" i="1"/>
  <c r="T947" i="1" s="1"/>
  <c r="U947" i="1"/>
  <c r="V947" i="1" s="1"/>
  <c r="W947" i="1"/>
  <c r="X947" i="1" s="1"/>
  <c r="Y947" i="1"/>
  <c r="Z947" i="1" s="1"/>
  <c r="AA947" i="1"/>
  <c r="AB947" i="1" s="1"/>
  <c r="S948" i="1"/>
  <c r="T948" i="1" s="1"/>
  <c r="U948" i="1"/>
  <c r="V948" i="1" s="1"/>
  <c r="W948" i="1"/>
  <c r="X948" i="1" s="1"/>
  <c r="Y948" i="1"/>
  <c r="Z948" i="1" s="1"/>
  <c r="AA948" i="1"/>
  <c r="AB948" i="1" s="1"/>
  <c r="S949" i="1"/>
  <c r="T949" i="1" s="1"/>
  <c r="U949" i="1"/>
  <c r="V949" i="1" s="1"/>
  <c r="W949" i="1"/>
  <c r="X949" i="1" s="1"/>
  <c r="Y949" i="1"/>
  <c r="Z949" i="1" s="1"/>
  <c r="AA949" i="1"/>
  <c r="AB949" i="1" s="1"/>
  <c r="S950" i="1"/>
  <c r="T950" i="1" s="1"/>
  <c r="U950" i="1"/>
  <c r="V950" i="1" s="1"/>
  <c r="W950" i="1"/>
  <c r="X950" i="1" s="1"/>
  <c r="Y950" i="1"/>
  <c r="Z950" i="1" s="1"/>
  <c r="AA950" i="1"/>
  <c r="AB950" i="1" s="1"/>
  <c r="S951" i="1"/>
  <c r="T951" i="1" s="1"/>
  <c r="U951" i="1"/>
  <c r="V951" i="1" s="1"/>
  <c r="W951" i="1"/>
  <c r="X951" i="1" s="1"/>
  <c r="Y951" i="1"/>
  <c r="Z951" i="1" s="1"/>
  <c r="AA951" i="1"/>
  <c r="AB951" i="1" s="1"/>
  <c r="S952" i="1"/>
  <c r="T952" i="1" s="1"/>
  <c r="U952" i="1"/>
  <c r="V952" i="1" s="1"/>
  <c r="W952" i="1"/>
  <c r="X952" i="1" s="1"/>
  <c r="Y952" i="1"/>
  <c r="Z952" i="1" s="1"/>
  <c r="AA952" i="1"/>
  <c r="AB952" i="1" s="1"/>
  <c r="S953" i="1"/>
  <c r="T953" i="1" s="1"/>
  <c r="U953" i="1"/>
  <c r="V953" i="1" s="1"/>
  <c r="W953" i="1"/>
  <c r="X953" i="1" s="1"/>
  <c r="Y953" i="1"/>
  <c r="Z953" i="1" s="1"/>
  <c r="AA953" i="1"/>
  <c r="AB953" i="1" s="1"/>
  <c r="S954" i="1"/>
  <c r="T954" i="1" s="1"/>
  <c r="U954" i="1"/>
  <c r="V954" i="1" s="1"/>
  <c r="W954" i="1"/>
  <c r="X954" i="1" s="1"/>
  <c r="Y954" i="1"/>
  <c r="Z954" i="1" s="1"/>
  <c r="AA954" i="1"/>
  <c r="AB954" i="1" s="1"/>
  <c r="S955" i="1"/>
  <c r="T955" i="1" s="1"/>
  <c r="U955" i="1"/>
  <c r="V955" i="1" s="1"/>
  <c r="W955" i="1"/>
  <c r="X955" i="1" s="1"/>
  <c r="Y955" i="1"/>
  <c r="Z955" i="1" s="1"/>
  <c r="AA955" i="1"/>
  <c r="AB955" i="1" s="1"/>
  <c r="S956" i="1"/>
  <c r="T956" i="1" s="1"/>
  <c r="U956" i="1"/>
  <c r="V956" i="1" s="1"/>
  <c r="W956" i="1"/>
  <c r="X956" i="1" s="1"/>
  <c r="Y956" i="1"/>
  <c r="Z956" i="1" s="1"/>
  <c r="AA956" i="1"/>
  <c r="AB956" i="1" s="1"/>
  <c r="S957" i="1"/>
  <c r="T957" i="1" s="1"/>
  <c r="U957" i="1"/>
  <c r="V957" i="1" s="1"/>
  <c r="W957" i="1"/>
  <c r="X957" i="1" s="1"/>
  <c r="Y957" i="1"/>
  <c r="Z957" i="1" s="1"/>
  <c r="AA957" i="1"/>
  <c r="AB957" i="1" s="1"/>
  <c r="S958" i="1"/>
  <c r="T958" i="1" s="1"/>
  <c r="U958" i="1"/>
  <c r="V958" i="1" s="1"/>
  <c r="W958" i="1"/>
  <c r="X958" i="1" s="1"/>
  <c r="Y958" i="1"/>
  <c r="Z958" i="1" s="1"/>
  <c r="AA958" i="1"/>
  <c r="AB958" i="1" s="1"/>
  <c r="S959" i="1"/>
  <c r="T959" i="1" s="1"/>
  <c r="U959" i="1"/>
  <c r="V959" i="1" s="1"/>
  <c r="W959" i="1"/>
  <c r="X959" i="1" s="1"/>
  <c r="Y959" i="1"/>
  <c r="Z959" i="1" s="1"/>
  <c r="AA959" i="1"/>
  <c r="AB959" i="1" s="1"/>
  <c r="S960" i="1"/>
  <c r="T960" i="1" s="1"/>
  <c r="U960" i="1"/>
  <c r="V960" i="1" s="1"/>
  <c r="W960" i="1"/>
  <c r="X960" i="1" s="1"/>
  <c r="Y960" i="1"/>
  <c r="Z960" i="1" s="1"/>
  <c r="AA960" i="1"/>
  <c r="AB960" i="1" s="1"/>
  <c r="S961" i="1"/>
  <c r="T961" i="1" s="1"/>
  <c r="U961" i="1"/>
  <c r="V961" i="1" s="1"/>
  <c r="W961" i="1"/>
  <c r="X961" i="1" s="1"/>
  <c r="Y961" i="1"/>
  <c r="Z961" i="1" s="1"/>
  <c r="AA961" i="1"/>
  <c r="AB961" i="1" s="1"/>
  <c r="S962" i="1"/>
  <c r="T962" i="1" s="1"/>
  <c r="U962" i="1"/>
  <c r="V962" i="1" s="1"/>
  <c r="W962" i="1"/>
  <c r="X962" i="1" s="1"/>
  <c r="Y962" i="1"/>
  <c r="Z962" i="1" s="1"/>
  <c r="AA962" i="1"/>
  <c r="AB962" i="1" s="1"/>
  <c r="S963" i="1"/>
  <c r="T963" i="1" s="1"/>
  <c r="U963" i="1"/>
  <c r="V963" i="1" s="1"/>
  <c r="W963" i="1"/>
  <c r="X963" i="1" s="1"/>
  <c r="Y963" i="1"/>
  <c r="Z963" i="1" s="1"/>
  <c r="AA963" i="1"/>
  <c r="AB963" i="1" s="1"/>
  <c r="S964" i="1"/>
  <c r="T964" i="1" s="1"/>
  <c r="U964" i="1"/>
  <c r="V964" i="1" s="1"/>
  <c r="W964" i="1"/>
  <c r="X964" i="1" s="1"/>
  <c r="Y964" i="1"/>
  <c r="Z964" i="1" s="1"/>
  <c r="AA964" i="1"/>
  <c r="AB964" i="1" s="1"/>
  <c r="S965" i="1"/>
  <c r="T965" i="1" s="1"/>
  <c r="U965" i="1"/>
  <c r="V965" i="1" s="1"/>
  <c r="W965" i="1"/>
  <c r="X965" i="1" s="1"/>
  <c r="Y965" i="1"/>
  <c r="Z965" i="1" s="1"/>
  <c r="AA965" i="1"/>
  <c r="AB965" i="1" s="1"/>
  <c r="S966" i="1"/>
  <c r="T966" i="1" s="1"/>
  <c r="U966" i="1"/>
  <c r="V966" i="1" s="1"/>
  <c r="W966" i="1"/>
  <c r="X966" i="1" s="1"/>
  <c r="Y966" i="1"/>
  <c r="Z966" i="1" s="1"/>
  <c r="AA966" i="1"/>
  <c r="AB966" i="1" s="1"/>
  <c r="S967" i="1"/>
  <c r="T967" i="1" s="1"/>
  <c r="U967" i="1"/>
  <c r="V967" i="1" s="1"/>
  <c r="W967" i="1"/>
  <c r="X967" i="1" s="1"/>
  <c r="Y967" i="1"/>
  <c r="Z967" i="1" s="1"/>
  <c r="AA967" i="1"/>
  <c r="AB967" i="1" s="1"/>
  <c r="S968" i="1"/>
  <c r="T968" i="1" s="1"/>
  <c r="U968" i="1"/>
  <c r="V968" i="1" s="1"/>
  <c r="W968" i="1"/>
  <c r="X968" i="1" s="1"/>
  <c r="Y968" i="1"/>
  <c r="Z968" i="1" s="1"/>
  <c r="AA968" i="1"/>
  <c r="AB968" i="1" s="1"/>
  <c r="S969" i="1"/>
  <c r="T969" i="1" s="1"/>
  <c r="U969" i="1"/>
  <c r="V969" i="1" s="1"/>
  <c r="W969" i="1"/>
  <c r="X969" i="1" s="1"/>
  <c r="Y969" i="1"/>
  <c r="Z969" i="1" s="1"/>
  <c r="AA969" i="1"/>
  <c r="AB969" i="1" s="1"/>
  <c r="S970" i="1"/>
  <c r="T970" i="1" s="1"/>
  <c r="U970" i="1"/>
  <c r="V970" i="1" s="1"/>
  <c r="W970" i="1"/>
  <c r="X970" i="1" s="1"/>
  <c r="Y970" i="1"/>
  <c r="Z970" i="1" s="1"/>
  <c r="AA970" i="1"/>
  <c r="AB970" i="1" s="1"/>
  <c r="S971" i="1"/>
  <c r="T971" i="1" s="1"/>
  <c r="U971" i="1"/>
  <c r="V971" i="1" s="1"/>
  <c r="W971" i="1"/>
  <c r="X971" i="1" s="1"/>
  <c r="Y971" i="1"/>
  <c r="Z971" i="1" s="1"/>
  <c r="AA971" i="1"/>
  <c r="AB971" i="1" s="1"/>
  <c r="S972" i="1"/>
  <c r="T972" i="1" s="1"/>
  <c r="U972" i="1"/>
  <c r="V972" i="1" s="1"/>
  <c r="W972" i="1"/>
  <c r="X972" i="1" s="1"/>
  <c r="Y972" i="1"/>
  <c r="Z972" i="1" s="1"/>
  <c r="AA972" i="1"/>
  <c r="AB972" i="1" s="1"/>
  <c r="S973" i="1"/>
  <c r="T973" i="1" s="1"/>
  <c r="U973" i="1"/>
  <c r="V973" i="1" s="1"/>
  <c r="W973" i="1"/>
  <c r="X973" i="1" s="1"/>
  <c r="Y973" i="1"/>
  <c r="Z973" i="1" s="1"/>
  <c r="AA973" i="1"/>
  <c r="AB973" i="1" s="1"/>
  <c r="S974" i="1"/>
  <c r="T974" i="1" s="1"/>
  <c r="U974" i="1"/>
  <c r="V974" i="1" s="1"/>
  <c r="W974" i="1"/>
  <c r="X974" i="1" s="1"/>
  <c r="Y974" i="1"/>
  <c r="Z974" i="1" s="1"/>
  <c r="AA974" i="1"/>
  <c r="AB974" i="1" s="1"/>
  <c r="S975" i="1"/>
  <c r="T975" i="1" s="1"/>
  <c r="U975" i="1"/>
  <c r="V975" i="1" s="1"/>
  <c r="W975" i="1"/>
  <c r="X975" i="1" s="1"/>
  <c r="Y975" i="1"/>
  <c r="Z975" i="1" s="1"/>
  <c r="AA975" i="1"/>
  <c r="AB975" i="1" s="1"/>
  <c r="S976" i="1"/>
  <c r="T976" i="1" s="1"/>
  <c r="U976" i="1"/>
  <c r="V976" i="1" s="1"/>
  <c r="W976" i="1"/>
  <c r="X976" i="1" s="1"/>
  <c r="Y976" i="1"/>
  <c r="Z976" i="1" s="1"/>
  <c r="AA976" i="1"/>
  <c r="AB976" i="1" s="1"/>
  <c r="S977" i="1"/>
  <c r="T977" i="1" s="1"/>
  <c r="U977" i="1"/>
  <c r="V977" i="1" s="1"/>
  <c r="W977" i="1"/>
  <c r="X977" i="1" s="1"/>
  <c r="Y977" i="1"/>
  <c r="Z977" i="1" s="1"/>
  <c r="AA977" i="1"/>
  <c r="AB977" i="1" s="1"/>
  <c r="S978" i="1"/>
  <c r="T978" i="1" s="1"/>
  <c r="U978" i="1"/>
  <c r="V978" i="1" s="1"/>
  <c r="W978" i="1"/>
  <c r="X978" i="1" s="1"/>
  <c r="Y978" i="1"/>
  <c r="Z978" i="1" s="1"/>
  <c r="AA978" i="1"/>
  <c r="AB978" i="1" s="1"/>
  <c r="S979" i="1"/>
  <c r="T979" i="1" s="1"/>
  <c r="U979" i="1"/>
  <c r="V979" i="1" s="1"/>
  <c r="W979" i="1"/>
  <c r="X979" i="1" s="1"/>
  <c r="Y979" i="1"/>
  <c r="Z979" i="1" s="1"/>
  <c r="AA979" i="1"/>
  <c r="AB979" i="1" s="1"/>
  <c r="S980" i="1"/>
  <c r="T980" i="1" s="1"/>
  <c r="U980" i="1"/>
  <c r="V980" i="1" s="1"/>
  <c r="W980" i="1"/>
  <c r="X980" i="1" s="1"/>
  <c r="Y980" i="1"/>
  <c r="Z980" i="1" s="1"/>
  <c r="AA980" i="1"/>
  <c r="AB980" i="1" s="1"/>
  <c r="S981" i="1"/>
  <c r="T981" i="1" s="1"/>
  <c r="U981" i="1"/>
  <c r="V981" i="1" s="1"/>
  <c r="W981" i="1"/>
  <c r="X981" i="1" s="1"/>
  <c r="Y981" i="1"/>
  <c r="Z981" i="1" s="1"/>
  <c r="AA981" i="1"/>
  <c r="AB981" i="1" s="1"/>
  <c r="S982" i="1"/>
  <c r="T982" i="1" s="1"/>
  <c r="U982" i="1"/>
  <c r="V982" i="1" s="1"/>
  <c r="W982" i="1"/>
  <c r="X982" i="1" s="1"/>
  <c r="Y982" i="1"/>
  <c r="Z982" i="1" s="1"/>
  <c r="AA982" i="1"/>
  <c r="AB982" i="1" s="1"/>
  <c r="S983" i="1"/>
  <c r="T983" i="1" s="1"/>
  <c r="U983" i="1"/>
  <c r="V983" i="1" s="1"/>
  <c r="W983" i="1"/>
  <c r="X983" i="1" s="1"/>
  <c r="Y983" i="1"/>
  <c r="Z983" i="1" s="1"/>
  <c r="AA983" i="1"/>
  <c r="AB983" i="1" s="1"/>
  <c r="S984" i="1"/>
  <c r="T984" i="1" s="1"/>
  <c r="U984" i="1"/>
  <c r="V984" i="1" s="1"/>
  <c r="W984" i="1"/>
  <c r="X984" i="1" s="1"/>
  <c r="Y984" i="1"/>
  <c r="Z984" i="1" s="1"/>
  <c r="AA984" i="1"/>
  <c r="AB984" i="1" s="1"/>
  <c r="S985" i="1"/>
  <c r="T985" i="1" s="1"/>
  <c r="U985" i="1"/>
  <c r="V985" i="1" s="1"/>
  <c r="W985" i="1"/>
  <c r="X985" i="1" s="1"/>
  <c r="Y985" i="1"/>
  <c r="Z985" i="1" s="1"/>
  <c r="AA985" i="1"/>
  <c r="AB985" i="1" s="1"/>
  <c r="S986" i="1"/>
  <c r="T986" i="1" s="1"/>
  <c r="U986" i="1"/>
  <c r="V986" i="1" s="1"/>
  <c r="W986" i="1"/>
  <c r="X986" i="1" s="1"/>
  <c r="Y986" i="1"/>
  <c r="Z986" i="1" s="1"/>
  <c r="AA986" i="1"/>
  <c r="AB986" i="1" s="1"/>
  <c r="S987" i="1"/>
  <c r="T987" i="1" s="1"/>
  <c r="U987" i="1"/>
  <c r="V987" i="1" s="1"/>
  <c r="W987" i="1"/>
  <c r="X987" i="1" s="1"/>
  <c r="Y987" i="1"/>
  <c r="Z987" i="1" s="1"/>
  <c r="AA987" i="1"/>
  <c r="AB987" i="1" s="1"/>
  <c r="S988" i="1"/>
  <c r="T988" i="1" s="1"/>
  <c r="U988" i="1"/>
  <c r="V988" i="1" s="1"/>
  <c r="W988" i="1"/>
  <c r="X988" i="1" s="1"/>
  <c r="Y988" i="1"/>
  <c r="Z988" i="1" s="1"/>
  <c r="AA988" i="1"/>
  <c r="AB988" i="1" s="1"/>
  <c r="S989" i="1"/>
  <c r="T989" i="1" s="1"/>
  <c r="U989" i="1"/>
  <c r="V989" i="1" s="1"/>
  <c r="W989" i="1"/>
  <c r="X989" i="1" s="1"/>
  <c r="Y989" i="1"/>
  <c r="Z989" i="1" s="1"/>
  <c r="AA989" i="1"/>
  <c r="AB989" i="1" s="1"/>
  <c r="S990" i="1"/>
  <c r="T990" i="1" s="1"/>
  <c r="U990" i="1"/>
  <c r="V990" i="1" s="1"/>
  <c r="W990" i="1"/>
  <c r="X990" i="1" s="1"/>
  <c r="Y990" i="1"/>
  <c r="Z990" i="1" s="1"/>
  <c r="AA990" i="1"/>
  <c r="AB990" i="1" s="1"/>
  <c r="S991" i="1"/>
  <c r="T991" i="1" s="1"/>
  <c r="U991" i="1"/>
  <c r="V991" i="1" s="1"/>
  <c r="W991" i="1"/>
  <c r="X991" i="1" s="1"/>
  <c r="Y991" i="1"/>
  <c r="Z991" i="1" s="1"/>
  <c r="AA991" i="1"/>
  <c r="AB991" i="1" s="1"/>
  <c r="S992" i="1"/>
  <c r="T992" i="1" s="1"/>
  <c r="U992" i="1"/>
  <c r="V992" i="1" s="1"/>
  <c r="W992" i="1"/>
  <c r="X992" i="1" s="1"/>
  <c r="Y992" i="1"/>
  <c r="Z992" i="1" s="1"/>
  <c r="AA992" i="1"/>
  <c r="AB992" i="1" s="1"/>
  <c r="S993" i="1"/>
  <c r="T993" i="1" s="1"/>
  <c r="U993" i="1"/>
  <c r="V993" i="1" s="1"/>
  <c r="W993" i="1"/>
  <c r="X993" i="1" s="1"/>
  <c r="Y993" i="1"/>
  <c r="Z993" i="1" s="1"/>
  <c r="AA993" i="1"/>
  <c r="AB993" i="1" s="1"/>
  <c r="S994" i="1"/>
  <c r="T994" i="1" s="1"/>
  <c r="U994" i="1"/>
  <c r="V994" i="1" s="1"/>
  <c r="W994" i="1"/>
  <c r="X994" i="1" s="1"/>
  <c r="Y994" i="1"/>
  <c r="Z994" i="1" s="1"/>
  <c r="AA994" i="1"/>
  <c r="AB994" i="1" s="1"/>
  <c r="S995" i="1"/>
  <c r="T995" i="1" s="1"/>
  <c r="U995" i="1"/>
  <c r="V995" i="1" s="1"/>
  <c r="W995" i="1"/>
  <c r="X995" i="1" s="1"/>
  <c r="Y995" i="1"/>
  <c r="Z995" i="1" s="1"/>
  <c r="AA995" i="1"/>
  <c r="AB995" i="1" s="1"/>
  <c r="S996" i="1"/>
  <c r="T996" i="1" s="1"/>
  <c r="U996" i="1"/>
  <c r="V996" i="1" s="1"/>
  <c r="W996" i="1"/>
  <c r="X996" i="1" s="1"/>
  <c r="Y996" i="1"/>
  <c r="Z996" i="1" s="1"/>
  <c r="AA996" i="1"/>
  <c r="AB996" i="1" s="1"/>
  <c r="S997" i="1"/>
  <c r="T997" i="1" s="1"/>
  <c r="U997" i="1"/>
  <c r="V997" i="1" s="1"/>
  <c r="W997" i="1"/>
  <c r="X997" i="1" s="1"/>
  <c r="Y997" i="1"/>
  <c r="Z997" i="1" s="1"/>
  <c r="AA997" i="1"/>
  <c r="AB997" i="1" s="1"/>
  <c r="S998" i="1"/>
  <c r="T998" i="1" s="1"/>
  <c r="U998" i="1"/>
  <c r="V998" i="1" s="1"/>
  <c r="W998" i="1"/>
  <c r="X998" i="1" s="1"/>
  <c r="Y998" i="1"/>
  <c r="Z998" i="1" s="1"/>
  <c r="AA998" i="1"/>
  <c r="AB998" i="1" s="1"/>
  <c r="S999" i="1"/>
  <c r="T999" i="1" s="1"/>
  <c r="U999" i="1"/>
  <c r="V999" i="1" s="1"/>
  <c r="W999" i="1"/>
  <c r="X999" i="1" s="1"/>
  <c r="Y999" i="1"/>
  <c r="Z999" i="1" s="1"/>
  <c r="AA999" i="1"/>
  <c r="AB999" i="1" s="1"/>
  <c r="S1000" i="1"/>
  <c r="T1000" i="1" s="1"/>
  <c r="U1000" i="1"/>
  <c r="V1000" i="1" s="1"/>
  <c r="W1000" i="1"/>
  <c r="X1000" i="1" s="1"/>
  <c r="Y1000" i="1"/>
  <c r="Z1000" i="1" s="1"/>
  <c r="AA1000" i="1"/>
  <c r="AB1000" i="1" s="1"/>
  <c r="S1001" i="1"/>
  <c r="T1001" i="1" s="1"/>
  <c r="U1001" i="1"/>
  <c r="V1001" i="1" s="1"/>
  <c r="W1001" i="1"/>
  <c r="X1001" i="1" s="1"/>
  <c r="Y1001" i="1"/>
  <c r="Z1001" i="1" s="1"/>
  <c r="AA1001" i="1"/>
  <c r="AB1001" i="1" s="1"/>
  <c r="S1002" i="1"/>
  <c r="T1002" i="1" s="1"/>
  <c r="U1002" i="1"/>
  <c r="V1002" i="1" s="1"/>
  <c r="W1002" i="1"/>
  <c r="X1002" i="1" s="1"/>
  <c r="Y1002" i="1"/>
  <c r="Z1002" i="1" s="1"/>
  <c r="AA1002" i="1"/>
  <c r="AB1002" i="1" s="1"/>
  <c r="S1003" i="1"/>
  <c r="T1003" i="1" s="1"/>
  <c r="U1003" i="1"/>
  <c r="V1003" i="1" s="1"/>
  <c r="W1003" i="1"/>
  <c r="X1003" i="1" s="1"/>
  <c r="Y1003" i="1"/>
  <c r="Z1003" i="1" s="1"/>
  <c r="AA1003" i="1"/>
  <c r="AB1003" i="1" s="1"/>
  <c r="S1004" i="1"/>
  <c r="T1004" i="1" s="1"/>
  <c r="U1004" i="1"/>
  <c r="V1004" i="1" s="1"/>
  <c r="W1004" i="1"/>
  <c r="X1004" i="1" s="1"/>
  <c r="Y1004" i="1"/>
  <c r="Z1004" i="1" s="1"/>
  <c r="AA1004" i="1"/>
  <c r="AB1004" i="1" s="1"/>
  <c r="S1005" i="1"/>
  <c r="T1005" i="1" s="1"/>
  <c r="U1005" i="1"/>
  <c r="V1005" i="1" s="1"/>
  <c r="W1005" i="1"/>
  <c r="X1005" i="1" s="1"/>
  <c r="Y1005" i="1"/>
  <c r="Z1005" i="1" s="1"/>
  <c r="AA1005" i="1"/>
  <c r="AB1005" i="1" s="1"/>
  <c r="S1006" i="1"/>
  <c r="T1006" i="1" s="1"/>
  <c r="U1006" i="1"/>
  <c r="V1006" i="1" s="1"/>
  <c r="W1006" i="1"/>
  <c r="X1006" i="1" s="1"/>
  <c r="Y1006" i="1"/>
  <c r="Z1006" i="1" s="1"/>
  <c r="AA1006" i="1"/>
  <c r="AB1006" i="1" s="1"/>
  <c r="S1007" i="1"/>
  <c r="T1007" i="1" s="1"/>
  <c r="U1007" i="1"/>
  <c r="V1007" i="1" s="1"/>
  <c r="W1007" i="1"/>
  <c r="X1007" i="1" s="1"/>
  <c r="Y1007" i="1"/>
  <c r="Z1007" i="1" s="1"/>
  <c r="AA1007" i="1"/>
  <c r="AB1007" i="1" s="1"/>
  <c r="S1008" i="1"/>
  <c r="T1008" i="1" s="1"/>
  <c r="U1008" i="1"/>
  <c r="V1008" i="1" s="1"/>
  <c r="W1008" i="1"/>
  <c r="X1008" i="1" s="1"/>
  <c r="Y1008" i="1"/>
  <c r="Z1008" i="1" s="1"/>
  <c r="AA1008" i="1"/>
  <c r="AB1008" i="1" s="1"/>
  <c r="S1009" i="1"/>
  <c r="T1009" i="1" s="1"/>
  <c r="U1009" i="1"/>
  <c r="V1009" i="1" s="1"/>
  <c r="W1009" i="1"/>
  <c r="X1009" i="1" s="1"/>
  <c r="Y1009" i="1"/>
  <c r="Z1009" i="1" s="1"/>
  <c r="AA1009" i="1"/>
  <c r="AB1009" i="1" s="1"/>
  <c r="S1010" i="1"/>
  <c r="T1010" i="1" s="1"/>
  <c r="U1010" i="1"/>
  <c r="V1010" i="1" s="1"/>
  <c r="W1010" i="1"/>
  <c r="X1010" i="1" s="1"/>
  <c r="Y1010" i="1"/>
  <c r="Z1010" i="1" s="1"/>
  <c r="AA1010" i="1"/>
  <c r="AB1010" i="1" s="1"/>
  <c r="S1011" i="1"/>
  <c r="T1011" i="1" s="1"/>
  <c r="U1011" i="1"/>
  <c r="V1011" i="1" s="1"/>
  <c r="W1011" i="1"/>
  <c r="X1011" i="1" s="1"/>
  <c r="Y1011" i="1"/>
  <c r="Z1011" i="1" s="1"/>
  <c r="AA1011" i="1"/>
  <c r="AB1011" i="1" s="1"/>
  <c r="S1012" i="1"/>
  <c r="T1012" i="1" s="1"/>
  <c r="U1012" i="1"/>
  <c r="V1012" i="1" s="1"/>
  <c r="W1012" i="1"/>
  <c r="X1012" i="1" s="1"/>
  <c r="Y1012" i="1"/>
  <c r="Z1012" i="1" s="1"/>
  <c r="AA1012" i="1"/>
  <c r="AB1012" i="1" s="1"/>
  <c r="S1013" i="1"/>
  <c r="T1013" i="1" s="1"/>
  <c r="U1013" i="1"/>
  <c r="V1013" i="1" s="1"/>
  <c r="W1013" i="1"/>
  <c r="X1013" i="1" s="1"/>
  <c r="Y1013" i="1"/>
  <c r="Z1013" i="1" s="1"/>
  <c r="AA1013" i="1"/>
  <c r="AB1013" i="1" s="1"/>
  <c r="S1014" i="1"/>
  <c r="T1014" i="1" s="1"/>
  <c r="U1014" i="1"/>
  <c r="V1014" i="1" s="1"/>
  <c r="W1014" i="1"/>
  <c r="X1014" i="1" s="1"/>
  <c r="Y1014" i="1"/>
  <c r="Z1014" i="1" s="1"/>
  <c r="AA1014" i="1"/>
  <c r="AB1014" i="1" s="1"/>
  <c r="S1015" i="1"/>
  <c r="T1015" i="1" s="1"/>
  <c r="U1015" i="1"/>
  <c r="V1015" i="1" s="1"/>
  <c r="W1015" i="1"/>
  <c r="X1015" i="1" s="1"/>
  <c r="Y1015" i="1"/>
  <c r="Z1015" i="1" s="1"/>
  <c r="AA1015" i="1"/>
  <c r="AB1015" i="1" s="1"/>
  <c r="S1016" i="1"/>
  <c r="T1016" i="1" s="1"/>
  <c r="U1016" i="1"/>
  <c r="V1016" i="1" s="1"/>
  <c r="W1016" i="1"/>
  <c r="X1016" i="1" s="1"/>
  <c r="Y1016" i="1"/>
  <c r="Z1016" i="1" s="1"/>
  <c r="AA1016" i="1"/>
  <c r="AB1016" i="1" s="1"/>
  <c r="S1017" i="1"/>
  <c r="T1017" i="1" s="1"/>
  <c r="U1017" i="1"/>
  <c r="V1017" i="1" s="1"/>
  <c r="W1017" i="1"/>
  <c r="X1017" i="1" s="1"/>
  <c r="Y1017" i="1"/>
  <c r="Z1017" i="1" s="1"/>
  <c r="AA1017" i="1"/>
  <c r="AB1017" i="1" s="1"/>
  <c r="S1018" i="1"/>
  <c r="T1018" i="1" s="1"/>
  <c r="U1018" i="1"/>
  <c r="V1018" i="1" s="1"/>
  <c r="W1018" i="1"/>
  <c r="X1018" i="1" s="1"/>
  <c r="Y1018" i="1"/>
  <c r="Z1018" i="1" s="1"/>
  <c r="AA1018" i="1"/>
  <c r="AB1018" i="1" s="1"/>
  <c r="S1019" i="1"/>
  <c r="T1019" i="1" s="1"/>
  <c r="U1019" i="1"/>
  <c r="V1019" i="1" s="1"/>
  <c r="W1019" i="1"/>
  <c r="X1019" i="1" s="1"/>
  <c r="Y1019" i="1"/>
  <c r="Z1019" i="1" s="1"/>
  <c r="AA1019" i="1"/>
  <c r="AB1019" i="1" s="1"/>
  <c r="S1020" i="1"/>
  <c r="T1020" i="1" s="1"/>
  <c r="U1020" i="1"/>
  <c r="V1020" i="1" s="1"/>
  <c r="W1020" i="1"/>
  <c r="X1020" i="1" s="1"/>
  <c r="Y1020" i="1"/>
  <c r="Z1020" i="1" s="1"/>
  <c r="AA1020" i="1"/>
  <c r="AB1020" i="1" s="1"/>
  <c r="S1021" i="1"/>
  <c r="T1021" i="1" s="1"/>
  <c r="U1021" i="1"/>
  <c r="V1021" i="1" s="1"/>
  <c r="W1021" i="1"/>
  <c r="X1021" i="1" s="1"/>
  <c r="Y1021" i="1"/>
  <c r="Z1021" i="1" s="1"/>
  <c r="AA1021" i="1"/>
  <c r="AB1021" i="1" s="1"/>
  <c r="S1022" i="1"/>
  <c r="T1022" i="1" s="1"/>
  <c r="U1022" i="1"/>
  <c r="V1022" i="1" s="1"/>
  <c r="W1022" i="1"/>
  <c r="X1022" i="1" s="1"/>
  <c r="Y1022" i="1"/>
  <c r="Z1022" i="1" s="1"/>
  <c r="AA1022" i="1"/>
  <c r="AB1022" i="1" s="1"/>
  <c r="S1023" i="1"/>
  <c r="T1023" i="1" s="1"/>
  <c r="U1023" i="1"/>
  <c r="V1023" i="1" s="1"/>
  <c r="W1023" i="1"/>
  <c r="X1023" i="1" s="1"/>
  <c r="Y1023" i="1"/>
  <c r="Z1023" i="1" s="1"/>
  <c r="AA1023" i="1"/>
  <c r="AB1023" i="1" s="1"/>
  <c r="S1024" i="1"/>
  <c r="T1024" i="1" s="1"/>
  <c r="U1024" i="1"/>
  <c r="V1024" i="1" s="1"/>
  <c r="W1024" i="1"/>
  <c r="X1024" i="1" s="1"/>
  <c r="Y1024" i="1"/>
  <c r="Z1024" i="1" s="1"/>
  <c r="AA1024" i="1"/>
  <c r="AB1024" i="1" s="1"/>
  <c r="S1025" i="1"/>
  <c r="T1025" i="1" s="1"/>
  <c r="U1025" i="1"/>
  <c r="V1025" i="1" s="1"/>
  <c r="W1025" i="1"/>
  <c r="X1025" i="1" s="1"/>
  <c r="Y1025" i="1"/>
  <c r="Z1025" i="1" s="1"/>
  <c r="AA1025" i="1"/>
  <c r="AB1025" i="1" s="1"/>
  <c r="S1026" i="1"/>
  <c r="T1026" i="1" s="1"/>
  <c r="U1026" i="1"/>
  <c r="V1026" i="1" s="1"/>
  <c r="W1026" i="1"/>
  <c r="X1026" i="1" s="1"/>
  <c r="Y1026" i="1"/>
  <c r="Z1026" i="1" s="1"/>
  <c r="AA1026" i="1"/>
  <c r="AB1026" i="1" s="1"/>
  <c r="S1027" i="1"/>
  <c r="T1027" i="1" s="1"/>
  <c r="U1027" i="1"/>
  <c r="V1027" i="1" s="1"/>
  <c r="W1027" i="1"/>
  <c r="X1027" i="1" s="1"/>
  <c r="Y1027" i="1"/>
  <c r="Z1027" i="1" s="1"/>
  <c r="AA1027" i="1"/>
  <c r="AB1027" i="1" s="1"/>
  <c r="S1028" i="1"/>
  <c r="T1028" i="1" s="1"/>
  <c r="U1028" i="1"/>
  <c r="V1028" i="1" s="1"/>
  <c r="W1028" i="1"/>
  <c r="X1028" i="1" s="1"/>
  <c r="Y1028" i="1"/>
  <c r="Z1028" i="1" s="1"/>
  <c r="AA1028" i="1"/>
  <c r="AB1028" i="1" s="1"/>
  <c r="S1029" i="1"/>
  <c r="T1029" i="1" s="1"/>
  <c r="U1029" i="1"/>
  <c r="V1029" i="1" s="1"/>
  <c r="W1029" i="1"/>
  <c r="X1029" i="1" s="1"/>
  <c r="Y1029" i="1"/>
  <c r="Z1029" i="1" s="1"/>
  <c r="AA1029" i="1"/>
  <c r="AB1029" i="1" s="1"/>
  <c r="S1030" i="1"/>
  <c r="T1030" i="1" s="1"/>
  <c r="U1030" i="1"/>
  <c r="V1030" i="1" s="1"/>
  <c r="W1030" i="1"/>
  <c r="X1030" i="1" s="1"/>
  <c r="Y1030" i="1"/>
  <c r="Z1030" i="1" s="1"/>
  <c r="AA1030" i="1"/>
  <c r="AB1030" i="1" s="1"/>
  <c r="S1031" i="1"/>
  <c r="T1031" i="1" s="1"/>
  <c r="U1031" i="1"/>
  <c r="V1031" i="1" s="1"/>
  <c r="W1031" i="1"/>
  <c r="X1031" i="1" s="1"/>
  <c r="Y1031" i="1"/>
  <c r="Z1031" i="1" s="1"/>
  <c r="AA1031" i="1"/>
  <c r="AB1031" i="1" s="1"/>
  <c r="S1032" i="1"/>
  <c r="T1032" i="1" s="1"/>
  <c r="U1032" i="1"/>
  <c r="V1032" i="1" s="1"/>
  <c r="W1032" i="1"/>
  <c r="X1032" i="1" s="1"/>
  <c r="Y1032" i="1"/>
  <c r="Z1032" i="1" s="1"/>
  <c r="AA1032" i="1"/>
  <c r="AB1032" i="1" s="1"/>
  <c r="S1033" i="1"/>
  <c r="T1033" i="1" s="1"/>
  <c r="U1033" i="1"/>
  <c r="V1033" i="1" s="1"/>
  <c r="W1033" i="1"/>
  <c r="X1033" i="1" s="1"/>
  <c r="Y1033" i="1"/>
  <c r="Z1033" i="1" s="1"/>
  <c r="AA1033" i="1"/>
  <c r="AB1033" i="1" s="1"/>
  <c r="S1034" i="1"/>
  <c r="T1034" i="1" s="1"/>
  <c r="U1034" i="1"/>
  <c r="V1034" i="1" s="1"/>
  <c r="W1034" i="1"/>
  <c r="X1034" i="1" s="1"/>
  <c r="Y1034" i="1"/>
  <c r="Z1034" i="1" s="1"/>
  <c r="AA1034" i="1"/>
  <c r="AB1034" i="1" s="1"/>
  <c r="S1035" i="1"/>
  <c r="T1035" i="1" s="1"/>
  <c r="U1035" i="1"/>
  <c r="V1035" i="1" s="1"/>
  <c r="W1035" i="1"/>
  <c r="X1035" i="1" s="1"/>
  <c r="Y1035" i="1"/>
  <c r="Z1035" i="1" s="1"/>
  <c r="AA1035" i="1"/>
  <c r="AB1035" i="1" s="1"/>
  <c r="S1036" i="1"/>
  <c r="T1036" i="1" s="1"/>
  <c r="U1036" i="1"/>
  <c r="V1036" i="1" s="1"/>
  <c r="W1036" i="1"/>
  <c r="X1036" i="1" s="1"/>
  <c r="Y1036" i="1"/>
  <c r="Z1036" i="1" s="1"/>
  <c r="AA1036" i="1"/>
  <c r="AB1036" i="1" s="1"/>
  <c r="S1037" i="1"/>
  <c r="T1037" i="1" s="1"/>
  <c r="U1037" i="1"/>
  <c r="V1037" i="1" s="1"/>
  <c r="W1037" i="1"/>
  <c r="X1037" i="1" s="1"/>
  <c r="Y1037" i="1"/>
  <c r="Z1037" i="1" s="1"/>
  <c r="AA1037" i="1"/>
  <c r="AB1037" i="1" s="1"/>
  <c r="S1038" i="1"/>
  <c r="T1038" i="1" s="1"/>
  <c r="U1038" i="1"/>
  <c r="V1038" i="1" s="1"/>
  <c r="W1038" i="1"/>
  <c r="X1038" i="1" s="1"/>
  <c r="Y1038" i="1"/>
  <c r="Z1038" i="1" s="1"/>
  <c r="AA1038" i="1"/>
  <c r="AB1038" i="1" s="1"/>
  <c r="S1039" i="1"/>
  <c r="T1039" i="1" s="1"/>
  <c r="U1039" i="1"/>
  <c r="V1039" i="1" s="1"/>
  <c r="W1039" i="1"/>
  <c r="X1039" i="1" s="1"/>
  <c r="Y1039" i="1"/>
  <c r="Z1039" i="1" s="1"/>
  <c r="AA1039" i="1"/>
  <c r="AB1039" i="1" s="1"/>
  <c r="S1040" i="1"/>
  <c r="T1040" i="1" s="1"/>
  <c r="U1040" i="1"/>
  <c r="V1040" i="1" s="1"/>
  <c r="W1040" i="1"/>
  <c r="X1040" i="1" s="1"/>
  <c r="Y1040" i="1"/>
  <c r="Z1040" i="1" s="1"/>
  <c r="AA1040" i="1"/>
  <c r="AB1040" i="1" s="1"/>
  <c r="S1041" i="1"/>
  <c r="T1041" i="1" s="1"/>
  <c r="U1041" i="1"/>
  <c r="V1041" i="1" s="1"/>
  <c r="W1041" i="1"/>
  <c r="X1041" i="1" s="1"/>
  <c r="Y1041" i="1"/>
  <c r="Z1041" i="1" s="1"/>
  <c r="AA1041" i="1"/>
  <c r="AB1041" i="1" s="1"/>
  <c r="S1042" i="1"/>
  <c r="T1042" i="1" s="1"/>
  <c r="U1042" i="1"/>
  <c r="V1042" i="1" s="1"/>
  <c r="W1042" i="1"/>
  <c r="X1042" i="1" s="1"/>
  <c r="Y1042" i="1"/>
  <c r="Z1042" i="1" s="1"/>
  <c r="AA1042" i="1"/>
  <c r="AB1042" i="1" s="1"/>
  <c r="S1043" i="1"/>
  <c r="T1043" i="1" s="1"/>
  <c r="U1043" i="1"/>
  <c r="V1043" i="1" s="1"/>
  <c r="W1043" i="1"/>
  <c r="X1043" i="1" s="1"/>
  <c r="Y1043" i="1"/>
  <c r="Z1043" i="1" s="1"/>
  <c r="AA1043" i="1"/>
  <c r="AB1043" i="1" s="1"/>
  <c r="S1044" i="1"/>
  <c r="T1044" i="1" s="1"/>
  <c r="U1044" i="1"/>
  <c r="V1044" i="1" s="1"/>
  <c r="W1044" i="1"/>
  <c r="X1044" i="1" s="1"/>
  <c r="Y1044" i="1"/>
  <c r="Z1044" i="1" s="1"/>
  <c r="AA1044" i="1"/>
  <c r="AB1044" i="1" s="1"/>
  <c r="S1045" i="1"/>
  <c r="T1045" i="1" s="1"/>
  <c r="U1045" i="1"/>
  <c r="V1045" i="1" s="1"/>
  <c r="W1045" i="1"/>
  <c r="X1045" i="1" s="1"/>
  <c r="Y1045" i="1"/>
  <c r="Z1045" i="1" s="1"/>
  <c r="AA1045" i="1"/>
  <c r="AB1045" i="1" s="1"/>
  <c r="S1046" i="1"/>
  <c r="T1046" i="1" s="1"/>
  <c r="U1046" i="1"/>
  <c r="V1046" i="1" s="1"/>
  <c r="W1046" i="1"/>
  <c r="X1046" i="1" s="1"/>
  <c r="Y1046" i="1"/>
  <c r="Z1046" i="1" s="1"/>
  <c r="AA1046" i="1"/>
  <c r="AB1046" i="1" s="1"/>
  <c r="S1047" i="1"/>
  <c r="T1047" i="1" s="1"/>
  <c r="U1047" i="1"/>
  <c r="V1047" i="1" s="1"/>
  <c r="W1047" i="1"/>
  <c r="X1047" i="1" s="1"/>
  <c r="Y1047" i="1"/>
  <c r="Z1047" i="1" s="1"/>
  <c r="AA1047" i="1"/>
  <c r="AB1047" i="1" s="1"/>
  <c r="S1048" i="1"/>
  <c r="T1048" i="1" s="1"/>
  <c r="U1048" i="1"/>
  <c r="V1048" i="1" s="1"/>
  <c r="W1048" i="1"/>
  <c r="X1048" i="1" s="1"/>
  <c r="Y1048" i="1"/>
  <c r="Z1048" i="1" s="1"/>
  <c r="AA1048" i="1"/>
  <c r="AB1048" i="1" s="1"/>
  <c r="S1049" i="1"/>
  <c r="T1049" i="1" s="1"/>
  <c r="U1049" i="1"/>
  <c r="V1049" i="1" s="1"/>
  <c r="W1049" i="1"/>
  <c r="X1049" i="1" s="1"/>
  <c r="Y1049" i="1"/>
  <c r="Z1049" i="1" s="1"/>
  <c r="AA1049" i="1"/>
  <c r="AB1049" i="1" s="1"/>
  <c r="S1050" i="1"/>
  <c r="T1050" i="1" s="1"/>
  <c r="U1050" i="1"/>
  <c r="V1050" i="1" s="1"/>
  <c r="W1050" i="1"/>
  <c r="X1050" i="1" s="1"/>
  <c r="Y1050" i="1"/>
  <c r="Z1050" i="1" s="1"/>
  <c r="AA1050" i="1"/>
  <c r="AB1050" i="1" s="1"/>
  <c r="S1051" i="1"/>
  <c r="T1051" i="1" s="1"/>
  <c r="U1051" i="1"/>
  <c r="V1051" i="1" s="1"/>
  <c r="W1051" i="1"/>
  <c r="X1051" i="1" s="1"/>
  <c r="Y1051" i="1"/>
  <c r="Z1051" i="1" s="1"/>
  <c r="AA1051" i="1"/>
  <c r="AB1051" i="1" s="1"/>
  <c r="S1052" i="1"/>
  <c r="T1052" i="1" s="1"/>
  <c r="U1052" i="1"/>
  <c r="V1052" i="1" s="1"/>
  <c r="W1052" i="1"/>
  <c r="X1052" i="1" s="1"/>
  <c r="Y1052" i="1"/>
  <c r="Z1052" i="1" s="1"/>
  <c r="AA1052" i="1"/>
  <c r="AB1052" i="1" s="1"/>
  <c r="S1053" i="1"/>
  <c r="T1053" i="1" s="1"/>
  <c r="U1053" i="1"/>
  <c r="V1053" i="1" s="1"/>
  <c r="W1053" i="1"/>
  <c r="X1053" i="1" s="1"/>
  <c r="Y1053" i="1"/>
  <c r="Z1053" i="1" s="1"/>
  <c r="AA1053" i="1"/>
  <c r="AB1053" i="1" s="1"/>
  <c r="S1054" i="1"/>
  <c r="T1054" i="1" s="1"/>
  <c r="U1054" i="1"/>
  <c r="V1054" i="1" s="1"/>
  <c r="W1054" i="1"/>
  <c r="X1054" i="1" s="1"/>
  <c r="Y1054" i="1"/>
  <c r="Z1054" i="1" s="1"/>
  <c r="AA1054" i="1"/>
  <c r="AB1054" i="1" s="1"/>
  <c r="S1055" i="1"/>
  <c r="T1055" i="1" s="1"/>
  <c r="U1055" i="1"/>
  <c r="V1055" i="1" s="1"/>
  <c r="W1055" i="1"/>
  <c r="X1055" i="1" s="1"/>
  <c r="Y1055" i="1"/>
  <c r="Z1055" i="1" s="1"/>
  <c r="AA1055" i="1"/>
  <c r="AB1055" i="1" s="1"/>
  <c r="S1056" i="1"/>
  <c r="T1056" i="1" s="1"/>
  <c r="U1056" i="1"/>
  <c r="V1056" i="1" s="1"/>
  <c r="W1056" i="1"/>
  <c r="X1056" i="1" s="1"/>
  <c r="Y1056" i="1"/>
  <c r="Z1056" i="1" s="1"/>
  <c r="AA1056" i="1"/>
  <c r="AB1056" i="1" s="1"/>
  <c r="S1057" i="1"/>
  <c r="T1057" i="1" s="1"/>
  <c r="U1057" i="1"/>
  <c r="V1057" i="1" s="1"/>
  <c r="W1057" i="1"/>
  <c r="X1057" i="1" s="1"/>
  <c r="Y1057" i="1"/>
  <c r="Z1057" i="1" s="1"/>
  <c r="AA1057" i="1"/>
  <c r="AB1057" i="1" s="1"/>
  <c r="S1058" i="1"/>
  <c r="T1058" i="1" s="1"/>
  <c r="U1058" i="1"/>
  <c r="V1058" i="1" s="1"/>
  <c r="W1058" i="1"/>
  <c r="X1058" i="1" s="1"/>
  <c r="Y1058" i="1"/>
  <c r="Z1058" i="1" s="1"/>
  <c r="AA1058" i="1"/>
  <c r="AB1058" i="1" s="1"/>
  <c r="S1059" i="1"/>
  <c r="T1059" i="1" s="1"/>
  <c r="U1059" i="1"/>
  <c r="V1059" i="1" s="1"/>
  <c r="W1059" i="1"/>
  <c r="X1059" i="1" s="1"/>
  <c r="Y1059" i="1"/>
  <c r="Z1059" i="1" s="1"/>
  <c r="AA1059" i="1"/>
  <c r="AB1059" i="1" s="1"/>
  <c r="S1060" i="1"/>
  <c r="T1060" i="1" s="1"/>
  <c r="U1060" i="1"/>
  <c r="V1060" i="1" s="1"/>
  <c r="W1060" i="1"/>
  <c r="X1060" i="1" s="1"/>
  <c r="Y1060" i="1"/>
  <c r="Z1060" i="1" s="1"/>
  <c r="AA1060" i="1"/>
  <c r="AB1060" i="1" s="1"/>
  <c r="S1061" i="1"/>
  <c r="T1061" i="1" s="1"/>
  <c r="U1061" i="1"/>
  <c r="V1061" i="1" s="1"/>
  <c r="W1061" i="1"/>
  <c r="X1061" i="1" s="1"/>
  <c r="Y1061" i="1"/>
  <c r="Z1061" i="1" s="1"/>
  <c r="AA1061" i="1"/>
  <c r="AB1061" i="1" s="1"/>
  <c r="S1062" i="1"/>
  <c r="T1062" i="1" s="1"/>
  <c r="U1062" i="1"/>
  <c r="V1062" i="1" s="1"/>
  <c r="W1062" i="1"/>
  <c r="X1062" i="1" s="1"/>
  <c r="Y1062" i="1"/>
  <c r="Z1062" i="1" s="1"/>
  <c r="AA1062" i="1"/>
  <c r="AB1062" i="1" s="1"/>
  <c r="S1063" i="1"/>
  <c r="T1063" i="1" s="1"/>
  <c r="U1063" i="1"/>
  <c r="V1063" i="1" s="1"/>
  <c r="W1063" i="1"/>
  <c r="X1063" i="1" s="1"/>
  <c r="Y1063" i="1"/>
  <c r="Z1063" i="1" s="1"/>
  <c r="AA1063" i="1"/>
  <c r="AB1063" i="1" s="1"/>
  <c r="S1064" i="1"/>
  <c r="T1064" i="1" s="1"/>
  <c r="U1064" i="1"/>
  <c r="V1064" i="1" s="1"/>
  <c r="W1064" i="1"/>
  <c r="X1064" i="1" s="1"/>
  <c r="Y1064" i="1"/>
  <c r="Z1064" i="1" s="1"/>
  <c r="AA1064" i="1"/>
  <c r="AB1064" i="1" s="1"/>
  <c r="S1065" i="1"/>
  <c r="T1065" i="1" s="1"/>
  <c r="U1065" i="1"/>
  <c r="V1065" i="1" s="1"/>
  <c r="W1065" i="1"/>
  <c r="X1065" i="1" s="1"/>
  <c r="Y1065" i="1"/>
  <c r="Z1065" i="1" s="1"/>
  <c r="AA1065" i="1"/>
  <c r="AB1065" i="1" s="1"/>
  <c r="S1066" i="1"/>
  <c r="T1066" i="1" s="1"/>
  <c r="U1066" i="1"/>
  <c r="V1066" i="1" s="1"/>
  <c r="W1066" i="1"/>
  <c r="X1066" i="1" s="1"/>
  <c r="Y1066" i="1"/>
  <c r="Z1066" i="1" s="1"/>
  <c r="AA1066" i="1"/>
  <c r="AB1066" i="1" s="1"/>
  <c r="S1067" i="1"/>
  <c r="T1067" i="1" s="1"/>
  <c r="U1067" i="1"/>
  <c r="V1067" i="1" s="1"/>
  <c r="W1067" i="1"/>
  <c r="X1067" i="1" s="1"/>
  <c r="Y1067" i="1"/>
  <c r="Z1067" i="1" s="1"/>
  <c r="AA1067" i="1"/>
  <c r="AB1067" i="1" s="1"/>
  <c r="S1068" i="1"/>
  <c r="T1068" i="1" s="1"/>
  <c r="U1068" i="1"/>
  <c r="V1068" i="1" s="1"/>
  <c r="W1068" i="1"/>
  <c r="X1068" i="1" s="1"/>
  <c r="Y1068" i="1"/>
  <c r="Z1068" i="1" s="1"/>
  <c r="AA1068" i="1"/>
  <c r="AB1068" i="1" s="1"/>
  <c r="S1069" i="1"/>
  <c r="T1069" i="1" s="1"/>
  <c r="U1069" i="1"/>
  <c r="V1069" i="1" s="1"/>
  <c r="W1069" i="1"/>
  <c r="X1069" i="1" s="1"/>
  <c r="Y1069" i="1"/>
  <c r="Z1069" i="1" s="1"/>
  <c r="AA1069" i="1"/>
  <c r="AB1069" i="1" s="1"/>
  <c r="S1070" i="1"/>
  <c r="T1070" i="1" s="1"/>
  <c r="U1070" i="1"/>
  <c r="V1070" i="1" s="1"/>
  <c r="W1070" i="1"/>
  <c r="X1070" i="1" s="1"/>
  <c r="Y1070" i="1"/>
  <c r="Z1070" i="1" s="1"/>
  <c r="AA1070" i="1"/>
  <c r="AB1070" i="1" s="1"/>
  <c r="S1071" i="1"/>
  <c r="T1071" i="1" s="1"/>
  <c r="U1071" i="1"/>
  <c r="V1071" i="1" s="1"/>
  <c r="W1071" i="1"/>
  <c r="X1071" i="1" s="1"/>
  <c r="Y1071" i="1"/>
  <c r="Z1071" i="1" s="1"/>
  <c r="AA1071" i="1"/>
  <c r="AB1071" i="1" s="1"/>
  <c r="S1072" i="1"/>
  <c r="T1072" i="1" s="1"/>
  <c r="U1072" i="1"/>
  <c r="V1072" i="1" s="1"/>
  <c r="W1072" i="1"/>
  <c r="X1072" i="1" s="1"/>
  <c r="Y1072" i="1"/>
  <c r="Z1072" i="1" s="1"/>
  <c r="AA1072" i="1"/>
  <c r="AB1072" i="1" s="1"/>
  <c r="S1073" i="1"/>
  <c r="T1073" i="1" s="1"/>
  <c r="U1073" i="1"/>
  <c r="V1073" i="1" s="1"/>
  <c r="W1073" i="1"/>
  <c r="X1073" i="1" s="1"/>
  <c r="Y1073" i="1"/>
  <c r="Z1073" i="1" s="1"/>
  <c r="AA1073" i="1"/>
  <c r="AB1073" i="1" s="1"/>
  <c r="S1074" i="1"/>
  <c r="T1074" i="1" s="1"/>
  <c r="U1074" i="1"/>
  <c r="V1074" i="1" s="1"/>
  <c r="W1074" i="1"/>
  <c r="X1074" i="1" s="1"/>
  <c r="Y1074" i="1"/>
  <c r="Z1074" i="1" s="1"/>
  <c r="AA1074" i="1"/>
  <c r="AB1074" i="1" s="1"/>
  <c r="S1075" i="1"/>
  <c r="T1075" i="1" s="1"/>
  <c r="U1075" i="1"/>
  <c r="V1075" i="1" s="1"/>
  <c r="W1075" i="1"/>
  <c r="X1075" i="1" s="1"/>
  <c r="Y1075" i="1"/>
  <c r="Z1075" i="1" s="1"/>
  <c r="AA1075" i="1"/>
  <c r="AB1075" i="1" s="1"/>
  <c r="S1076" i="1"/>
  <c r="T1076" i="1" s="1"/>
  <c r="U1076" i="1"/>
  <c r="V1076" i="1" s="1"/>
  <c r="W1076" i="1"/>
  <c r="X1076" i="1" s="1"/>
  <c r="Y1076" i="1"/>
  <c r="Z1076" i="1" s="1"/>
  <c r="AA1076" i="1"/>
  <c r="AB1076" i="1" s="1"/>
  <c r="S1077" i="1"/>
  <c r="T1077" i="1" s="1"/>
  <c r="U1077" i="1"/>
  <c r="V1077" i="1" s="1"/>
  <c r="W1077" i="1"/>
  <c r="X1077" i="1" s="1"/>
  <c r="Y1077" i="1"/>
  <c r="Z1077" i="1" s="1"/>
  <c r="AA1077" i="1"/>
  <c r="AB1077" i="1" s="1"/>
  <c r="S1078" i="1"/>
  <c r="T1078" i="1" s="1"/>
  <c r="U1078" i="1"/>
  <c r="V1078" i="1" s="1"/>
  <c r="W1078" i="1"/>
  <c r="X1078" i="1" s="1"/>
  <c r="Y1078" i="1"/>
  <c r="Z1078" i="1" s="1"/>
  <c r="AA1078" i="1"/>
  <c r="AB1078" i="1" s="1"/>
  <c r="S1079" i="1"/>
  <c r="T1079" i="1" s="1"/>
  <c r="U1079" i="1"/>
  <c r="V1079" i="1" s="1"/>
  <c r="W1079" i="1"/>
  <c r="X1079" i="1" s="1"/>
  <c r="Y1079" i="1"/>
  <c r="Z1079" i="1" s="1"/>
  <c r="AA1079" i="1"/>
  <c r="AB1079" i="1" s="1"/>
  <c r="S1080" i="1"/>
  <c r="T1080" i="1" s="1"/>
  <c r="U1080" i="1"/>
  <c r="V1080" i="1" s="1"/>
  <c r="W1080" i="1"/>
  <c r="X1080" i="1" s="1"/>
  <c r="Y1080" i="1"/>
  <c r="Z1080" i="1" s="1"/>
  <c r="AA1080" i="1"/>
  <c r="AB1080" i="1" s="1"/>
  <c r="S1081" i="1"/>
  <c r="T1081" i="1" s="1"/>
  <c r="U1081" i="1"/>
  <c r="V1081" i="1" s="1"/>
  <c r="W1081" i="1"/>
  <c r="X1081" i="1" s="1"/>
  <c r="Y1081" i="1"/>
  <c r="Z1081" i="1" s="1"/>
  <c r="AA1081" i="1"/>
  <c r="AB1081" i="1" s="1"/>
  <c r="S1082" i="1"/>
  <c r="T1082" i="1" s="1"/>
  <c r="U1082" i="1"/>
  <c r="V1082" i="1" s="1"/>
  <c r="W1082" i="1"/>
  <c r="X1082" i="1" s="1"/>
  <c r="Y1082" i="1"/>
  <c r="Z1082" i="1" s="1"/>
  <c r="AA1082" i="1"/>
  <c r="AB1082" i="1" s="1"/>
  <c r="S1083" i="1"/>
  <c r="T1083" i="1" s="1"/>
  <c r="U1083" i="1"/>
  <c r="V1083" i="1" s="1"/>
  <c r="W1083" i="1"/>
  <c r="X1083" i="1" s="1"/>
  <c r="Y1083" i="1"/>
  <c r="Z1083" i="1" s="1"/>
  <c r="AA1083" i="1"/>
  <c r="AB1083" i="1" s="1"/>
  <c r="S1084" i="1"/>
  <c r="T1084" i="1" s="1"/>
  <c r="U1084" i="1"/>
  <c r="V1084" i="1" s="1"/>
  <c r="W1084" i="1"/>
  <c r="X1084" i="1" s="1"/>
  <c r="Y1084" i="1"/>
  <c r="Z1084" i="1" s="1"/>
  <c r="AA1084" i="1"/>
  <c r="AB1084" i="1" s="1"/>
  <c r="S1085" i="1"/>
  <c r="T1085" i="1" s="1"/>
  <c r="U1085" i="1"/>
  <c r="V1085" i="1" s="1"/>
  <c r="W1085" i="1"/>
  <c r="X1085" i="1" s="1"/>
  <c r="Y1085" i="1"/>
  <c r="Z1085" i="1" s="1"/>
  <c r="AA1085" i="1"/>
  <c r="AB1085" i="1" s="1"/>
  <c r="S1086" i="1"/>
  <c r="T1086" i="1" s="1"/>
  <c r="U1086" i="1"/>
  <c r="V1086" i="1" s="1"/>
  <c r="W1086" i="1"/>
  <c r="X1086" i="1" s="1"/>
  <c r="Y1086" i="1"/>
  <c r="Z1086" i="1" s="1"/>
  <c r="AA1086" i="1"/>
  <c r="AB1086" i="1" s="1"/>
  <c r="S1087" i="1"/>
  <c r="T1087" i="1" s="1"/>
  <c r="U1087" i="1"/>
  <c r="V1087" i="1" s="1"/>
  <c r="W1087" i="1"/>
  <c r="X1087" i="1" s="1"/>
  <c r="Y1087" i="1"/>
  <c r="Z1087" i="1" s="1"/>
  <c r="AA1087" i="1"/>
  <c r="AB1087" i="1" s="1"/>
  <c r="S1088" i="1"/>
  <c r="T1088" i="1" s="1"/>
  <c r="U1088" i="1"/>
  <c r="V1088" i="1" s="1"/>
  <c r="W1088" i="1"/>
  <c r="X1088" i="1" s="1"/>
  <c r="Y1088" i="1"/>
  <c r="Z1088" i="1" s="1"/>
  <c r="AA1088" i="1"/>
  <c r="AB1088" i="1" s="1"/>
  <c r="S1089" i="1"/>
  <c r="T1089" i="1" s="1"/>
  <c r="U1089" i="1"/>
  <c r="V1089" i="1" s="1"/>
  <c r="W1089" i="1"/>
  <c r="X1089" i="1" s="1"/>
  <c r="Y1089" i="1"/>
  <c r="Z1089" i="1" s="1"/>
  <c r="AA1089" i="1"/>
  <c r="AB1089" i="1" s="1"/>
  <c r="S1090" i="1"/>
  <c r="T1090" i="1" s="1"/>
  <c r="U1090" i="1"/>
  <c r="V1090" i="1" s="1"/>
  <c r="W1090" i="1"/>
  <c r="X1090" i="1" s="1"/>
  <c r="Y1090" i="1"/>
  <c r="Z1090" i="1" s="1"/>
  <c r="AA1090" i="1"/>
  <c r="AB1090" i="1" s="1"/>
  <c r="S10" i="1"/>
  <c r="T10" i="1" s="1"/>
  <c r="U10" i="1"/>
  <c r="V10" i="1" s="1"/>
  <c r="W10" i="1"/>
  <c r="X10" i="1" s="1"/>
  <c r="Y10" i="1"/>
  <c r="Z10" i="1" s="1"/>
  <c r="AA10" i="1"/>
  <c r="AB10" i="1" s="1"/>
  <c r="S11" i="1"/>
  <c r="T11" i="1" s="1"/>
  <c r="U11" i="1"/>
  <c r="V11" i="1" s="1"/>
  <c r="W11" i="1"/>
  <c r="X11" i="1" s="1"/>
  <c r="Y11" i="1"/>
  <c r="Z11" i="1" s="1"/>
  <c r="AA11" i="1"/>
  <c r="AB11" i="1" s="1"/>
  <c r="S12" i="1"/>
  <c r="T12" i="1" s="1"/>
  <c r="U12" i="1"/>
  <c r="V12" i="1" s="1"/>
  <c r="W12" i="1"/>
  <c r="X12" i="1" s="1"/>
  <c r="Y12" i="1"/>
  <c r="Z12" i="1" s="1"/>
  <c r="AA12" i="1"/>
  <c r="AB12" i="1" s="1"/>
  <c r="S13" i="1"/>
  <c r="T13" i="1" s="1"/>
  <c r="U13" i="1"/>
  <c r="V13" i="1" s="1"/>
  <c r="W13" i="1"/>
  <c r="X13" i="1" s="1"/>
  <c r="Y13" i="1"/>
  <c r="Z13" i="1" s="1"/>
  <c r="AA13" i="1"/>
  <c r="AB13" i="1" s="1"/>
  <c r="S14" i="1"/>
  <c r="T14" i="1" s="1"/>
  <c r="U14" i="1"/>
  <c r="V14" i="1" s="1"/>
  <c r="W14" i="1"/>
  <c r="X14" i="1" s="1"/>
  <c r="Y14" i="1"/>
  <c r="Z14" i="1" s="1"/>
  <c r="AA14" i="1"/>
  <c r="AB14" i="1" s="1"/>
  <c r="S15" i="1"/>
  <c r="T15" i="1" s="1"/>
  <c r="U15" i="1"/>
  <c r="V15" i="1" s="1"/>
  <c r="W15" i="1"/>
  <c r="X15" i="1" s="1"/>
  <c r="Y15" i="1"/>
  <c r="Z15" i="1" s="1"/>
  <c r="AA15" i="1"/>
  <c r="AB15" i="1" s="1"/>
  <c r="S16" i="1"/>
  <c r="T16" i="1" s="1"/>
  <c r="U16" i="1"/>
  <c r="V16" i="1" s="1"/>
  <c r="W16" i="1"/>
  <c r="X16" i="1" s="1"/>
  <c r="Y16" i="1"/>
  <c r="Z16" i="1" s="1"/>
  <c r="AA16" i="1"/>
  <c r="AB16" i="1" s="1"/>
  <c r="S17" i="1"/>
  <c r="T17" i="1" s="1"/>
  <c r="U17" i="1"/>
  <c r="V17" i="1" s="1"/>
  <c r="W17" i="1"/>
  <c r="X17" i="1" s="1"/>
  <c r="Y17" i="1"/>
  <c r="Z17" i="1" s="1"/>
  <c r="AA17" i="1"/>
  <c r="AB17" i="1" s="1"/>
  <c r="S18" i="1"/>
  <c r="T18" i="1" s="1"/>
  <c r="U18" i="1"/>
  <c r="V18" i="1" s="1"/>
  <c r="W18" i="1"/>
  <c r="X18" i="1" s="1"/>
  <c r="Y18" i="1"/>
  <c r="Z18" i="1" s="1"/>
  <c r="AA18" i="1"/>
  <c r="AB18" i="1" s="1"/>
  <c r="S19" i="1"/>
  <c r="T19" i="1" s="1"/>
  <c r="U19" i="1"/>
  <c r="V19" i="1" s="1"/>
  <c r="W19" i="1"/>
  <c r="X19" i="1" s="1"/>
  <c r="Y19" i="1"/>
  <c r="Z19" i="1" s="1"/>
  <c r="AA19" i="1"/>
  <c r="AB19" i="1" s="1"/>
  <c r="S20" i="1"/>
  <c r="T20" i="1" s="1"/>
  <c r="U20" i="1"/>
  <c r="V20" i="1" s="1"/>
  <c r="W20" i="1"/>
  <c r="X20" i="1" s="1"/>
  <c r="Y20" i="1"/>
  <c r="Z20" i="1" s="1"/>
  <c r="AA20" i="1"/>
  <c r="AB20" i="1" s="1"/>
  <c r="S21" i="1"/>
  <c r="T21" i="1" s="1"/>
  <c r="U21" i="1"/>
  <c r="V21" i="1" s="1"/>
  <c r="W21" i="1"/>
  <c r="X21" i="1" s="1"/>
  <c r="Y21" i="1"/>
  <c r="Z21" i="1" s="1"/>
  <c r="AA21" i="1"/>
  <c r="AB21" i="1" s="1"/>
  <c r="S22" i="1"/>
  <c r="T22" i="1" s="1"/>
  <c r="U22" i="1"/>
  <c r="V22" i="1" s="1"/>
  <c r="W22" i="1"/>
  <c r="X22" i="1" s="1"/>
  <c r="Y22" i="1"/>
  <c r="Z22" i="1" s="1"/>
  <c r="AA22" i="1"/>
  <c r="AB22" i="1" s="1"/>
  <c r="S23" i="1"/>
  <c r="T23" i="1" s="1"/>
  <c r="U23" i="1"/>
  <c r="V23" i="1" s="1"/>
  <c r="W23" i="1"/>
  <c r="X23" i="1" s="1"/>
  <c r="Y23" i="1"/>
  <c r="Z23" i="1" s="1"/>
  <c r="AA23" i="1"/>
  <c r="AB23" i="1" s="1"/>
  <c r="S24" i="1"/>
  <c r="T24" i="1" s="1"/>
  <c r="U24" i="1"/>
  <c r="V24" i="1" s="1"/>
  <c r="W24" i="1"/>
  <c r="X24" i="1" s="1"/>
  <c r="Y24" i="1"/>
  <c r="Z24" i="1" s="1"/>
  <c r="AA24" i="1"/>
  <c r="AB24" i="1" s="1"/>
  <c r="S25" i="1"/>
  <c r="T25" i="1" s="1"/>
  <c r="U25" i="1"/>
  <c r="V25" i="1" s="1"/>
  <c r="W25" i="1"/>
  <c r="X25" i="1" s="1"/>
  <c r="Y25" i="1"/>
  <c r="Z25" i="1" s="1"/>
  <c r="AA25" i="1"/>
  <c r="AB25" i="1" s="1"/>
  <c r="S26" i="1"/>
  <c r="T26" i="1" s="1"/>
  <c r="U26" i="1"/>
  <c r="V26" i="1" s="1"/>
  <c r="W26" i="1"/>
  <c r="X26" i="1" s="1"/>
  <c r="Y26" i="1"/>
  <c r="Z26" i="1" s="1"/>
  <c r="AA26" i="1"/>
  <c r="AB26" i="1" s="1"/>
  <c r="S27" i="1"/>
  <c r="T27" i="1" s="1"/>
  <c r="U27" i="1"/>
  <c r="V27" i="1" s="1"/>
  <c r="W27" i="1"/>
  <c r="X27" i="1" s="1"/>
  <c r="Y27" i="1"/>
  <c r="Z27" i="1" s="1"/>
  <c r="AA27" i="1"/>
  <c r="AB27" i="1" s="1"/>
  <c r="S28" i="1"/>
  <c r="T28" i="1" s="1"/>
  <c r="U28" i="1"/>
  <c r="V28" i="1" s="1"/>
  <c r="W28" i="1"/>
  <c r="X28" i="1" s="1"/>
  <c r="Y28" i="1"/>
  <c r="Z28" i="1" s="1"/>
  <c r="AA28" i="1"/>
  <c r="AB28" i="1" s="1"/>
  <c r="S29" i="1"/>
  <c r="T29" i="1" s="1"/>
  <c r="U29" i="1"/>
  <c r="V29" i="1" s="1"/>
  <c r="W29" i="1"/>
  <c r="X29" i="1" s="1"/>
  <c r="Y29" i="1"/>
  <c r="Z29" i="1" s="1"/>
  <c r="AA29" i="1"/>
  <c r="AB29" i="1" s="1"/>
  <c r="S30" i="1"/>
  <c r="T30" i="1" s="1"/>
  <c r="U30" i="1"/>
  <c r="V30" i="1" s="1"/>
  <c r="W30" i="1"/>
  <c r="X30" i="1" s="1"/>
  <c r="Y30" i="1"/>
  <c r="Z30" i="1" s="1"/>
  <c r="AA30" i="1"/>
  <c r="AB30" i="1" s="1"/>
  <c r="S31" i="1"/>
  <c r="T31" i="1" s="1"/>
  <c r="U31" i="1"/>
  <c r="V31" i="1" s="1"/>
  <c r="W31" i="1"/>
  <c r="X31" i="1" s="1"/>
  <c r="Y31" i="1"/>
  <c r="Z31" i="1" s="1"/>
  <c r="AA31" i="1"/>
  <c r="AB31" i="1" s="1"/>
  <c r="S32" i="1"/>
  <c r="T32" i="1" s="1"/>
  <c r="U32" i="1"/>
  <c r="V32" i="1" s="1"/>
  <c r="W32" i="1"/>
  <c r="X32" i="1" s="1"/>
  <c r="Y32" i="1"/>
  <c r="Z32" i="1" s="1"/>
  <c r="AA32" i="1"/>
  <c r="AB32" i="1" s="1"/>
  <c r="S33" i="1"/>
  <c r="T33" i="1" s="1"/>
  <c r="U33" i="1"/>
  <c r="V33" i="1" s="1"/>
  <c r="W33" i="1"/>
  <c r="X33" i="1" s="1"/>
  <c r="Y33" i="1"/>
  <c r="Z33" i="1" s="1"/>
  <c r="AA33" i="1"/>
  <c r="AB33" i="1" s="1"/>
  <c r="S34" i="1"/>
  <c r="T34" i="1" s="1"/>
  <c r="U34" i="1"/>
  <c r="V34" i="1" s="1"/>
  <c r="W34" i="1"/>
  <c r="X34" i="1" s="1"/>
  <c r="Y34" i="1"/>
  <c r="Z34" i="1" s="1"/>
  <c r="AA34" i="1"/>
  <c r="AB34" i="1" s="1"/>
  <c r="S35" i="1"/>
  <c r="T35" i="1" s="1"/>
  <c r="U35" i="1"/>
  <c r="V35" i="1" s="1"/>
  <c r="W35" i="1"/>
  <c r="X35" i="1" s="1"/>
  <c r="Y35" i="1"/>
  <c r="Z35" i="1" s="1"/>
  <c r="AA35" i="1"/>
  <c r="AB35" i="1" s="1"/>
  <c r="S36" i="1"/>
  <c r="T36" i="1" s="1"/>
  <c r="U36" i="1"/>
  <c r="V36" i="1" s="1"/>
  <c r="W36" i="1"/>
  <c r="X36" i="1" s="1"/>
  <c r="Y36" i="1"/>
  <c r="Z36" i="1" s="1"/>
  <c r="AA36" i="1"/>
  <c r="AB36" i="1" s="1"/>
  <c r="S37" i="1"/>
  <c r="T37" i="1" s="1"/>
  <c r="U37" i="1"/>
  <c r="V37" i="1" s="1"/>
  <c r="W37" i="1"/>
  <c r="X37" i="1" s="1"/>
  <c r="Y37" i="1"/>
  <c r="Z37" i="1" s="1"/>
  <c r="AA37" i="1"/>
  <c r="AB37" i="1" s="1"/>
  <c r="S38" i="1"/>
  <c r="T38" i="1" s="1"/>
  <c r="U38" i="1"/>
  <c r="V38" i="1" s="1"/>
  <c r="W38" i="1"/>
  <c r="X38" i="1" s="1"/>
  <c r="Y38" i="1"/>
  <c r="Z38" i="1" s="1"/>
  <c r="AA38" i="1"/>
  <c r="AB38" i="1" s="1"/>
  <c r="S39" i="1"/>
  <c r="T39" i="1" s="1"/>
  <c r="U39" i="1"/>
  <c r="V39" i="1" s="1"/>
  <c r="W39" i="1"/>
  <c r="X39" i="1" s="1"/>
  <c r="Y39" i="1"/>
  <c r="Z39" i="1" s="1"/>
  <c r="AA39" i="1"/>
  <c r="AB39" i="1" s="1"/>
  <c r="S40" i="1"/>
  <c r="T40" i="1" s="1"/>
  <c r="U40" i="1"/>
  <c r="V40" i="1" s="1"/>
  <c r="W40" i="1"/>
  <c r="X40" i="1" s="1"/>
  <c r="Y40" i="1"/>
  <c r="Z40" i="1" s="1"/>
  <c r="AA40" i="1"/>
  <c r="AB40" i="1" s="1"/>
  <c r="S41" i="1"/>
  <c r="T41" i="1" s="1"/>
  <c r="U41" i="1"/>
  <c r="V41" i="1" s="1"/>
  <c r="W41" i="1"/>
  <c r="X41" i="1" s="1"/>
  <c r="Y41" i="1"/>
  <c r="Z41" i="1" s="1"/>
  <c r="AA41" i="1"/>
  <c r="AB41" i="1" s="1"/>
  <c r="S42" i="1"/>
  <c r="T42" i="1" s="1"/>
  <c r="U42" i="1"/>
  <c r="V42" i="1" s="1"/>
  <c r="W42" i="1"/>
  <c r="X42" i="1" s="1"/>
  <c r="Y42" i="1"/>
  <c r="Z42" i="1" s="1"/>
  <c r="AA42" i="1"/>
  <c r="AB42" i="1" s="1"/>
  <c r="S43" i="1"/>
  <c r="T43" i="1" s="1"/>
  <c r="U43" i="1"/>
  <c r="V43" i="1" s="1"/>
  <c r="W43" i="1"/>
  <c r="X43" i="1" s="1"/>
  <c r="Y43" i="1"/>
  <c r="Z43" i="1" s="1"/>
  <c r="AA43" i="1"/>
  <c r="AB43" i="1" s="1"/>
  <c r="S44" i="1"/>
  <c r="T44" i="1" s="1"/>
  <c r="U44" i="1"/>
  <c r="V44" i="1" s="1"/>
  <c r="W44" i="1"/>
  <c r="X44" i="1" s="1"/>
  <c r="Y44" i="1"/>
  <c r="Z44" i="1" s="1"/>
  <c r="AA44" i="1"/>
  <c r="AB44" i="1" s="1"/>
  <c r="S45" i="1"/>
  <c r="T45" i="1" s="1"/>
  <c r="U45" i="1"/>
  <c r="V45" i="1" s="1"/>
  <c r="W45" i="1"/>
  <c r="X45" i="1" s="1"/>
  <c r="Y45" i="1"/>
  <c r="Z45" i="1" s="1"/>
  <c r="AA45" i="1"/>
  <c r="AB45" i="1" s="1"/>
  <c r="S46" i="1"/>
  <c r="T46" i="1" s="1"/>
  <c r="U46" i="1"/>
  <c r="V46" i="1" s="1"/>
  <c r="W46" i="1"/>
  <c r="X46" i="1" s="1"/>
  <c r="Y46" i="1"/>
  <c r="Z46" i="1" s="1"/>
  <c r="AA46" i="1"/>
  <c r="AB46" i="1" s="1"/>
  <c r="S47" i="1"/>
  <c r="T47" i="1" s="1"/>
  <c r="U47" i="1"/>
  <c r="V47" i="1" s="1"/>
  <c r="W47" i="1"/>
  <c r="X47" i="1" s="1"/>
  <c r="Y47" i="1"/>
  <c r="Z47" i="1" s="1"/>
  <c r="AA47" i="1"/>
  <c r="AB47" i="1" s="1"/>
  <c r="S48" i="1"/>
  <c r="T48" i="1" s="1"/>
  <c r="U48" i="1"/>
  <c r="V48" i="1" s="1"/>
  <c r="W48" i="1"/>
  <c r="X48" i="1" s="1"/>
  <c r="Y48" i="1"/>
  <c r="Z48" i="1" s="1"/>
  <c r="AA48" i="1"/>
  <c r="AB48" i="1" s="1"/>
  <c r="S49" i="1"/>
  <c r="T49" i="1" s="1"/>
  <c r="U49" i="1"/>
  <c r="V49" i="1" s="1"/>
  <c r="W49" i="1"/>
  <c r="X49" i="1" s="1"/>
  <c r="Y49" i="1"/>
  <c r="Z49" i="1" s="1"/>
  <c r="AA49" i="1"/>
  <c r="AB49" i="1" s="1"/>
  <c r="S50" i="1"/>
  <c r="T50" i="1" s="1"/>
  <c r="U50" i="1"/>
  <c r="V50" i="1" s="1"/>
  <c r="W50" i="1"/>
  <c r="X50" i="1" s="1"/>
  <c r="Y50" i="1"/>
  <c r="Z50" i="1" s="1"/>
  <c r="AA50" i="1"/>
  <c r="AB50" i="1" s="1"/>
  <c r="S51" i="1"/>
  <c r="T51" i="1" s="1"/>
  <c r="U51" i="1"/>
  <c r="V51" i="1" s="1"/>
  <c r="W51" i="1"/>
  <c r="X51" i="1" s="1"/>
  <c r="Y51" i="1"/>
  <c r="Z51" i="1" s="1"/>
  <c r="AA51" i="1"/>
  <c r="AB51" i="1" s="1"/>
  <c r="S52" i="1"/>
  <c r="T52" i="1" s="1"/>
  <c r="U52" i="1"/>
  <c r="V52" i="1" s="1"/>
  <c r="W52" i="1"/>
  <c r="X52" i="1" s="1"/>
  <c r="Y52" i="1"/>
  <c r="Z52" i="1" s="1"/>
  <c r="AA52" i="1"/>
  <c r="AB52" i="1" s="1"/>
  <c r="S53" i="1"/>
  <c r="T53" i="1" s="1"/>
  <c r="U53" i="1"/>
  <c r="V53" i="1" s="1"/>
  <c r="W53" i="1"/>
  <c r="X53" i="1" s="1"/>
  <c r="Y53" i="1"/>
  <c r="Z53" i="1" s="1"/>
  <c r="AA53" i="1"/>
  <c r="AB53" i="1" s="1"/>
  <c r="S54" i="1"/>
  <c r="T54" i="1" s="1"/>
  <c r="U54" i="1"/>
  <c r="V54" i="1" s="1"/>
  <c r="W54" i="1"/>
  <c r="X54" i="1" s="1"/>
  <c r="Y54" i="1"/>
  <c r="Z54" i="1" s="1"/>
  <c r="AA54" i="1"/>
  <c r="AB54" i="1" s="1"/>
  <c r="S55" i="1"/>
  <c r="T55" i="1" s="1"/>
  <c r="U55" i="1"/>
  <c r="V55" i="1" s="1"/>
  <c r="W55" i="1"/>
  <c r="X55" i="1" s="1"/>
  <c r="Y55" i="1"/>
  <c r="Z55" i="1" s="1"/>
  <c r="AA55" i="1"/>
  <c r="AB55" i="1" s="1"/>
  <c r="S56" i="1"/>
  <c r="T56" i="1" s="1"/>
  <c r="U56" i="1"/>
  <c r="V56" i="1" s="1"/>
  <c r="W56" i="1"/>
  <c r="X56" i="1" s="1"/>
  <c r="Y56" i="1"/>
  <c r="Z56" i="1" s="1"/>
  <c r="AA56" i="1"/>
  <c r="AB56" i="1" s="1"/>
  <c r="S57" i="1"/>
  <c r="T57" i="1" s="1"/>
  <c r="U57" i="1"/>
  <c r="V57" i="1" s="1"/>
  <c r="W57" i="1"/>
  <c r="X57" i="1" s="1"/>
  <c r="Y57" i="1"/>
  <c r="Z57" i="1" s="1"/>
  <c r="AA57" i="1"/>
  <c r="AB57" i="1" s="1"/>
  <c r="S58" i="1"/>
  <c r="T58" i="1" s="1"/>
  <c r="U58" i="1"/>
  <c r="V58" i="1" s="1"/>
  <c r="W58" i="1"/>
  <c r="X58" i="1" s="1"/>
  <c r="Y58" i="1"/>
  <c r="Z58" i="1" s="1"/>
  <c r="AA58" i="1"/>
  <c r="AB58" i="1" s="1"/>
  <c r="S59" i="1"/>
  <c r="T59" i="1" s="1"/>
  <c r="U59" i="1"/>
  <c r="V59" i="1" s="1"/>
  <c r="W59" i="1"/>
  <c r="X59" i="1" s="1"/>
  <c r="Y59" i="1"/>
  <c r="Z59" i="1" s="1"/>
  <c r="AA59" i="1"/>
  <c r="AB59" i="1" s="1"/>
  <c r="S60" i="1"/>
  <c r="T60" i="1" s="1"/>
  <c r="U60" i="1"/>
  <c r="V60" i="1" s="1"/>
  <c r="W60" i="1"/>
  <c r="X60" i="1" s="1"/>
  <c r="Y60" i="1"/>
  <c r="Z60" i="1" s="1"/>
  <c r="AA60" i="1"/>
  <c r="AB60" i="1" s="1"/>
  <c r="S61" i="1"/>
  <c r="T61" i="1" s="1"/>
  <c r="U61" i="1"/>
  <c r="V61" i="1" s="1"/>
  <c r="W61" i="1"/>
  <c r="X61" i="1" s="1"/>
  <c r="Y61" i="1"/>
  <c r="Z61" i="1" s="1"/>
  <c r="AA61" i="1"/>
  <c r="AB61" i="1" s="1"/>
  <c r="S62" i="1"/>
  <c r="T62" i="1" s="1"/>
  <c r="U62" i="1"/>
  <c r="V62" i="1" s="1"/>
  <c r="W62" i="1"/>
  <c r="X62" i="1" s="1"/>
  <c r="Y62" i="1"/>
  <c r="Z62" i="1" s="1"/>
  <c r="AA62" i="1"/>
  <c r="AB62" i="1" s="1"/>
  <c r="S63" i="1"/>
  <c r="T63" i="1" s="1"/>
  <c r="U63" i="1"/>
  <c r="V63" i="1" s="1"/>
  <c r="W63" i="1"/>
  <c r="X63" i="1" s="1"/>
  <c r="Y63" i="1"/>
  <c r="Z63" i="1" s="1"/>
  <c r="AA63" i="1"/>
  <c r="AB63" i="1" s="1"/>
  <c r="S64" i="1"/>
  <c r="T64" i="1" s="1"/>
  <c r="U64" i="1"/>
  <c r="V64" i="1" s="1"/>
  <c r="W64" i="1"/>
  <c r="X64" i="1" s="1"/>
  <c r="Y64" i="1"/>
  <c r="Z64" i="1" s="1"/>
  <c r="AA64" i="1"/>
  <c r="AB64" i="1" s="1"/>
  <c r="S65" i="1"/>
  <c r="T65" i="1" s="1"/>
  <c r="U65" i="1"/>
  <c r="V65" i="1" s="1"/>
  <c r="W65" i="1"/>
  <c r="X65" i="1" s="1"/>
  <c r="Y65" i="1"/>
  <c r="Z65" i="1" s="1"/>
  <c r="AA65" i="1"/>
  <c r="AB65" i="1" s="1"/>
  <c r="S66" i="1"/>
  <c r="T66" i="1" s="1"/>
  <c r="U66" i="1"/>
  <c r="V66" i="1" s="1"/>
  <c r="W66" i="1"/>
  <c r="X66" i="1" s="1"/>
  <c r="Y66" i="1"/>
  <c r="Z66" i="1" s="1"/>
  <c r="AA66" i="1"/>
  <c r="AB66" i="1" s="1"/>
  <c r="S67" i="1"/>
  <c r="T67" i="1" s="1"/>
  <c r="U67" i="1"/>
  <c r="V67" i="1" s="1"/>
  <c r="W67" i="1"/>
  <c r="X67" i="1" s="1"/>
  <c r="Y67" i="1"/>
  <c r="Z67" i="1" s="1"/>
  <c r="AA67" i="1"/>
  <c r="AB67" i="1" s="1"/>
  <c r="S68" i="1"/>
  <c r="T68" i="1" s="1"/>
  <c r="U68" i="1"/>
  <c r="V68" i="1" s="1"/>
  <c r="W68" i="1"/>
  <c r="X68" i="1" s="1"/>
  <c r="Y68" i="1"/>
  <c r="Z68" i="1" s="1"/>
  <c r="AA68" i="1"/>
  <c r="AB68" i="1" s="1"/>
  <c r="S69" i="1"/>
  <c r="T69" i="1" s="1"/>
  <c r="U69" i="1"/>
  <c r="V69" i="1" s="1"/>
  <c r="W69" i="1"/>
  <c r="X69" i="1" s="1"/>
  <c r="Y69" i="1"/>
  <c r="Z69" i="1" s="1"/>
  <c r="AA69" i="1"/>
  <c r="AB69" i="1" s="1"/>
  <c r="S70" i="1"/>
  <c r="T70" i="1" s="1"/>
  <c r="U70" i="1"/>
  <c r="V70" i="1" s="1"/>
  <c r="W70" i="1"/>
  <c r="X70" i="1" s="1"/>
  <c r="Y70" i="1"/>
  <c r="Z70" i="1" s="1"/>
  <c r="AA70" i="1"/>
  <c r="AB70" i="1" s="1"/>
  <c r="S71" i="1"/>
  <c r="T71" i="1" s="1"/>
  <c r="U71" i="1"/>
  <c r="V71" i="1" s="1"/>
  <c r="W71" i="1"/>
  <c r="X71" i="1" s="1"/>
  <c r="Y71" i="1"/>
  <c r="Z71" i="1" s="1"/>
  <c r="AA71" i="1"/>
  <c r="AB71" i="1" s="1"/>
  <c r="S72" i="1"/>
  <c r="T72" i="1" s="1"/>
  <c r="U72" i="1"/>
  <c r="V72" i="1" s="1"/>
  <c r="W72" i="1"/>
  <c r="X72" i="1" s="1"/>
  <c r="Y72" i="1"/>
  <c r="Z72" i="1" s="1"/>
  <c r="AA72" i="1"/>
  <c r="AB72" i="1" s="1"/>
  <c r="S73" i="1"/>
  <c r="T73" i="1" s="1"/>
  <c r="U73" i="1"/>
  <c r="V73" i="1" s="1"/>
  <c r="W73" i="1"/>
  <c r="X73" i="1" s="1"/>
  <c r="Y73" i="1"/>
  <c r="Z73" i="1" s="1"/>
  <c r="AA73" i="1"/>
  <c r="AB73" i="1" s="1"/>
  <c r="S74" i="1"/>
  <c r="T74" i="1" s="1"/>
  <c r="U74" i="1"/>
  <c r="V74" i="1" s="1"/>
  <c r="W74" i="1"/>
  <c r="X74" i="1" s="1"/>
  <c r="Y74" i="1"/>
  <c r="Z74" i="1" s="1"/>
  <c r="AA74" i="1"/>
  <c r="AB74" i="1" s="1"/>
  <c r="S75" i="1"/>
  <c r="T75" i="1" s="1"/>
  <c r="U75" i="1"/>
  <c r="V75" i="1" s="1"/>
  <c r="W75" i="1"/>
  <c r="X75" i="1" s="1"/>
  <c r="Y75" i="1"/>
  <c r="Z75" i="1" s="1"/>
  <c r="AA75" i="1"/>
  <c r="AB75" i="1" s="1"/>
  <c r="S76" i="1"/>
  <c r="T76" i="1" s="1"/>
  <c r="U76" i="1"/>
  <c r="V76" i="1" s="1"/>
  <c r="W76" i="1"/>
  <c r="X76" i="1" s="1"/>
  <c r="Y76" i="1"/>
  <c r="Z76" i="1" s="1"/>
  <c r="AA76" i="1"/>
  <c r="AB76" i="1" s="1"/>
  <c r="S77" i="1"/>
  <c r="T77" i="1" s="1"/>
  <c r="U77" i="1"/>
  <c r="V77" i="1" s="1"/>
  <c r="W77" i="1"/>
  <c r="X77" i="1" s="1"/>
  <c r="Y77" i="1"/>
  <c r="Z77" i="1" s="1"/>
  <c r="AA77" i="1"/>
  <c r="AB77" i="1" s="1"/>
  <c r="S78" i="1"/>
  <c r="T78" i="1" s="1"/>
  <c r="U78" i="1"/>
  <c r="V78" i="1" s="1"/>
  <c r="W78" i="1"/>
  <c r="X78" i="1" s="1"/>
  <c r="Y78" i="1"/>
  <c r="Z78" i="1" s="1"/>
  <c r="AA78" i="1"/>
  <c r="AB78" i="1" s="1"/>
  <c r="S79" i="1"/>
  <c r="T79" i="1" s="1"/>
  <c r="U79" i="1"/>
  <c r="V79" i="1" s="1"/>
  <c r="W79" i="1"/>
  <c r="X79" i="1" s="1"/>
  <c r="Y79" i="1"/>
  <c r="Z79" i="1" s="1"/>
  <c r="AA79" i="1"/>
  <c r="AB79" i="1" s="1"/>
  <c r="S80" i="1"/>
  <c r="T80" i="1" s="1"/>
  <c r="U80" i="1"/>
  <c r="V80" i="1" s="1"/>
  <c r="W80" i="1"/>
  <c r="X80" i="1" s="1"/>
  <c r="Y80" i="1"/>
  <c r="Z80" i="1" s="1"/>
  <c r="AA80" i="1"/>
  <c r="AB80" i="1" s="1"/>
  <c r="S81" i="1"/>
  <c r="T81" i="1" s="1"/>
  <c r="U81" i="1"/>
  <c r="V81" i="1" s="1"/>
  <c r="W81" i="1"/>
  <c r="X81" i="1" s="1"/>
  <c r="Y81" i="1"/>
  <c r="Z81" i="1" s="1"/>
  <c r="AA81" i="1"/>
  <c r="AB81" i="1" s="1"/>
  <c r="S82" i="1"/>
  <c r="T82" i="1" s="1"/>
  <c r="U82" i="1"/>
  <c r="V82" i="1" s="1"/>
  <c r="W82" i="1"/>
  <c r="X82" i="1" s="1"/>
  <c r="Y82" i="1"/>
  <c r="Z82" i="1" s="1"/>
  <c r="AA82" i="1"/>
  <c r="AB82" i="1" s="1"/>
  <c r="S83" i="1"/>
  <c r="T83" i="1" s="1"/>
  <c r="U83" i="1"/>
  <c r="V83" i="1" s="1"/>
  <c r="W83" i="1"/>
  <c r="X83" i="1" s="1"/>
  <c r="Y83" i="1"/>
  <c r="Z83" i="1" s="1"/>
  <c r="AA83" i="1"/>
  <c r="AB83" i="1" s="1"/>
  <c r="S84" i="1"/>
  <c r="T84" i="1" s="1"/>
  <c r="U84" i="1"/>
  <c r="V84" i="1" s="1"/>
  <c r="W84" i="1"/>
  <c r="X84" i="1" s="1"/>
  <c r="Y84" i="1"/>
  <c r="Z84" i="1" s="1"/>
  <c r="AA84" i="1"/>
  <c r="AB84" i="1" s="1"/>
  <c r="S85" i="1"/>
  <c r="T85" i="1" s="1"/>
  <c r="U85" i="1"/>
  <c r="V85" i="1" s="1"/>
  <c r="W85" i="1"/>
  <c r="X85" i="1" s="1"/>
  <c r="Y85" i="1"/>
  <c r="Z85" i="1" s="1"/>
  <c r="AA85" i="1"/>
  <c r="AB85" i="1" s="1"/>
  <c r="S86" i="1"/>
  <c r="T86" i="1" s="1"/>
  <c r="U86" i="1"/>
  <c r="V86" i="1" s="1"/>
  <c r="W86" i="1"/>
  <c r="X86" i="1" s="1"/>
  <c r="Y86" i="1"/>
  <c r="Z86" i="1" s="1"/>
  <c r="AA86" i="1"/>
  <c r="AB86" i="1" s="1"/>
  <c r="S87" i="1"/>
  <c r="T87" i="1" s="1"/>
  <c r="U87" i="1"/>
  <c r="V87" i="1" s="1"/>
  <c r="W87" i="1"/>
  <c r="X87" i="1" s="1"/>
  <c r="Y87" i="1"/>
  <c r="Z87" i="1" s="1"/>
  <c r="AA87" i="1"/>
  <c r="AB87" i="1" s="1"/>
  <c r="S88" i="1"/>
  <c r="T88" i="1" s="1"/>
  <c r="U88" i="1"/>
  <c r="V88" i="1" s="1"/>
  <c r="W88" i="1"/>
  <c r="X88" i="1" s="1"/>
  <c r="Y88" i="1"/>
  <c r="Z88" i="1" s="1"/>
  <c r="AA88" i="1"/>
  <c r="AB88" i="1" s="1"/>
  <c r="S89" i="1"/>
  <c r="T89" i="1" s="1"/>
  <c r="U89" i="1"/>
  <c r="V89" i="1" s="1"/>
  <c r="W89" i="1"/>
  <c r="X89" i="1" s="1"/>
  <c r="Y89" i="1"/>
  <c r="Z89" i="1" s="1"/>
  <c r="AA89" i="1"/>
  <c r="AB89" i="1" s="1"/>
  <c r="S90" i="1"/>
  <c r="T90" i="1" s="1"/>
  <c r="U90" i="1"/>
  <c r="V90" i="1" s="1"/>
  <c r="W90" i="1"/>
  <c r="X90" i="1" s="1"/>
  <c r="Y90" i="1"/>
  <c r="Z90" i="1" s="1"/>
  <c r="AA90" i="1"/>
  <c r="AB90" i="1" s="1"/>
  <c r="S91" i="1"/>
  <c r="T91" i="1" s="1"/>
  <c r="U91" i="1"/>
  <c r="V91" i="1" s="1"/>
  <c r="W91" i="1"/>
  <c r="X91" i="1" s="1"/>
  <c r="Y91" i="1"/>
  <c r="Z91" i="1" s="1"/>
  <c r="AA91" i="1"/>
  <c r="AB91" i="1" s="1"/>
  <c r="S92" i="1"/>
  <c r="T92" i="1" s="1"/>
  <c r="U92" i="1"/>
  <c r="V92" i="1" s="1"/>
  <c r="W92" i="1"/>
  <c r="X92" i="1" s="1"/>
  <c r="Y92" i="1"/>
  <c r="Z92" i="1" s="1"/>
  <c r="AA92" i="1"/>
  <c r="AB92" i="1" s="1"/>
  <c r="S93" i="1"/>
  <c r="T93" i="1" s="1"/>
  <c r="U93" i="1"/>
  <c r="V93" i="1" s="1"/>
  <c r="W93" i="1"/>
  <c r="X93" i="1" s="1"/>
  <c r="Y93" i="1"/>
  <c r="Z93" i="1" s="1"/>
  <c r="AA93" i="1"/>
  <c r="AB93" i="1" s="1"/>
  <c r="S94" i="1"/>
  <c r="T94" i="1" s="1"/>
  <c r="U94" i="1"/>
  <c r="V94" i="1" s="1"/>
  <c r="W94" i="1"/>
  <c r="X94" i="1" s="1"/>
  <c r="Y94" i="1"/>
  <c r="Z94" i="1" s="1"/>
  <c r="AA94" i="1"/>
  <c r="AB94" i="1" s="1"/>
  <c r="S95" i="1"/>
  <c r="T95" i="1" s="1"/>
  <c r="U95" i="1"/>
  <c r="V95" i="1" s="1"/>
  <c r="W95" i="1"/>
  <c r="X95" i="1" s="1"/>
  <c r="Y95" i="1"/>
  <c r="Z95" i="1" s="1"/>
  <c r="AA95" i="1"/>
  <c r="AB95" i="1" s="1"/>
  <c r="S96" i="1"/>
  <c r="T96" i="1" s="1"/>
  <c r="U96" i="1"/>
  <c r="V96" i="1" s="1"/>
  <c r="W96" i="1"/>
  <c r="X96" i="1" s="1"/>
  <c r="Y96" i="1"/>
  <c r="Z96" i="1" s="1"/>
  <c r="AA96" i="1"/>
  <c r="AB96" i="1" s="1"/>
  <c r="S97" i="1"/>
  <c r="T97" i="1" s="1"/>
  <c r="U97" i="1"/>
  <c r="V97" i="1" s="1"/>
  <c r="W97" i="1"/>
  <c r="X97" i="1" s="1"/>
  <c r="Y97" i="1"/>
  <c r="Z97" i="1" s="1"/>
  <c r="AA97" i="1"/>
  <c r="AB97" i="1" s="1"/>
  <c r="S98" i="1"/>
  <c r="T98" i="1" s="1"/>
  <c r="U98" i="1"/>
  <c r="V98" i="1" s="1"/>
  <c r="W98" i="1"/>
  <c r="X98" i="1" s="1"/>
  <c r="Y98" i="1"/>
  <c r="Z98" i="1" s="1"/>
  <c r="AA98" i="1"/>
  <c r="AB98" i="1" s="1"/>
  <c r="S99" i="1"/>
  <c r="T99" i="1" s="1"/>
  <c r="U99" i="1"/>
  <c r="V99" i="1" s="1"/>
  <c r="W99" i="1"/>
  <c r="X99" i="1" s="1"/>
  <c r="Y99" i="1"/>
  <c r="Z99" i="1" s="1"/>
  <c r="AA99" i="1"/>
  <c r="AB99" i="1" s="1"/>
  <c r="S100" i="1"/>
  <c r="T100" i="1" s="1"/>
  <c r="U100" i="1"/>
  <c r="V100" i="1" s="1"/>
  <c r="W100" i="1"/>
  <c r="X100" i="1" s="1"/>
  <c r="Y100" i="1"/>
  <c r="Z100" i="1" s="1"/>
  <c r="AA100" i="1"/>
  <c r="AB100" i="1" s="1"/>
  <c r="S101" i="1"/>
  <c r="T101" i="1" s="1"/>
  <c r="U101" i="1"/>
  <c r="V101" i="1" s="1"/>
  <c r="W101" i="1"/>
  <c r="X101" i="1" s="1"/>
  <c r="Y101" i="1"/>
  <c r="Z101" i="1" s="1"/>
  <c r="AA101" i="1"/>
  <c r="AB101" i="1" s="1"/>
  <c r="S102" i="1"/>
  <c r="T102" i="1" s="1"/>
  <c r="U102" i="1"/>
  <c r="V102" i="1" s="1"/>
  <c r="W102" i="1"/>
  <c r="X102" i="1" s="1"/>
  <c r="Y102" i="1"/>
  <c r="Z102" i="1" s="1"/>
  <c r="AA102" i="1"/>
  <c r="AB102" i="1" s="1"/>
  <c r="S103" i="1"/>
  <c r="T103" i="1" s="1"/>
  <c r="U103" i="1"/>
  <c r="V103" i="1" s="1"/>
  <c r="W103" i="1"/>
  <c r="X103" i="1" s="1"/>
  <c r="Y103" i="1"/>
  <c r="Z103" i="1" s="1"/>
  <c r="AA103" i="1"/>
  <c r="AB103" i="1" s="1"/>
  <c r="S104" i="1"/>
  <c r="T104" i="1" s="1"/>
  <c r="U104" i="1"/>
  <c r="V104" i="1" s="1"/>
  <c r="W104" i="1"/>
  <c r="X104" i="1" s="1"/>
  <c r="Y104" i="1"/>
  <c r="Z104" i="1" s="1"/>
  <c r="AA104" i="1"/>
  <c r="AB104" i="1" s="1"/>
  <c r="S105" i="1"/>
  <c r="T105" i="1" s="1"/>
  <c r="U105" i="1"/>
  <c r="V105" i="1" s="1"/>
  <c r="W105" i="1"/>
  <c r="X105" i="1" s="1"/>
  <c r="Y105" i="1"/>
  <c r="Z105" i="1" s="1"/>
  <c r="AA105" i="1"/>
  <c r="AB105" i="1" s="1"/>
  <c r="S106" i="1"/>
  <c r="T106" i="1" s="1"/>
  <c r="U106" i="1"/>
  <c r="V106" i="1" s="1"/>
  <c r="W106" i="1"/>
  <c r="X106" i="1" s="1"/>
  <c r="Y106" i="1"/>
  <c r="Z106" i="1" s="1"/>
  <c r="AA106" i="1"/>
  <c r="AB106" i="1" s="1"/>
  <c r="S107" i="1"/>
  <c r="T107" i="1" s="1"/>
  <c r="U107" i="1"/>
  <c r="V107" i="1" s="1"/>
  <c r="W107" i="1"/>
  <c r="X107" i="1" s="1"/>
  <c r="Y107" i="1"/>
  <c r="Z107" i="1" s="1"/>
  <c r="AA107" i="1"/>
  <c r="AB107" i="1" s="1"/>
  <c r="S108" i="1"/>
  <c r="T108" i="1" s="1"/>
  <c r="U108" i="1"/>
  <c r="V108" i="1" s="1"/>
  <c r="W108" i="1"/>
  <c r="X108" i="1" s="1"/>
  <c r="Y108" i="1"/>
  <c r="Z108" i="1" s="1"/>
  <c r="AA108" i="1"/>
  <c r="AB108" i="1" s="1"/>
  <c r="S109" i="1"/>
  <c r="T109" i="1" s="1"/>
  <c r="U109" i="1"/>
  <c r="V109" i="1" s="1"/>
  <c r="W109" i="1"/>
  <c r="X109" i="1" s="1"/>
  <c r="Y109" i="1"/>
  <c r="Z109" i="1" s="1"/>
  <c r="AA109" i="1"/>
  <c r="AB109" i="1" s="1"/>
  <c r="S110" i="1"/>
  <c r="T110" i="1" s="1"/>
  <c r="U110" i="1"/>
  <c r="V110" i="1" s="1"/>
  <c r="W110" i="1"/>
  <c r="X110" i="1" s="1"/>
  <c r="Y110" i="1"/>
  <c r="Z110" i="1" s="1"/>
  <c r="AA110" i="1"/>
  <c r="AB110" i="1" s="1"/>
  <c r="S111" i="1"/>
  <c r="T111" i="1" s="1"/>
  <c r="U111" i="1"/>
  <c r="V111" i="1" s="1"/>
  <c r="W111" i="1"/>
  <c r="X111" i="1" s="1"/>
  <c r="Y111" i="1"/>
  <c r="Z111" i="1" s="1"/>
  <c r="AA111" i="1"/>
  <c r="AB111" i="1" s="1"/>
  <c r="S112" i="1"/>
  <c r="T112" i="1" s="1"/>
  <c r="U112" i="1"/>
  <c r="V112" i="1" s="1"/>
  <c r="W112" i="1"/>
  <c r="X112" i="1" s="1"/>
  <c r="Y112" i="1"/>
  <c r="Z112" i="1" s="1"/>
  <c r="AA112" i="1"/>
  <c r="AB112" i="1" s="1"/>
  <c r="S113" i="1"/>
  <c r="T113" i="1" s="1"/>
  <c r="U113" i="1"/>
  <c r="V113" i="1" s="1"/>
  <c r="W113" i="1"/>
  <c r="X113" i="1" s="1"/>
  <c r="Y113" i="1"/>
  <c r="Z113" i="1" s="1"/>
  <c r="AA113" i="1"/>
  <c r="AB113" i="1" s="1"/>
  <c r="S114" i="1"/>
  <c r="T114" i="1" s="1"/>
  <c r="U114" i="1"/>
  <c r="V114" i="1" s="1"/>
  <c r="W114" i="1"/>
  <c r="X114" i="1" s="1"/>
  <c r="Y114" i="1"/>
  <c r="Z114" i="1" s="1"/>
  <c r="AA114" i="1"/>
  <c r="AB114" i="1" s="1"/>
  <c r="S115" i="1"/>
  <c r="T115" i="1" s="1"/>
  <c r="U115" i="1"/>
  <c r="V115" i="1" s="1"/>
  <c r="W115" i="1"/>
  <c r="X115" i="1" s="1"/>
  <c r="Y115" i="1"/>
  <c r="Z115" i="1" s="1"/>
  <c r="AA115" i="1"/>
  <c r="AB115" i="1" s="1"/>
  <c r="S116" i="1"/>
  <c r="T116" i="1" s="1"/>
  <c r="U116" i="1"/>
  <c r="V116" i="1" s="1"/>
  <c r="W116" i="1"/>
  <c r="X116" i="1" s="1"/>
  <c r="Y116" i="1"/>
  <c r="Z116" i="1" s="1"/>
  <c r="AA116" i="1"/>
  <c r="AB116" i="1" s="1"/>
  <c r="S117" i="1"/>
  <c r="T117" i="1" s="1"/>
  <c r="U117" i="1"/>
  <c r="V117" i="1" s="1"/>
  <c r="W117" i="1"/>
  <c r="X117" i="1" s="1"/>
  <c r="Y117" i="1"/>
  <c r="Z117" i="1" s="1"/>
  <c r="AA117" i="1"/>
  <c r="AB117" i="1" s="1"/>
  <c r="S118" i="1"/>
  <c r="T118" i="1" s="1"/>
  <c r="U118" i="1"/>
  <c r="V118" i="1" s="1"/>
  <c r="W118" i="1"/>
  <c r="X118" i="1" s="1"/>
  <c r="Y118" i="1"/>
  <c r="Z118" i="1" s="1"/>
  <c r="AA118" i="1"/>
  <c r="AB118" i="1" s="1"/>
  <c r="S119" i="1"/>
  <c r="T119" i="1" s="1"/>
  <c r="U119" i="1"/>
  <c r="V119" i="1" s="1"/>
  <c r="W119" i="1"/>
  <c r="X119" i="1" s="1"/>
  <c r="Y119" i="1"/>
  <c r="Z119" i="1" s="1"/>
  <c r="AA119" i="1"/>
  <c r="AB119" i="1" s="1"/>
  <c r="S120" i="1"/>
  <c r="T120" i="1" s="1"/>
  <c r="U120" i="1"/>
  <c r="V120" i="1" s="1"/>
  <c r="W120" i="1"/>
  <c r="X120" i="1" s="1"/>
  <c r="Y120" i="1"/>
  <c r="Z120" i="1" s="1"/>
  <c r="AA120" i="1"/>
  <c r="AB120" i="1" s="1"/>
  <c r="S121" i="1"/>
  <c r="T121" i="1" s="1"/>
  <c r="U121" i="1"/>
  <c r="V121" i="1" s="1"/>
  <c r="W121" i="1"/>
  <c r="X121" i="1" s="1"/>
  <c r="Y121" i="1"/>
  <c r="Z121" i="1" s="1"/>
  <c r="AA121" i="1"/>
  <c r="AB121" i="1" s="1"/>
  <c r="S122" i="1"/>
  <c r="T122" i="1" s="1"/>
  <c r="U122" i="1"/>
  <c r="V122" i="1" s="1"/>
  <c r="W122" i="1"/>
  <c r="X122" i="1" s="1"/>
  <c r="Y122" i="1"/>
  <c r="Z122" i="1" s="1"/>
  <c r="AA122" i="1"/>
  <c r="AB122" i="1" s="1"/>
  <c r="S123" i="1"/>
  <c r="T123" i="1" s="1"/>
  <c r="U123" i="1"/>
  <c r="V123" i="1" s="1"/>
  <c r="W123" i="1"/>
  <c r="X123" i="1" s="1"/>
  <c r="Y123" i="1"/>
  <c r="Z123" i="1" s="1"/>
  <c r="AA123" i="1"/>
  <c r="AB123" i="1" s="1"/>
  <c r="S124" i="1"/>
  <c r="T124" i="1" s="1"/>
  <c r="U124" i="1"/>
  <c r="V124" i="1" s="1"/>
  <c r="W124" i="1"/>
  <c r="X124" i="1" s="1"/>
  <c r="Y124" i="1"/>
  <c r="Z124" i="1" s="1"/>
  <c r="AA124" i="1"/>
  <c r="AB124" i="1" s="1"/>
  <c r="S125" i="1"/>
  <c r="T125" i="1" s="1"/>
  <c r="U125" i="1"/>
  <c r="V125" i="1" s="1"/>
  <c r="W125" i="1"/>
  <c r="X125" i="1" s="1"/>
  <c r="Y125" i="1"/>
  <c r="Z125" i="1" s="1"/>
  <c r="AA125" i="1"/>
  <c r="AB125" i="1" s="1"/>
  <c r="S126" i="1"/>
  <c r="T126" i="1" s="1"/>
  <c r="U126" i="1"/>
  <c r="V126" i="1" s="1"/>
  <c r="W126" i="1"/>
  <c r="X126" i="1" s="1"/>
  <c r="Y126" i="1"/>
  <c r="Z126" i="1" s="1"/>
  <c r="AA126" i="1"/>
  <c r="AB126" i="1" s="1"/>
  <c r="S127" i="1"/>
  <c r="T127" i="1" s="1"/>
  <c r="U127" i="1"/>
  <c r="V127" i="1" s="1"/>
  <c r="W127" i="1"/>
  <c r="X127" i="1" s="1"/>
  <c r="Y127" i="1"/>
  <c r="Z127" i="1" s="1"/>
  <c r="AA127" i="1"/>
  <c r="AB127" i="1" s="1"/>
  <c r="S128" i="1"/>
  <c r="T128" i="1" s="1"/>
  <c r="U128" i="1"/>
  <c r="V128" i="1" s="1"/>
  <c r="W128" i="1"/>
  <c r="X128" i="1" s="1"/>
  <c r="Y128" i="1"/>
  <c r="Z128" i="1" s="1"/>
  <c r="AA128" i="1"/>
  <c r="AB128" i="1" s="1"/>
  <c r="S129" i="1"/>
  <c r="T129" i="1" s="1"/>
  <c r="U129" i="1"/>
  <c r="V129" i="1" s="1"/>
  <c r="W129" i="1"/>
  <c r="X129" i="1" s="1"/>
  <c r="Y129" i="1"/>
  <c r="Z129" i="1" s="1"/>
  <c r="AA129" i="1"/>
  <c r="AB129" i="1" s="1"/>
  <c r="S130" i="1"/>
  <c r="T130" i="1" s="1"/>
  <c r="U130" i="1"/>
  <c r="V130" i="1" s="1"/>
  <c r="W130" i="1"/>
  <c r="X130" i="1" s="1"/>
  <c r="Y130" i="1"/>
  <c r="Z130" i="1" s="1"/>
  <c r="AA130" i="1"/>
  <c r="AB130" i="1" s="1"/>
  <c r="S131" i="1"/>
  <c r="T131" i="1" s="1"/>
  <c r="U131" i="1"/>
  <c r="V131" i="1" s="1"/>
  <c r="W131" i="1"/>
  <c r="X131" i="1" s="1"/>
  <c r="Y131" i="1"/>
  <c r="Z131" i="1" s="1"/>
  <c r="AA131" i="1"/>
  <c r="AB131" i="1" s="1"/>
  <c r="S132" i="1"/>
  <c r="T132" i="1" s="1"/>
  <c r="U132" i="1"/>
  <c r="V132" i="1" s="1"/>
  <c r="W132" i="1"/>
  <c r="X132" i="1" s="1"/>
  <c r="Y132" i="1"/>
  <c r="Z132" i="1" s="1"/>
  <c r="AA132" i="1"/>
  <c r="AB132" i="1" s="1"/>
  <c r="S133" i="1"/>
  <c r="T133" i="1" s="1"/>
  <c r="U133" i="1"/>
  <c r="V133" i="1" s="1"/>
  <c r="W133" i="1"/>
  <c r="X133" i="1" s="1"/>
  <c r="Y133" i="1"/>
  <c r="Z133" i="1" s="1"/>
  <c r="AA133" i="1"/>
  <c r="AB133" i="1" s="1"/>
  <c r="S134" i="1"/>
  <c r="T134" i="1" s="1"/>
  <c r="U134" i="1"/>
  <c r="V134" i="1" s="1"/>
  <c r="W134" i="1"/>
  <c r="X134" i="1" s="1"/>
  <c r="Y134" i="1"/>
  <c r="Z134" i="1" s="1"/>
  <c r="AA134" i="1"/>
  <c r="AB134" i="1" s="1"/>
  <c r="S135" i="1"/>
  <c r="T135" i="1" s="1"/>
  <c r="U135" i="1"/>
  <c r="V135" i="1" s="1"/>
  <c r="W135" i="1"/>
  <c r="X135" i="1" s="1"/>
  <c r="Y135" i="1"/>
  <c r="Z135" i="1" s="1"/>
  <c r="AA135" i="1"/>
  <c r="AB135" i="1" s="1"/>
  <c r="S136" i="1"/>
  <c r="T136" i="1" s="1"/>
  <c r="U136" i="1"/>
  <c r="V136" i="1" s="1"/>
  <c r="W136" i="1"/>
  <c r="X136" i="1" s="1"/>
  <c r="Y136" i="1"/>
  <c r="Z136" i="1" s="1"/>
  <c r="AA136" i="1"/>
  <c r="AB136" i="1" s="1"/>
  <c r="S137" i="1"/>
  <c r="T137" i="1" s="1"/>
  <c r="U137" i="1"/>
  <c r="V137" i="1" s="1"/>
  <c r="W137" i="1"/>
  <c r="X137" i="1" s="1"/>
  <c r="Y137" i="1"/>
  <c r="Z137" i="1" s="1"/>
  <c r="AA137" i="1"/>
  <c r="AB137" i="1" s="1"/>
  <c r="S138" i="1"/>
  <c r="T138" i="1" s="1"/>
  <c r="U138" i="1"/>
  <c r="V138" i="1" s="1"/>
  <c r="W138" i="1"/>
  <c r="X138" i="1" s="1"/>
  <c r="Y138" i="1"/>
  <c r="Z138" i="1" s="1"/>
  <c r="AA138" i="1"/>
  <c r="AB138" i="1" s="1"/>
  <c r="S139" i="1"/>
  <c r="T139" i="1" s="1"/>
  <c r="U139" i="1"/>
  <c r="V139" i="1" s="1"/>
  <c r="W139" i="1"/>
  <c r="X139" i="1" s="1"/>
  <c r="Y139" i="1"/>
  <c r="Z139" i="1" s="1"/>
  <c r="AA139" i="1"/>
  <c r="AB139" i="1" s="1"/>
  <c r="S140" i="1"/>
  <c r="T140" i="1" s="1"/>
  <c r="U140" i="1"/>
  <c r="V140" i="1" s="1"/>
  <c r="W140" i="1"/>
  <c r="X140" i="1" s="1"/>
  <c r="Y140" i="1"/>
  <c r="Z140" i="1" s="1"/>
  <c r="AA140" i="1"/>
  <c r="AB140" i="1" s="1"/>
  <c r="S141" i="1"/>
  <c r="T141" i="1" s="1"/>
  <c r="U141" i="1"/>
  <c r="V141" i="1" s="1"/>
  <c r="W141" i="1"/>
  <c r="X141" i="1" s="1"/>
  <c r="Y141" i="1"/>
  <c r="Z141" i="1" s="1"/>
  <c r="AA141" i="1"/>
  <c r="AB141" i="1" s="1"/>
  <c r="S142" i="1"/>
  <c r="T142" i="1" s="1"/>
  <c r="U142" i="1"/>
  <c r="V142" i="1" s="1"/>
  <c r="W142" i="1"/>
  <c r="X142" i="1" s="1"/>
  <c r="Y142" i="1"/>
  <c r="Z142" i="1" s="1"/>
  <c r="AA142" i="1"/>
  <c r="AB142" i="1" s="1"/>
  <c r="S143" i="1"/>
  <c r="T143" i="1" s="1"/>
  <c r="U143" i="1"/>
  <c r="V143" i="1" s="1"/>
  <c r="W143" i="1"/>
  <c r="X143" i="1" s="1"/>
  <c r="Y143" i="1"/>
  <c r="Z143" i="1" s="1"/>
  <c r="AA143" i="1"/>
  <c r="AB143" i="1" s="1"/>
  <c r="S144" i="1"/>
  <c r="T144" i="1" s="1"/>
  <c r="U144" i="1"/>
  <c r="V144" i="1" s="1"/>
  <c r="W144" i="1"/>
  <c r="X144" i="1" s="1"/>
  <c r="Y144" i="1"/>
  <c r="Z144" i="1" s="1"/>
  <c r="AA144" i="1"/>
  <c r="AB144" i="1" s="1"/>
  <c r="S145" i="1"/>
  <c r="T145" i="1" s="1"/>
  <c r="U145" i="1"/>
  <c r="V145" i="1" s="1"/>
  <c r="W145" i="1"/>
  <c r="X145" i="1" s="1"/>
  <c r="Y145" i="1"/>
  <c r="Z145" i="1" s="1"/>
  <c r="AA145" i="1"/>
  <c r="AB145" i="1" s="1"/>
  <c r="S146" i="1"/>
  <c r="T146" i="1" s="1"/>
  <c r="U146" i="1"/>
  <c r="V146" i="1" s="1"/>
  <c r="W146" i="1"/>
  <c r="X146" i="1" s="1"/>
  <c r="Y146" i="1"/>
  <c r="Z146" i="1" s="1"/>
  <c r="AA146" i="1"/>
  <c r="AB146" i="1" s="1"/>
  <c r="S147" i="1"/>
  <c r="T147" i="1" s="1"/>
  <c r="U147" i="1"/>
  <c r="V147" i="1" s="1"/>
  <c r="W147" i="1"/>
  <c r="X147" i="1" s="1"/>
  <c r="Y147" i="1"/>
  <c r="Z147" i="1" s="1"/>
  <c r="AA147" i="1"/>
  <c r="AB147" i="1" s="1"/>
  <c r="S148" i="1"/>
  <c r="T148" i="1" s="1"/>
  <c r="U148" i="1"/>
  <c r="V148" i="1" s="1"/>
  <c r="W148" i="1"/>
  <c r="X148" i="1" s="1"/>
  <c r="Y148" i="1"/>
  <c r="Z148" i="1" s="1"/>
  <c r="AA148" i="1"/>
  <c r="AB148" i="1" s="1"/>
  <c r="S149" i="1"/>
  <c r="T149" i="1" s="1"/>
  <c r="U149" i="1"/>
  <c r="V149" i="1" s="1"/>
  <c r="W149" i="1"/>
  <c r="X149" i="1" s="1"/>
  <c r="Y149" i="1"/>
  <c r="Z149" i="1" s="1"/>
  <c r="AA149" i="1"/>
  <c r="AB149" i="1" s="1"/>
  <c r="S150" i="1"/>
  <c r="T150" i="1" s="1"/>
  <c r="U150" i="1"/>
  <c r="V150" i="1" s="1"/>
  <c r="W150" i="1"/>
  <c r="X150" i="1" s="1"/>
  <c r="Y150" i="1"/>
  <c r="Z150" i="1" s="1"/>
  <c r="AA150" i="1"/>
  <c r="AB150" i="1" s="1"/>
  <c r="S151" i="1"/>
  <c r="T151" i="1" s="1"/>
  <c r="U151" i="1"/>
  <c r="V151" i="1" s="1"/>
  <c r="W151" i="1"/>
  <c r="X151" i="1" s="1"/>
  <c r="Y151" i="1"/>
  <c r="Z151" i="1" s="1"/>
  <c r="AA151" i="1"/>
  <c r="AB151" i="1" s="1"/>
  <c r="S152" i="1"/>
  <c r="T152" i="1" s="1"/>
  <c r="U152" i="1"/>
  <c r="V152" i="1" s="1"/>
  <c r="W152" i="1"/>
  <c r="X152" i="1" s="1"/>
  <c r="Y152" i="1"/>
  <c r="Z152" i="1" s="1"/>
  <c r="AA152" i="1"/>
  <c r="AB152" i="1" s="1"/>
  <c r="S153" i="1"/>
  <c r="T153" i="1" s="1"/>
  <c r="U153" i="1"/>
  <c r="V153" i="1" s="1"/>
  <c r="W153" i="1"/>
  <c r="X153" i="1" s="1"/>
  <c r="Y153" i="1"/>
  <c r="Z153" i="1" s="1"/>
  <c r="AA153" i="1"/>
  <c r="AB153" i="1" s="1"/>
  <c r="S154" i="1"/>
  <c r="T154" i="1" s="1"/>
  <c r="U154" i="1"/>
  <c r="V154" i="1" s="1"/>
  <c r="W154" i="1"/>
  <c r="X154" i="1" s="1"/>
  <c r="Y154" i="1"/>
  <c r="Z154" i="1" s="1"/>
  <c r="AA154" i="1"/>
  <c r="AB154" i="1" s="1"/>
  <c r="S155" i="1"/>
  <c r="T155" i="1" s="1"/>
  <c r="U155" i="1"/>
  <c r="V155" i="1" s="1"/>
  <c r="W155" i="1"/>
  <c r="X155" i="1" s="1"/>
  <c r="Y155" i="1"/>
  <c r="Z155" i="1" s="1"/>
  <c r="AA155" i="1"/>
  <c r="AB155" i="1" s="1"/>
  <c r="S156" i="1"/>
  <c r="T156" i="1" s="1"/>
  <c r="U156" i="1"/>
  <c r="V156" i="1" s="1"/>
  <c r="W156" i="1"/>
  <c r="X156" i="1" s="1"/>
  <c r="Y156" i="1"/>
  <c r="Z156" i="1" s="1"/>
  <c r="AA156" i="1"/>
  <c r="AB156" i="1" s="1"/>
  <c r="S157" i="1"/>
  <c r="T157" i="1" s="1"/>
  <c r="U157" i="1"/>
  <c r="V157" i="1" s="1"/>
  <c r="W157" i="1"/>
  <c r="X157" i="1" s="1"/>
  <c r="Y157" i="1"/>
  <c r="Z157" i="1" s="1"/>
  <c r="AA157" i="1"/>
  <c r="AB157" i="1" s="1"/>
  <c r="S158" i="1"/>
  <c r="T158" i="1" s="1"/>
  <c r="U158" i="1"/>
  <c r="V158" i="1" s="1"/>
  <c r="W158" i="1"/>
  <c r="X158" i="1" s="1"/>
  <c r="Y158" i="1"/>
  <c r="Z158" i="1" s="1"/>
  <c r="AA158" i="1"/>
  <c r="AB158" i="1" s="1"/>
  <c r="S159" i="1"/>
  <c r="T159" i="1" s="1"/>
  <c r="U159" i="1"/>
  <c r="V159" i="1" s="1"/>
  <c r="W159" i="1"/>
  <c r="X159" i="1" s="1"/>
  <c r="Y159" i="1"/>
  <c r="Z159" i="1" s="1"/>
  <c r="AA159" i="1"/>
  <c r="AB159" i="1" s="1"/>
  <c r="S160" i="1"/>
  <c r="T160" i="1" s="1"/>
  <c r="U160" i="1"/>
  <c r="V160" i="1" s="1"/>
  <c r="W160" i="1"/>
  <c r="X160" i="1" s="1"/>
  <c r="Y160" i="1"/>
  <c r="Z160" i="1" s="1"/>
  <c r="AA160" i="1"/>
  <c r="AB160" i="1" s="1"/>
  <c r="S161" i="1"/>
  <c r="T161" i="1" s="1"/>
  <c r="U161" i="1"/>
  <c r="V161" i="1" s="1"/>
  <c r="W161" i="1"/>
  <c r="X161" i="1" s="1"/>
  <c r="Y161" i="1"/>
  <c r="Z161" i="1" s="1"/>
  <c r="AA161" i="1"/>
  <c r="AB161" i="1" s="1"/>
  <c r="S162" i="1"/>
  <c r="T162" i="1" s="1"/>
  <c r="U162" i="1"/>
  <c r="V162" i="1" s="1"/>
  <c r="W162" i="1"/>
  <c r="X162" i="1" s="1"/>
  <c r="Y162" i="1"/>
  <c r="Z162" i="1" s="1"/>
  <c r="AA162" i="1"/>
  <c r="AB162" i="1" s="1"/>
  <c r="S163" i="1"/>
  <c r="T163" i="1" s="1"/>
  <c r="U163" i="1"/>
  <c r="V163" i="1" s="1"/>
  <c r="W163" i="1"/>
  <c r="X163" i="1" s="1"/>
  <c r="Y163" i="1"/>
  <c r="Z163" i="1" s="1"/>
  <c r="AA163" i="1"/>
  <c r="AB163" i="1" s="1"/>
  <c r="S164" i="1"/>
  <c r="T164" i="1" s="1"/>
  <c r="U164" i="1"/>
  <c r="V164" i="1" s="1"/>
  <c r="W164" i="1"/>
  <c r="X164" i="1" s="1"/>
  <c r="Y164" i="1"/>
  <c r="Z164" i="1" s="1"/>
  <c r="AA164" i="1"/>
  <c r="AB164" i="1" s="1"/>
  <c r="S165" i="1"/>
  <c r="T165" i="1" s="1"/>
  <c r="U165" i="1"/>
  <c r="V165" i="1" s="1"/>
  <c r="W165" i="1"/>
  <c r="X165" i="1" s="1"/>
  <c r="Y165" i="1"/>
  <c r="Z165" i="1" s="1"/>
  <c r="AA165" i="1"/>
  <c r="AB165" i="1" s="1"/>
  <c r="S166" i="1"/>
  <c r="T166" i="1" s="1"/>
  <c r="U166" i="1"/>
  <c r="V166" i="1" s="1"/>
  <c r="W166" i="1"/>
  <c r="X166" i="1" s="1"/>
  <c r="Y166" i="1"/>
  <c r="Z166" i="1" s="1"/>
  <c r="AA166" i="1"/>
  <c r="AB166" i="1" s="1"/>
  <c r="S167" i="1"/>
  <c r="T167" i="1" s="1"/>
  <c r="U167" i="1"/>
  <c r="V167" i="1" s="1"/>
  <c r="W167" i="1"/>
  <c r="X167" i="1" s="1"/>
  <c r="Y167" i="1"/>
  <c r="Z167" i="1" s="1"/>
  <c r="AA167" i="1"/>
  <c r="AB167" i="1" s="1"/>
  <c r="S168" i="1"/>
  <c r="T168" i="1" s="1"/>
  <c r="U168" i="1"/>
  <c r="V168" i="1" s="1"/>
  <c r="W168" i="1"/>
  <c r="X168" i="1" s="1"/>
  <c r="Y168" i="1"/>
  <c r="Z168" i="1" s="1"/>
  <c r="AA168" i="1"/>
  <c r="AB168" i="1" s="1"/>
  <c r="S169" i="1"/>
  <c r="T169" i="1" s="1"/>
  <c r="U169" i="1"/>
  <c r="V169" i="1" s="1"/>
  <c r="W169" i="1"/>
  <c r="X169" i="1" s="1"/>
  <c r="Y169" i="1"/>
  <c r="Z169" i="1" s="1"/>
  <c r="AA169" i="1"/>
  <c r="AB169" i="1" s="1"/>
  <c r="S170" i="1"/>
  <c r="T170" i="1" s="1"/>
  <c r="U170" i="1"/>
  <c r="V170" i="1" s="1"/>
  <c r="W170" i="1"/>
  <c r="X170" i="1" s="1"/>
  <c r="Y170" i="1"/>
  <c r="Z170" i="1" s="1"/>
  <c r="AA170" i="1"/>
  <c r="AB170" i="1" s="1"/>
  <c r="S171" i="1"/>
  <c r="T171" i="1" s="1"/>
  <c r="U171" i="1"/>
  <c r="V171" i="1" s="1"/>
  <c r="W171" i="1"/>
  <c r="X171" i="1" s="1"/>
  <c r="Y171" i="1"/>
  <c r="Z171" i="1" s="1"/>
  <c r="AA171" i="1"/>
  <c r="AB171" i="1" s="1"/>
  <c r="S172" i="1"/>
  <c r="T172" i="1" s="1"/>
  <c r="U172" i="1"/>
  <c r="V172" i="1" s="1"/>
  <c r="W172" i="1"/>
  <c r="X172" i="1" s="1"/>
  <c r="Y172" i="1"/>
  <c r="Z172" i="1" s="1"/>
  <c r="AA172" i="1"/>
  <c r="AB172" i="1" s="1"/>
  <c r="S173" i="1"/>
  <c r="T173" i="1" s="1"/>
  <c r="U173" i="1"/>
  <c r="V173" i="1" s="1"/>
  <c r="W173" i="1"/>
  <c r="X173" i="1" s="1"/>
  <c r="Y173" i="1"/>
  <c r="Z173" i="1" s="1"/>
  <c r="AA173" i="1"/>
  <c r="AB173" i="1" s="1"/>
  <c r="S174" i="1"/>
  <c r="T174" i="1" s="1"/>
  <c r="U174" i="1"/>
  <c r="V174" i="1" s="1"/>
  <c r="W174" i="1"/>
  <c r="X174" i="1" s="1"/>
  <c r="Y174" i="1"/>
  <c r="Z174" i="1" s="1"/>
  <c r="AA174" i="1"/>
  <c r="AB174" i="1" s="1"/>
  <c r="S175" i="1"/>
  <c r="T175" i="1" s="1"/>
  <c r="U175" i="1"/>
  <c r="V175" i="1" s="1"/>
  <c r="W175" i="1"/>
  <c r="X175" i="1" s="1"/>
  <c r="Y175" i="1"/>
  <c r="Z175" i="1" s="1"/>
  <c r="AA175" i="1"/>
  <c r="AB175" i="1" s="1"/>
  <c r="S176" i="1"/>
  <c r="T176" i="1" s="1"/>
  <c r="U176" i="1"/>
  <c r="V176" i="1" s="1"/>
  <c r="W176" i="1"/>
  <c r="X176" i="1" s="1"/>
  <c r="Y176" i="1"/>
  <c r="Z176" i="1" s="1"/>
  <c r="AA176" i="1"/>
  <c r="AB176" i="1" s="1"/>
  <c r="S177" i="1"/>
  <c r="T177" i="1" s="1"/>
  <c r="U177" i="1"/>
  <c r="V177" i="1" s="1"/>
  <c r="W177" i="1"/>
  <c r="X177" i="1" s="1"/>
  <c r="Y177" i="1"/>
  <c r="Z177" i="1" s="1"/>
  <c r="AA177" i="1"/>
  <c r="AB177" i="1" s="1"/>
  <c r="S178" i="1"/>
  <c r="T178" i="1" s="1"/>
  <c r="U178" i="1"/>
  <c r="V178" i="1" s="1"/>
  <c r="W178" i="1"/>
  <c r="X178" i="1" s="1"/>
  <c r="Y178" i="1"/>
  <c r="Z178" i="1" s="1"/>
  <c r="AA178" i="1"/>
  <c r="AB178" i="1" s="1"/>
  <c r="S179" i="1"/>
  <c r="T179" i="1" s="1"/>
  <c r="U179" i="1"/>
  <c r="V179" i="1" s="1"/>
  <c r="W179" i="1"/>
  <c r="X179" i="1" s="1"/>
  <c r="Y179" i="1"/>
  <c r="Z179" i="1" s="1"/>
  <c r="AA179" i="1"/>
  <c r="AB179" i="1" s="1"/>
  <c r="S180" i="1"/>
  <c r="T180" i="1" s="1"/>
  <c r="U180" i="1"/>
  <c r="V180" i="1" s="1"/>
  <c r="W180" i="1"/>
  <c r="X180" i="1" s="1"/>
  <c r="Y180" i="1"/>
  <c r="Z180" i="1" s="1"/>
  <c r="AA180" i="1"/>
  <c r="AB180" i="1" s="1"/>
  <c r="S181" i="1"/>
  <c r="T181" i="1" s="1"/>
  <c r="U181" i="1"/>
  <c r="V181" i="1" s="1"/>
  <c r="W181" i="1"/>
  <c r="X181" i="1" s="1"/>
  <c r="Y181" i="1"/>
  <c r="Z181" i="1" s="1"/>
  <c r="AA181" i="1"/>
  <c r="AB181" i="1" s="1"/>
  <c r="S182" i="1"/>
  <c r="T182" i="1" s="1"/>
  <c r="U182" i="1"/>
  <c r="V182" i="1" s="1"/>
  <c r="W182" i="1"/>
  <c r="X182" i="1" s="1"/>
  <c r="Y182" i="1"/>
  <c r="Z182" i="1" s="1"/>
  <c r="AA182" i="1"/>
  <c r="AB182" i="1" s="1"/>
  <c r="S183" i="1"/>
  <c r="T183" i="1" s="1"/>
  <c r="U183" i="1"/>
  <c r="V183" i="1" s="1"/>
  <c r="W183" i="1"/>
  <c r="X183" i="1" s="1"/>
  <c r="Y183" i="1"/>
  <c r="Z183" i="1" s="1"/>
  <c r="AA183" i="1"/>
  <c r="AB183" i="1" s="1"/>
  <c r="S184" i="1"/>
  <c r="T184" i="1" s="1"/>
  <c r="U184" i="1"/>
  <c r="V184" i="1" s="1"/>
  <c r="W184" i="1"/>
  <c r="X184" i="1" s="1"/>
  <c r="Y184" i="1"/>
  <c r="Z184" i="1" s="1"/>
  <c r="AA184" i="1"/>
  <c r="AB184" i="1" s="1"/>
  <c r="S185" i="1"/>
  <c r="T185" i="1" s="1"/>
  <c r="U185" i="1"/>
  <c r="V185" i="1" s="1"/>
  <c r="W185" i="1"/>
  <c r="X185" i="1" s="1"/>
  <c r="Y185" i="1"/>
  <c r="Z185" i="1" s="1"/>
  <c r="AA185" i="1"/>
  <c r="AB185" i="1" s="1"/>
  <c r="S186" i="1"/>
  <c r="T186" i="1" s="1"/>
  <c r="U186" i="1"/>
  <c r="V186" i="1" s="1"/>
  <c r="W186" i="1"/>
  <c r="X186" i="1" s="1"/>
  <c r="Y186" i="1"/>
  <c r="Z186" i="1" s="1"/>
  <c r="AA186" i="1"/>
  <c r="AB186" i="1" s="1"/>
  <c r="S187" i="1"/>
  <c r="T187" i="1" s="1"/>
  <c r="U187" i="1"/>
  <c r="V187" i="1" s="1"/>
  <c r="W187" i="1"/>
  <c r="X187" i="1" s="1"/>
  <c r="Y187" i="1"/>
  <c r="Z187" i="1" s="1"/>
  <c r="AA187" i="1"/>
  <c r="AB187" i="1" s="1"/>
  <c r="S188" i="1"/>
  <c r="T188" i="1" s="1"/>
  <c r="U188" i="1"/>
  <c r="V188" i="1" s="1"/>
  <c r="W188" i="1"/>
  <c r="X188" i="1" s="1"/>
  <c r="Y188" i="1"/>
  <c r="Z188" i="1" s="1"/>
  <c r="AA188" i="1"/>
  <c r="AB188" i="1" s="1"/>
  <c r="S189" i="1"/>
  <c r="T189" i="1" s="1"/>
  <c r="U189" i="1"/>
  <c r="V189" i="1" s="1"/>
  <c r="W189" i="1"/>
  <c r="X189" i="1" s="1"/>
  <c r="Y189" i="1"/>
  <c r="Z189" i="1" s="1"/>
  <c r="AA189" i="1"/>
  <c r="AB189" i="1" s="1"/>
  <c r="S190" i="1"/>
  <c r="T190" i="1" s="1"/>
  <c r="U190" i="1"/>
  <c r="V190" i="1" s="1"/>
  <c r="W190" i="1"/>
  <c r="X190" i="1" s="1"/>
  <c r="Y190" i="1"/>
  <c r="Z190" i="1" s="1"/>
  <c r="AA190" i="1"/>
  <c r="AB190" i="1" s="1"/>
  <c r="S191" i="1"/>
  <c r="T191" i="1" s="1"/>
  <c r="U191" i="1"/>
  <c r="V191" i="1" s="1"/>
  <c r="W191" i="1"/>
  <c r="X191" i="1" s="1"/>
  <c r="Y191" i="1"/>
  <c r="Z191" i="1" s="1"/>
  <c r="AA191" i="1"/>
  <c r="AB191" i="1" s="1"/>
  <c r="S192" i="1"/>
  <c r="T192" i="1" s="1"/>
  <c r="U192" i="1"/>
  <c r="V192" i="1" s="1"/>
  <c r="W192" i="1"/>
  <c r="X192" i="1" s="1"/>
  <c r="Y192" i="1"/>
  <c r="Z192" i="1" s="1"/>
  <c r="AA192" i="1"/>
  <c r="AB192" i="1" s="1"/>
  <c r="S193" i="1"/>
  <c r="T193" i="1" s="1"/>
  <c r="U193" i="1"/>
  <c r="V193" i="1" s="1"/>
  <c r="W193" i="1"/>
  <c r="X193" i="1" s="1"/>
  <c r="Y193" i="1"/>
  <c r="Z193" i="1" s="1"/>
  <c r="AA193" i="1"/>
  <c r="AB193" i="1" s="1"/>
  <c r="S194" i="1"/>
  <c r="T194" i="1" s="1"/>
  <c r="U194" i="1"/>
  <c r="V194" i="1" s="1"/>
  <c r="W194" i="1"/>
  <c r="X194" i="1" s="1"/>
  <c r="Y194" i="1"/>
  <c r="Z194" i="1" s="1"/>
  <c r="AA194" i="1"/>
  <c r="AB194" i="1" s="1"/>
  <c r="S195" i="1"/>
  <c r="T195" i="1" s="1"/>
  <c r="U195" i="1"/>
  <c r="V195" i="1" s="1"/>
  <c r="W195" i="1"/>
  <c r="X195" i="1" s="1"/>
  <c r="Y195" i="1"/>
  <c r="Z195" i="1" s="1"/>
  <c r="AA195" i="1"/>
  <c r="AB195" i="1" s="1"/>
  <c r="S196" i="1"/>
  <c r="T196" i="1" s="1"/>
  <c r="U196" i="1"/>
  <c r="V196" i="1" s="1"/>
  <c r="W196" i="1"/>
  <c r="X196" i="1" s="1"/>
  <c r="Y196" i="1"/>
  <c r="Z196" i="1" s="1"/>
  <c r="AA196" i="1"/>
  <c r="AB196" i="1" s="1"/>
  <c r="S197" i="1"/>
  <c r="T197" i="1" s="1"/>
  <c r="U197" i="1"/>
  <c r="V197" i="1" s="1"/>
  <c r="W197" i="1"/>
  <c r="X197" i="1" s="1"/>
  <c r="Y197" i="1"/>
  <c r="Z197" i="1" s="1"/>
  <c r="AA197" i="1"/>
  <c r="AB197" i="1" s="1"/>
  <c r="S198" i="1"/>
  <c r="T198" i="1" s="1"/>
  <c r="U198" i="1"/>
  <c r="V198" i="1" s="1"/>
  <c r="W198" i="1"/>
  <c r="X198" i="1" s="1"/>
  <c r="Y198" i="1"/>
  <c r="Z198" i="1" s="1"/>
  <c r="AA198" i="1"/>
  <c r="AB198" i="1" s="1"/>
  <c r="S199" i="1"/>
  <c r="T199" i="1" s="1"/>
  <c r="U199" i="1"/>
  <c r="V199" i="1" s="1"/>
  <c r="W199" i="1"/>
  <c r="X199" i="1" s="1"/>
  <c r="Y199" i="1"/>
  <c r="Z199" i="1" s="1"/>
  <c r="AA199" i="1"/>
  <c r="AB199" i="1" s="1"/>
  <c r="S200" i="1"/>
  <c r="T200" i="1" s="1"/>
  <c r="U200" i="1"/>
  <c r="V200" i="1" s="1"/>
  <c r="W200" i="1"/>
  <c r="X200" i="1" s="1"/>
  <c r="Y200" i="1"/>
  <c r="Z200" i="1" s="1"/>
  <c r="AA200" i="1"/>
  <c r="AB200" i="1" s="1"/>
  <c r="S201" i="1"/>
  <c r="T201" i="1" s="1"/>
  <c r="U201" i="1"/>
  <c r="V201" i="1" s="1"/>
  <c r="W201" i="1"/>
  <c r="X201" i="1" s="1"/>
  <c r="Y201" i="1"/>
  <c r="Z201" i="1" s="1"/>
  <c r="AA201" i="1"/>
  <c r="AB201" i="1" s="1"/>
  <c r="S202" i="1"/>
  <c r="T202" i="1" s="1"/>
  <c r="U202" i="1"/>
  <c r="V202" i="1" s="1"/>
  <c r="W202" i="1"/>
  <c r="X202" i="1" s="1"/>
  <c r="Y202" i="1"/>
  <c r="Z202" i="1" s="1"/>
  <c r="AA202" i="1"/>
  <c r="AB202" i="1" s="1"/>
  <c r="S203" i="1"/>
  <c r="T203" i="1" s="1"/>
  <c r="U203" i="1"/>
  <c r="V203" i="1" s="1"/>
  <c r="W203" i="1"/>
  <c r="X203" i="1" s="1"/>
  <c r="Y203" i="1"/>
  <c r="Z203" i="1" s="1"/>
  <c r="AA203" i="1"/>
  <c r="AB203" i="1" s="1"/>
  <c r="S204" i="1"/>
  <c r="T204" i="1" s="1"/>
  <c r="U204" i="1"/>
  <c r="V204" i="1" s="1"/>
  <c r="W204" i="1"/>
  <c r="X204" i="1" s="1"/>
  <c r="Y204" i="1"/>
  <c r="Z204" i="1" s="1"/>
  <c r="AA204" i="1"/>
  <c r="AB204" i="1" s="1"/>
  <c r="S205" i="1"/>
  <c r="T205" i="1" s="1"/>
  <c r="U205" i="1"/>
  <c r="V205" i="1" s="1"/>
  <c r="W205" i="1"/>
  <c r="X205" i="1" s="1"/>
  <c r="Y205" i="1"/>
  <c r="Z205" i="1" s="1"/>
  <c r="AA205" i="1"/>
  <c r="AB205" i="1" s="1"/>
  <c r="S206" i="1"/>
  <c r="T206" i="1" s="1"/>
  <c r="U206" i="1"/>
  <c r="V206" i="1" s="1"/>
  <c r="W206" i="1"/>
  <c r="X206" i="1" s="1"/>
  <c r="Y206" i="1"/>
  <c r="Z206" i="1" s="1"/>
  <c r="AA206" i="1"/>
  <c r="AB206" i="1" s="1"/>
  <c r="S207" i="1"/>
  <c r="T207" i="1" s="1"/>
  <c r="U207" i="1"/>
  <c r="V207" i="1" s="1"/>
  <c r="W207" i="1"/>
  <c r="X207" i="1" s="1"/>
  <c r="Y207" i="1"/>
  <c r="Z207" i="1" s="1"/>
  <c r="AA207" i="1"/>
  <c r="AB207" i="1" s="1"/>
  <c r="S208" i="1"/>
  <c r="T208" i="1" s="1"/>
  <c r="U208" i="1"/>
  <c r="V208" i="1" s="1"/>
  <c r="W208" i="1"/>
  <c r="X208" i="1" s="1"/>
  <c r="Y208" i="1"/>
  <c r="Z208" i="1" s="1"/>
  <c r="AA208" i="1"/>
  <c r="AB208" i="1" s="1"/>
  <c r="S209" i="1"/>
  <c r="T209" i="1" s="1"/>
  <c r="U209" i="1"/>
  <c r="V209" i="1" s="1"/>
  <c r="W209" i="1"/>
  <c r="X209" i="1" s="1"/>
  <c r="Y209" i="1"/>
  <c r="Z209" i="1" s="1"/>
  <c r="AA209" i="1"/>
  <c r="AB209" i="1" s="1"/>
  <c r="S210" i="1"/>
  <c r="T210" i="1" s="1"/>
  <c r="U210" i="1"/>
  <c r="V210" i="1" s="1"/>
  <c r="W210" i="1"/>
  <c r="X210" i="1" s="1"/>
  <c r="Y210" i="1"/>
  <c r="Z210" i="1" s="1"/>
  <c r="AA210" i="1"/>
  <c r="AB210" i="1" s="1"/>
  <c r="S211" i="1"/>
  <c r="T211" i="1" s="1"/>
  <c r="U211" i="1"/>
  <c r="V211" i="1" s="1"/>
  <c r="W211" i="1"/>
  <c r="X211" i="1" s="1"/>
  <c r="Y211" i="1"/>
  <c r="Z211" i="1" s="1"/>
  <c r="AA211" i="1"/>
  <c r="AB211" i="1" s="1"/>
  <c r="S212" i="1"/>
  <c r="T212" i="1" s="1"/>
  <c r="U212" i="1"/>
  <c r="V212" i="1" s="1"/>
  <c r="W212" i="1"/>
  <c r="X212" i="1" s="1"/>
  <c r="Y212" i="1"/>
  <c r="Z212" i="1" s="1"/>
  <c r="AA212" i="1"/>
  <c r="AB212" i="1" s="1"/>
  <c r="S213" i="1"/>
  <c r="T213" i="1" s="1"/>
  <c r="U213" i="1"/>
  <c r="V213" i="1" s="1"/>
  <c r="W213" i="1"/>
  <c r="X213" i="1" s="1"/>
  <c r="Y213" i="1"/>
  <c r="Z213" i="1" s="1"/>
  <c r="AA213" i="1"/>
  <c r="AB213" i="1" s="1"/>
  <c r="S214" i="1"/>
  <c r="T214" i="1" s="1"/>
  <c r="U214" i="1"/>
  <c r="V214" i="1" s="1"/>
  <c r="W214" i="1"/>
  <c r="X214" i="1" s="1"/>
  <c r="Y214" i="1"/>
  <c r="Z214" i="1" s="1"/>
  <c r="AA214" i="1"/>
  <c r="AB214" i="1" s="1"/>
  <c r="S215" i="1"/>
  <c r="T215" i="1" s="1"/>
  <c r="U215" i="1"/>
  <c r="V215" i="1" s="1"/>
  <c r="W215" i="1"/>
  <c r="X215" i="1" s="1"/>
  <c r="Y215" i="1"/>
  <c r="Z215" i="1" s="1"/>
  <c r="AA215" i="1"/>
  <c r="AB215" i="1" s="1"/>
  <c r="S216" i="1"/>
  <c r="T216" i="1" s="1"/>
  <c r="U216" i="1"/>
  <c r="V216" i="1" s="1"/>
  <c r="W216" i="1"/>
  <c r="X216" i="1" s="1"/>
  <c r="Y216" i="1"/>
  <c r="Z216" i="1" s="1"/>
  <c r="AA216" i="1"/>
  <c r="AB216" i="1" s="1"/>
  <c r="S217" i="1"/>
  <c r="T217" i="1" s="1"/>
  <c r="U217" i="1"/>
  <c r="V217" i="1" s="1"/>
  <c r="W217" i="1"/>
  <c r="X217" i="1" s="1"/>
  <c r="Y217" i="1"/>
  <c r="Z217" i="1" s="1"/>
  <c r="AA217" i="1"/>
  <c r="AB217" i="1" s="1"/>
  <c r="S218" i="1"/>
  <c r="T218" i="1" s="1"/>
  <c r="U218" i="1"/>
  <c r="V218" i="1" s="1"/>
  <c r="W218" i="1"/>
  <c r="X218" i="1" s="1"/>
  <c r="Y218" i="1"/>
  <c r="Z218" i="1" s="1"/>
  <c r="AA218" i="1"/>
  <c r="AB218" i="1" s="1"/>
  <c r="S219" i="1"/>
  <c r="T219" i="1" s="1"/>
  <c r="U219" i="1"/>
  <c r="V219" i="1" s="1"/>
  <c r="W219" i="1"/>
  <c r="X219" i="1" s="1"/>
  <c r="Y219" i="1"/>
  <c r="Z219" i="1" s="1"/>
  <c r="AA219" i="1"/>
  <c r="AB219" i="1" s="1"/>
  <c r="S220" i="1"/>
  <c r="T220" i="1" s="1"/>
  <c r="U220" i="1"/>
  <c r="V220" i="1" s="1"/>
  <c r="W220" i="1"/>
  <c r="X220" i="1" s="1"/>
  <c r="Y220" i="1"/>
  <c r="Z220" i="1" s="1"/>
  <c r="AA220" i="1"/>
  <c r="AB220" i="1" s="1"/>
  <c r="S221" i="1"/>
  <c r="T221" i="1" s="1"/>
  <c r="U221" i="1"/>
  <c r="V221" i="1" s="1"/>
  <c r="W221" i="1"/>
  <c r="X221" i="1" s="1"/>
  <c r="Y221" i="1"/>
  <c r="Z221" i="1" s="1"/>
  <c r="AA221" i="1"/>
  <c r="AB221" i="1" s="1"/>
  <c r="S222" i="1"/>
  <c r="T222" i="1" s="1"/>
  <c r="U222" i="1"/>
  <c r="V222" i="1" s="1"/>
  <c r="W222" i="1"/>
  <c r="X222" i="1" s="1"/>
  <c r="Y222" i="1"/>
  <c r="Z222" i="1" s="1"/>
  <c r="AA222" i="1"/>
  <c r="AB222" i="1" s="1"/>
  <c r="S223" i="1"/>
  <c r="T223" i="1" s="1"/>
  <c r="U223" i="1"/>
  <c r="V223" i="1" s="1"/>
  <c r="W223" i="1"/>
  <c r="X223" i="1" s="1"/>
  <c r="Y223" i="1"/>
  <c r="Z223" i="1" s="1"/>
  <c r="AA223" i="1"/>
  <c r="AB223" i="1" s="1"/>
  <c r="S224" i="1"/>
  <c r="T224" i="1" s="1"/>
  <c r="U224" i="1"/>
  <c r="V224" i="1" s="1"/>
  <c r="W224" i="1"/>
  <c r="X224" i="1" s="1"/>
  <c r="Y224" i="1"/>
  <c r="Z224" i="1" s="1"/>
  <c r="AA224" i="1"/>
  <c r="AB224" i="1" s="1"/>
  <c r="S225" i="1"/>
  <c r="T225" i="1" s="1"/>
  <c r="U225" i="1"/>
  <c r="V225" i="1" s="1"/>
  <c r="W225" i="1"/>
  <c r="X225" i="1" s="1"/>
  <c r="Y225" i="1"/>
  <c r="Z225" i="1" s="1"/>
  <c r="AA225" i="1"/>
  <c r="AB225" i="1" s="1"/>
  <c r="S226" i="1"/>
  <c r="T226" i="1" s="1"/>
  <c r="U226" i="1"/>
  <c r="V226" i="1" s="1"/>
  <c r="W226" i="1"/>
  <c r="X226" i="1" s="1"/>
  <c r="Y226" i="1"/>
  <c r="Z226" i="1" s="1"/>
  <c r="AA226" i="1"/>
  <c r="AB226" i="1" s="1"/>
  <c r="S227" i="1"/>
  <c r="T227" i="1" s="1"/>
  <c r="U227" i="1"/>
  <c r="V227" i="1" s="1"/>
  <c r="W227" i="1"/>
  <c r="X227" i="1" s="1"/>
  <c r="Y227" i="1"/>
  <c r="Z227" i="1" s="1"/>
  <c r="AA227" i="1"/>
  <c r="AB227" i="1" s="1"/>
  <c r="S228" i="1"/>
  <c r="T228" i="1" s="1"/>
  <c r="U228" i="1"/>
  <c r="V228" i="1" s="1"/>
  <c r="W228" i="1"/>
  <c r="X228" i="1" s="1"/>
  <c r="Y228" i="1"/>
  <c r="Z228" i="1" s="1"/>
  <c r="AA228" i="1"/>
  <c r="AB228" i="1" s="1"/>
  <c r="S229" i="1"/>
  <c r="T229" i="1" s="1"/>
  <c r="U229" i="1"/>
  <c r="V229" i="1" s="1"/>
  <c r="W229" i="1"/>
  <c r="X229" i="1" s="1"/>
  <c r="Y229" i="1"/>
  <c r="Z229" i="1" s="1"/>
  <c r="AA229" i="1"/>
  <c r="AB229" i="1" s="1"/>
  <c r="S230" i="1"/>
  <c r="T230" i="1" s="1"/>
  <c r="U230" i="1"/>
  <c r="V230" i="1" s="1"/>
  <c r="W230" i="1"/>
  <c r="X230" i="1" s="1"/>
  <c r="Y230" i="1"/>
  <c r="Z230" i="1" s="1"/>
  <c r="AA230" i="1"/>
  <c r="AB230" i="1" s="1"/>
  <c r="S231" i="1"/>
  <c r="T231" i="1" s="1"/>
  <c r="U231" i="1"/>
  <c r="V231" i="1" s="1"/>
  <c r="W231" i="1"/>
  <c r="X231" i="1" s="1"/>
  <c r="Y231" i="1"/>
  <c r="Z231" i="1" s="1"/>
  <c r="AA231" i="1"/>
  <c r="AB231" i="1" s="1"/>
  <c r="S232" i="1"/>
  <c r="T232" i="1" s="1"/>
  <c r="U232" i="1"/>
  <c r="V232" i="1" s="1"/>
  <c r="W232" i="1"/>
  <c r="X232" i="1" s="1"/>
  <c r="Y232" i="1"/>
  <c r="Z232" i="1" s="1"/>
  <c r="AA232" i="1"/>
  <c r="AB232" i="1" s="1"/>
  <c r="S233" i="1"/>
  <c r="T233" i="1" s="1"/>
  <c r="U233" i="1"/>
  <c r="V233" i="1" s="1"/>
  <c r="W233" i="1"/>
  <c r="X233" i="1" s="1"/>
  <c r="Y233" i="1"/>
  <c r="Z233" i="1" s="1"/>
  <c r="AA233" i="1"/>
  <c r="AB233" i="1" s="1"/>
  <c r="S234" i="1"/>
  <c r="T234" i="1" s="1"/>
  <c r="U234" i="1"/>
  <c r="V234" i="1" s="1"/>
  <c r="W234" i="1"/>
  <c r="X234" i="1" s="1"/>
  <c r="Y234" i="1"/>
  <c r="Z234" i="1" s="1"/>
  <c r="AA234" i="1"/>
  <c r="AB234" i="1" s="1"/>
  <c r="S235" i="1"/>
  <c r="T235" i="1" s="1"/>
  <c r="U235" i="1"/>
  <c r="V235" i="1" s="1"/>
  <c r="W235" i="1"/>
  <c r="X235" i="1" s="1"/>
  <c r="Y235" i="1"/>
  <c r="Z235" i="1" s="1"/>
  <c r="AA235" i="1"/>
  <c r="AB235" i="1" s="1"/>
  <c r="S236" i="1"/>
  <c r="T236" i="1" s="1"/>
  <c r="U236" i="1"/>
  <c r="V236" i="1" s="1"/>
  <c r="W236" i="1"/>
  <c r="X236" i="1" s="1"/>
  <c r="Y236" i="1"/>
  <c r="Z236" i="1" s="1"/>
  <c r="AA236" i="1"/>
  <c r="AB236" i="1" s="1"/>
  <c r="S237" i="1"/>
  <c r="T237" i="1" s="1"/>
  <c r="U237" i="1"/>
  <c r="V237" i="1" s="1"/>
  <c r="W237" i="1"/>
  <c r="X237" i="1" s="1"/>
  <c r="Y237" i="1"/>
  <c r="Z237" i="1" s="1"/>
  <c r="AA237" i="1"/>
  <c r="AB237" i="1" s="1"/>
  <c r="S238" i="1"/>
  <c r="T238" i="1" s="1"/>
  <c r="U238" i="1"/>
  <c r="V238" i="1" s="1"/>
  <c r="W238" i="1"/>
  <c r="X238" i="1" s="1"/>
  <c r="Y238" i="1"/>
  <c r="Z238" i="1" s="1"/>
  <c r="AA238" i="1"/>
  <c r="AB238" i="1" s="1"/>
  <c r="S239" i="1"/>
  <c r="T239" i="1" s="1"/>
  <c r="U239" i="1"/>
  <c r="V239" i="1" s="1"/>
  <c r="W239" i="1"/>
  <c r="X239" i="1" s="1"/>
  <c r="Y239" i="1"/>
  <c r="Z239" i="1" s="1"/>
  <c r="AA239" i="1"/>
  <c r="AB239" i="1" s="1"/>
  <c r="S240" i="1"/>
  <c r="T240" i="1" s="1"/>
  <c r="U240" i="1"/>
  <c r="V240" i="1" s="1"/>
  <c r="W240" i="1"/>
  <c r="X240" i="1" s="1"/>
  <c r="Y240" i="1"/>
  <c r="Z240" i="1" s="1"/>
  <c r="AA240" i="1"/>
  <c r="AB240" i="1" s="1"/>
  <c r="S241" i="1"/>
  <c r="T241" i="1" s="1"/>
  <c r="U241" i="1"/>
  <c r="V241" i="1" s="1"/>
  <c r="W241" i="1"/>
  <c r="X241" i="1" s="1"/>
  <c r="Y241" i="1"/>
  <c r="Z241" i="1" s="1"/>
  <c r="AA241" i="1"/>
  <c r="AB241" i="1" s="1"/>
  <c r="S242" i="1"/>
  <c r="T242" i="1" s="1"/>
  <c r="U242" i="1"/>
  <c r="V242" i="1" s="1"/>
  <c r="W242" i="1"/>
  <c r="X242" i="1" s="1"/>
  <c r="Y242" i="1"/>
  <c r="Z242" i="1" s="1"/>
  <c r="AA242" i="1"/>
  <c r="AB242" i="1" s="1"/>
  <c r="S243" i="1"/>
  <c r="T243" i="1" s="1"/>
  <c r="U243" i="1"/>
  <c r="V243" i="1" s="1"/>
  <c r="W243" i="1"/>
  <c r="X243" i="1" s="1"/>
  <c r="Y243" i="1"/>
  <c r="Z243" i="1" s="1"/>
  <c r="AA243" i="1"/>
  <c r="AB243" i="1" s="1"/>
  <c r="S244" i="1"/>
  <c r="T244" i="1" s="1"/>
  <c r="U244" i="1"/>
  <c r="V244" i="1" s="1"/>
  <c r="W244" i="1"/>
  <c r="X244" i="1" s="1"/>
  <c r="Y244" i="1"/>
  <c r="Z244" i="1" s="1"/>
  <c r="AA244" i="1"/>
  <c r="AB244" i="1" s="1"/>
  <c r="S245" i="1"/>
  <c r="T245" i="1" s="1"/>
  <c r="U245" i="1"/>
  <c r="V245" i="1" s="1"/>
  <c r="W245" i="1"/>
  <c r="X245" i="1" s="1"/>
  <c r="Y245" i="1"/>
  <c r="Z245" i="1" s="1"/>
  <c r="AA245" i="1"/>
  <c r="AB245" i="1" s="1"/>
  <c r="S246" i="1"/>
  <c r="T246" i="1" s="1"/>
  <c r="U246" i="1"/>
  <c r="V246" i="1" s="1"/>
  <c r="W246" i="1"/>
  <c r="X246" i="1" s="1"/>
  <c r="Y246" i="1"/>
  <c r="Z246" i="1" s="1"/>
  <c r="AA246" i="1"/>
  <c r="AB246" i="1" s="1"/>
  <c r="S247" i="1"/>
  <c r="T247" i="1" s="1"/>
  <c r="U247" i="1"/>
  <c r="V247" i="1" s="1"/>
  <c r="W247" i="1"/>
  <c r="X247" i="1" s="1"/>
  <c r="Y247" i="1"/>
  <c r="Z247" i="1" s="1"/>
  <c r="AA247" i="1"/>
  <c r="AB247" i="1" s="1"/>
  <c r="S248" i="1"/>
  <c r="T248" i="1" s="1"/>
  <c r="U248" i="1"/>
  <c r="V248" i="1" s="1"/>
  <c r="W248" i="1"/>
  <c r="X248" i="1" s="1"/>
  <c r="Y248" i="1"/>
  <c r="Z248" i="1" s="1"/>
  <c r="AA248" i="1"/>
  <c r="AB248" i="1" s="1"/>
  <c r="S249" i="1"/>
  <c r="T249" i="1" s="1"/>
  <c r="U249" i="1"/>
  <c r="V249" i="1" s="1"/>
  <c r="W249" i="1"/>
  <c r="X249" i="1" s="1"/>
  <c r="Y249" i="1"/>
  <c r="Z249" i="1" s="1"/>
  <c r="AA249" i="1"/>
  <c r="AB249" i="1" s="1"/>
  <c r="S250" i="1"/>
  <c r="T250" i="1" s="1"/>
  <c r="U250" i="1"/>
  <c r="V250" i="1" s="1"/>
  <c r="W250" i="1"/>
  <c r="X250" i="1" s="1"/>
  <c r="Y250" i="1"/>
  <c r="Z250" i="1" s="1"/>
  <c r="AA250" i="1"/>
  <c r="AB250" i="1" s="1"/>
  <c r="S251" i="1"/>
  <c r="T251" i="1" s="1"/>
  <c r="U251" i="1"/>
  <c r="V251" i="1" s="1"/>
  <c r="W251" i="1"/>
  <c r="X251" i="1" s="1"/>
  <c r="Y251" i="1"/>
  <c r="Z251" i="1" s="1"/>
  <c r="AA251" i="1"/>
  <c r="AB251" i="1" s="1"/>
  <c r="S252" i="1"/>
  <c r="T252" i="1" s="1"/>
  <c r="U252" i="1"/>
  <c r="V252" i="1" s="1"/>
  <c r="W252" i="1"/>
  <c r="X252" i="1" s="1"/>
  <c r="Y252" i="1"/>
  <c r="Z252" i="1" s="1"/>
  <c r="AA252" i="1"/>
  <c r="AB252" i="1" s="1"/>
  <c r="S253" i="1"/>
  <c r="T253" i="1" s="1"/>
  <c r="U253" i="1"/>
  <c r="V253" i="1" s="1"/>
  <c r="W253" i="1"/>
  <c r="X253" i="1" s="1"/>
  <c r="Y253" i="1"/>
  <c r="Z253" i="1" s="1"/>
  <c r="AA253" i="1"/>
  <c r="AB253" i="1" s="1"/>
  <c r="S254" i="1"/>
  <c r="T254" i="1" s="1"/>
  <c r="U254" i="1"/>
  <c r="V254" i="1" s="1"/>
  <c r="W254" i="1"/>
  <c r="X254" i="1" s="1"/>
  <c r="Y254" i="1"/>
  <c r="Z254" i="1" s="1"/>
  <c r="AA254" i="1"/>
  <c r="AB254" i="1" s="1"/>
  <c r="S255" i="1"/>
  <c r="T255" i="1" s="1"/>
  <c r="U255" i="1"/>
  <c r="V255" i="1" s="1"/>
  <c r="W255" i="1"/>
  <c r="X255" i="1" s="1"/>
  <c r="Y255" i="1"/>
  <c r="Z255" i="1" s="1"/>
  <c r="AA255" i="1"/>
  <c r="AB255" i="1" s="1"/>
  <c r="S256" i="1"/>
  <c r="T256" i="1" s="1"/>
  <c r="U256" i="1"/>
  <c r="V256" i="1" s="1"/>
  <c r="W256" i="1"/>
  <c r="X256" i="1" s="1"/>
  <c r="Y256" i="1"/>
  <c r="Z256" i="1" s="1"/>
  <c r="AA256" i="1"/>
  <c r="AB256" i="1" s="1"/>
  <c r="S257" i="1"/>
  <c r="T257" i="1" s="1"/>
  <c r="U257" i="1"/>
  <c r="V257" i="1" s="1"/>
  <c r="W257" i="1"/>
  <c r="X257" i="1" s="1"/>
  <c r="Y257" i="1"/>
  <c r="Z257" i="1" s="1"/>
  <c r="AA257" i="1"/>
  <c r="AB257" i="1" s="1"/>
  <c r="S258" i="1"/>
  <c r="T258" i="1" s="1"/>
  <c r="U258" i="1"/>
  <c r="V258" i="1" s="1"/>
  <c r="W258" i="1"/>
  <c r="X258" i="1" s="1"/>
  <c r="Y258" i="1"/>
  <c r="Z258" i="1" s="1"/>
  <c r="AA258" i="1"/>
  <c r="AB258" i="1" s="1"/>
  <c r="S259" i="1"/>
  <c r="T259" i="1" s="1"/>
  <c r="U259" i="1"/>
  <c r="V259" i="1" s="1"/>
  <c r="W259" i="1"/>
  <c r="X259" i="1" s="1"/>
  <c r="Y259" i="1"/>
  <c r="Z259" i="1" s="1"/>
  <c r="AA259" i="1"/>
  <c r="AB259" i="1" s="1"/>
  <c r="S260" i="1"/>
  <c r="T260" i="1" s="1"/>
  <c r="U260" i="1"/>
  <c r="V260" i="1" s="1"/>
  <c r="W260" i="1"/>
  <c r="X260" i="1" s="1"/>
  <c r="Y260" i="1"/>
  <c r="Z260" i="1" s="1"/>
  <c r="AA260" i="1"/>
  <c r="AB260" i="1" s="1"/>
  <c r="S261" i="1"/>
  <c r="T261" i="1" s="1"/>
  <c r="U261" i="1"/>
  <c r="V261" i="1" s="1"/>
  <c r="W261" i="1"/>
  <c r="X261" i="1" s="1"/>
  <c r="Y261" i="1"/>
  <c r="Z261" i="1" s="1"/>
  <c r="AA261" i="1"/>
  <c r="AB261" i="1" s="1"/>
  <c r="S262" i="1"/>
  <c r="T262" i="1" s="1"/>
  <c r="U262" i="1"/>
  <c r="V262" i="1" s="1"/>
  <c r="W262" i="1"/>
  <c r="X262" i="1" s="1"/>
  <c r="Y262" i="1"/>
  <c r="Z262" i="1" s="1"/>
  <c r="AA262" i="1"/>
  <c r="AB262" i="1" s="1"/>
  <c r="S263" i="1"/>
  <c r="T263" i="1" s="1"/>
  <c r="U263" i="1"/>
  <c r="V263" i="1" s="1"/>
  <c r="W263" i="1"/>
  <c r="X263" i="1" s="1"/>
  <c r="Y263" i="1"/>
  <c r="Z263" i="1" s="1"/>
  <c r="AA263" i="1"/>
  <c r="AB263" i="1" s="1"/>
  <c r="S264" i="1"/>
  <c r="T264" i="1" s="1"/>
  <c r="U264" i="1"/>
  <c r="V264" i="1" s="1"/>
  <c r="W264" i="1"/>
  <c r="X264" i="1" s="1"/>
  <c r="Y264" i="1"/>
  <c r="Z264" i="1" s="1"/>
  <c r="AA264" i="1"/>
  <c r="AB264" i="1" s="1"/>
  <c r="S265" i="1"/>
  <c r="T265" i="1" s="1"/>
  <c r="U265" i="1"/>
  <c r="V265" i="1" s="1"/>
  <c r="W265" i="1"/>
  <c r="X265" i="1" s="1"/>
  <c r="Y265" i="1"/>
  <c r="Z265" i="1" s="1"/>
  <c r="AA265" i="1"/>
  <c r="AB265" i="1" s="1"/>
  <c r="S266" i="1"/>
  <c r="T266" i="1" s="1"/>
  <c r="U266" i="1"/>
  <c r="V266" i="1" s="1"/>
  <c r="W266" i="1"/>
  <c r="X266" i="1" s="1"/>
  <c r="Y266" i="1"/>
  <c r="Z266" i="1" s="1"/>
  <c r="AA266" i="1"/>
  <c r="AB266" i="1" s="1"/>
  <c r="S267" i="1"/>
  <c r="T267" i="1" s="1"/>
  <c r="U267" i="1"/>
  <c r="V267" i="1" s="1"/>
  <c r="W267" i="1"/>
  <c r="X267" i="1" s="1"/>
  <c r="Y267" i="1"/>
  <c r="Z267" i="1" s="1"/>
  <c r="AA267" i="1"/>
  <c r="AB267" i="1" s="1"/>
  <c r="S268" i="1"/>
  <c r="T268" i="1" s="1"/>
  <c r="U268" i="1"/>
  <c r="V268" i="1" s="1"/>
  <c r="W268" i="1"/>
  <c r="X268" i="1" s="1"/>
  <c r="Y268" i="1"/>
  <c r="Z268" i="1" s="1"/>
  <c r="AA268" i="1"/>
  <c r="AB268" i="1" s="1"/>
  <c r="S269" i="1"/>
  <c r="T269" i="1" s="1"/>
  <c r="U269" i="1"/>
  <c r="V269" i="1" s="1"/>
  <c r="W269" i="1"/>
  <c r="X269" i="1" s="1"/>
  <c r="Y269" i="1"/>
  <c r="Z269" i="1" s="1"/>
  <c r="AA269" i="1"/>
  <c r="AB269" i="1" s="1"/>
  <c r="S270" i="1"/>
  <c r="T270" i="1" s="1"/>
  <c r="U270" i="1"/>
  <c r="V270" i="1" s="1"/>
  <c r="W270" i="1"/>
  <c r="X270" i="1" s="1"/>
  <c r="Y270" i="1"/>
  <c r="Z270" i="1" s="1"/>
  <c r="AA270" i="1"/>
  <c r="AB270" i="1" s="1"/>
  <c r="S271" i="1"/>
  <c r="T271" i="1" s="1"/>
  <c r="U271" i="1"/>
  <c r="V271" i="1" s="1"/>
  <c r="W271" i="1"/>
  <c r="X271" i="1" s="1"/>
  <c r="Y271" i="1"/>
  <c r="Z271" i="1" s="1"/>
  <c r="AA271" i="1"/>
  <c r="AB271" i="1" s="1"/>
  <c r="S272" i="1"/>
  <c r="T272" i="1" s="1"/>
  <c r="U272" i="1"/>
  <c r="V272" i="1" s="1"/>
  <c r="W272" i="1"/>
  <c r="X272" i="1" s="1"/>
  <c r="Y272" i="1"/>
  <c r="Z272" i="1" s="1"/>
  <c r="AA272" i="1"/>
  <c r="AB272" i="1" s="1"/>
  <c r="S273" i="1"/>
  <c r="T273" i="1" s="1"/>
  <c r="U273" i="1"/>
  <c r="V273" i="1" s="1"/>
  <c r="W273" i="1"/>
  <c r="X273" i="1" s="1"/>
  <c r="Y273" i="1"/>
  <c r="Z273" i="1" s="1"/>
  <c r="AA273" i="1"/>
  <c r="AB273" i="1" s="1"/>
  <c r="S274" i="1"/>
  <c r="T274" i="1" s="1"/>
  <c r="U274" i="1"/>
  <c r="V274" i="1" s="1"/>
  <c r="W274" i="1"/>
  <c r="X274" i="1" s="1"/>
  <c r="Y274" i="1"/>
  <c r="Z274" i="1" s="1"/>
  <c r="AA274" i="1"/>
  <c r="AB274" i="1" s="1"/>
  <c r="S275" i="1"/>
  <c r="T275" i="1" s="1"/>
  <c r="U275" i="1"/>
  <c r="V275" i="1" s="1"/>
  <c r="W275" i="1"/>
  <c r="X275" i="1" s="1"/>
  <c r="Y275" i="1"/>
  <c r="Z275" i="1" s="1"/>
  <c r="AA275" i="1"/>
  <c r="AB275" i="1" s="1"/>
  <c r="S276" i="1"/>
  <c r="T276" i="1" s="1"/>
  <c r="U276" i="1"/>
  <c r="V276" i="1" s="1"/>
  <c r="W276" i="1"/>
  <c r="X276" i="1" s="1"/>
  <c r="Y276" i="1"/>
  <c r="Z276" i="1" s="1"/>
  <c r="AA276" i="1"/>
  <c r="AB276" i="1" s="1"/>
  <c r="S277" i="1"/>
  <c r="T277" i="1" s="1"/>
  <c r="U277" i="1"/>
  <c r="V277" i="1" s="1"/>
  <c r="W277" i="1"/>
  <c r="X277" i="1" s="1"/>
  <c r="Y277" i="1"/>
  <c r="Z277" i="1" s="1"/>
  <c r="AA277" i="1"/>
  <c r="AB277" i="1" s="1"/>
  <c r="S278" i="1"/>
  <c r="T278" i="1" s="1"/>
  <c r="U278" i="1"/>
  <c r="V278" i="1" s="1"/>
  <c r="W278" i="1"/>
  <c r="X278" i="1" s="1"/>
  <c r="Y278" i="1"/>
  <c r="Z278" i="1" s="1"/>
  <c r="AA278" i="1"/>
  <c r="AB278" i="1" s="1"/>
  <c r="S279" i="1"/>
  <c r="T279" i="1" s="1"/>
  <c r="U279" i="1"/>
  <c r="V279" i="1" s="1"/>
  <c r="W279" i="1"/>
  <c r="X279" i="1" s="1"/>
  <c r="Y279" i="1"/>
  <c r="Z279" i="1" s="1"/>
  <c r="AA279" i="1"/>
  <c r="AB279" i="1" s="1"/>
  <c r="S280" i="1"/>
  <c r="T280" i="1" s="1"/>
  <c r="U280" i="1"/>
  <c r="V280" i="1" s="1"/>
  <c r="W280" i="1"/>
  <c r="X280" i="1" s="1"/>
  <c r="Y280" i="1"/>
  <c r="Z280" i="1" s="1"/>
  <c r="AA280" i="1"/>
  <c r="AB280" i="1" s="1"/>
  <c r="S281" i="1"/>
  <c r="T281" i="1" s="1"/>
  <c r="U281" i="1"/>
  <c r="V281" i="1" s="1"/>
  <c r="W281" i="1"/>
  <c r="X281" i="1" s="1"/>
  <c r="Y281" i="1"/>
  <c r="Z281" i="1" s="1"/>
  <c r="AA281" i="1"/>
  <c r="AB281" i="1" s="1"/>
  <c r="S282" i="1"/>
  <c r="T282" i="1" s="1"/>
  <c r="U282" i="1"/>
  <c r="V282" i="1" s="1"/>
  <c r="W282" i="1"/>
  <c r="X282" i="1" s="1"/>
  <c r="Y282" i="1"/>
  <c r="Z282" i="1" s="1"/>
  <c r="AA282" i="1"/>
  <c r="AB282" i="1" s="1"/>
  <c r="S283" i="1"/>
  <c r="T283" i="1" s="1"/>
  <c r="U283" i="1"/>
  <c r="V283" i="1" s="1"/>
  <c r="W283" i="1"/>
  <c r="X283" i="1" s="1"/>
  <c r="Y283" i="1"/>
  <c r="Z283" i="1" s="1"/>
  <c r="AA283" i="1"/>
  <c r="AB283" i="1" s="1"/>
  <c r="S284" i="1"/>
  <c r="T284" i="1" s="1"/>
  <c r="U284" i="1"/>
  <c r="V284" i="1" s="1"/>
  <c r="W284" i="1"/>
  <c r="X284" i="1" s="1"/>
  <c r="Y284" i="1"/>
  <c r="Z284" i="1" s="1"/>
  <c r="AA284" i="1"/>
  <c r="AB284" i="1" s="1"/>
  <c r="S285" i="1"/>
  <c r="T285" i="1" s="1"/>
  <c r="U285" i="1"/>
  <c r="V285" i="1" s="1"/>
  <c r="W285" i="1"/>
  <c r="X285" i="1" s="1"/>
  <c r="Y285" i="1"/>
  <c r="Z285" i="1" s="1"/>
  <c r="AA285" i="1"/>
  <c r="AB285" i="1" s="1"/>
  <c r="S286" i="1"/>
  <c r="T286" i="1" s="1"/>
  <c r="U286" i="1"/>
  <c r="V286" i="1" s="1"/>
  <c r="W286" i="1"/>
  <c r="X286" i="1" s="1"/>
  <c r="Y286" i="1"/>
  <c r="Z286" i="1" s="1"/>
  <c r="AA286" i="1"/>
  <c r="AB286" i="1" s="1"/>
  <c r="S287" i="1"/>
  <c r="T287" i="1" s="1"/>
  <c r="U287" i="1"/>
  <c r="V287" i="1" s="1"/>
  <c r="W287" i="1"/>
  <c r="X287" i="1" s="1"/>
  <c r="Y287" i="1"/>
  <c r="Z287" i="1" s="1"/>
  <c r="AA287" i="1"/>
  <c r="AB287" i="1" s="1"/>
  <c r="S288" i="1"/>
  <c r="T288" i="1" s="1"/>
  <c r="U288" i="1"/>
  <c r="V288" i="1" s="1"/>
  <c r="W288" i="1"/>
  <c r="X288" i="1" s="1"/>
  <c r="Y288" i="1"/>
  <c r="Z288" i="1" s="1"/>
  <c r="AA288" i="1"/>
  <c r="AB288" i="1" s="1"/>
  <c r="S289" i="1"/>
  <c r="T289" i="1" s="1"/>
  <c r="U289" i="1"/>
  <c r="V289" i="1" s="1"/>
  <c r="W289" i="1"/>
  <c r="X289" i="1" s="1"/>
  <c r="Y289" i="1"/>
  <c r="Z289" i="1" s="1"/>
  <c r="AA289" i="1"/>
  <c r="AB289" i="1" s="1"/>
  <c r="S290" i="1"/>
  <c r="T290" i="1" s="1"/>
  <c r="U290" i="1"/>
  <c r="V290" i="1" s="1"/>
  <c r="W290" i="1"/>
  <c r="X290" i="1" s="1"/>
  <c r="Y290" i="1"/>
  <c r="Z290" i="1" s="1"/>
  <c r="AA290" i="1"/>
  <c r="AB290" i="1" s="1"/>
  <c r="S291" i="1"/>
  <c r="T291" i="1" s="1"/>
  <c r="U291" i="1"/>
  <c r="V291" i="1" s="1"/>
  <c r="W291" i="1"/>
  <c r="X291" i="1" s="1"/>
  <c r="Y291" i="1"/>
  <c r="Z291" i="1" s="1"/>
  <c r="AA291" i="1"/>
  <c r="AB291" i="1" s="1"/>
  <c r="S292" i="1"/>
  <c r="T292" i="1" s="1"/>
  <c r="U292" i="1"/>
  <c r="V292" i="1" s="1"/>
  <c r="W292" i="1"/>
  <c r="X292" i="1" s="1"/>
  <c r="Y292" i="1"/>
  <c r="Z292" i="1" s="1"/>
  <c r="AA292" i="1"/>
  <c r="AB292" i="1" s="1"/>
  <c r="S293" i="1"/>
  <c r="T293" i="1" s="1"/>
  <c r="U293" i="1"/>
  <c r="V293" i="1" s="1"/>
  <c r="W293" i="1"/>
  <c r="X293" i="1" s="1"/>
  <c r="Y293" i="1"/>
  <c r="Z293" i="1" s="1"/>
  <c r="AA293" i="1"/>
  <c r="AB293" i="1" s="1"/>
  <c r="S294" i="1"/>
  <c r="T294" i="1" s="1"/>
  <c r="U294" i="1"/>
  <c r="V294" i="1" s="1"/>
  <c r="W294" i="1"/>
  <c r="X294" i="1" s="1"/>
  <c r="Y294" i="1"/>
  <c r="Z294" i="1" s="1"/>
  <c r="AA294" i="1"/>
  <c r="AB294" i="1" s="1"/>
  <c r="S295" i="1"/>
  <c r="T295" i="1" s="1"/>
  <c r="U295" i="1"/>
  <c r="V295" i="1" s="1"/>
  <c r="W295" i="1"/>
  <c r="X295" i="1" s="1"/>
  <c r="Y295" i="1"/>
  <c r="Z295" i="1" s="1"/>
  <c r="AA295" i="1"/>
  <c r="AB295" i="1" s="1"/>
  <c r="S296" i="1"/>
  <c r="T296" i="1" s="1"/>
  <c r="U296" i="1"/>
  <c r="V296" i="1" s="1"/>
  <c r="W296" i="1"/>
  <c r="X296" i="1" s="1"/>
  <c r="Y296" i="1"/>
  <c r="Z296" i="1" s="1"/>
  <c r="AA296" i="1"/>
  <c r="AB296" i="1" s="1"/>
  <c r="S297" i="1"/>
  <c r="T297" i="1" s="1"/>
  <c r="U297" i="1"/>
  <c r="V297" i="1" s="1"/>
  <c r="W297" i="1"/>
  <c r="X297" i="1" s="1"/>
  <c r="Y297" i="1"/>
  <c r="Z297" i="1" s="1"/>
  <c r="AA297" i="1"/>
  <c r="AB297" i="1" s="1"/>
  <c r="S298" i="1"/>
  <c r="T298" i="1" s="1"/>
  <c r="U298" i="1"/>
  <c r="V298" i="1" s="1"/>
  <c r="W298" i="1"/>
  <c r="X298" i="1" s="1"/>
  <c r="Y298" i="1"/>
  <c r="Z298" i="1" s="1"/>
  <c r="AA298" i="1"/>
  <c r="AB298" i="1" s="1"/>
  <c r="S299" i="1"/>
  <c r="T299" i="1" s="1"/>
  <c r="U299" i="1"/>
  <c r="V299" i="1" s="1"/>
  <c r="W299" i="1"/>
  <c r="X299" i="1" s="1"/>
  <c r="Y299" i="1"/>
  <c r="Z299" i="1" s="1"/>
  <c r="AA299" i="1"/>
  <c r="AB299" i="1" s="1"/>
  <c r="S300" i="1"/>
  <c r="T300" i="1" s="1"/>
  <c r="U300" i="1"/>
  <c r="V300" i="1" s="1"/>
  <c r="W300" i="1"/>
  <c r="X300" i="1" s="1"/>
  <c r="Y300" i="1"/>
  <c r="Z300" i="1" s="1"/>
  <c r="AA300" i="1"/>
  <c r="AB300" i="1" s="1"/>
  <c r="S301" i="1"/>
  <c r="T301" i="1" s="1"/>
  <c r="U301" i="1"/>
  <c r="V301" i="1" s="1"/>
  <c r="W301" i="1"/>
  <c r="X301" i="1" s="1"/>
  <c r="Y301" i="1"/>
  <c r="Z301" i="1" s="1"/>
  <c r="AA301" i="1"/>
  <c r="AB301" i="1" s="1"/>
  <c r="S302" i="1"/>
  <c r="T302" i="1" s="1"/>
  <c r="U302" i="1"/>
  <c r="V302" i="1" s="1"/>
  <c r="W302" i="1"/>
  <c r="X302" i="1" s="1"/>
  <c r="Y302" i="1"/>
  <c r="Z302" i="1" s="1"/>
  <c r="AA302" i="1"/>
  <c r="AB302" i="1" s="1"/>
  <c r="AA9" i="1"/>
  <c r="AB9" i="1" s="1"/>
  <c r="Y9" i="1"/>
  <c r="Z9" i="1" s="1"/>
  <c r="W9" i="1"/>
  <c r="X9" i="1" s="1"/>
  <c r="U9" i="1"/>
  <c r="V9" i="1" s="1"/>
  <c r="S9" i="1"/>
  <c r="T9" i="1" s="1"/>
  <c r="L1090" i="1" l="1"/>
  <c r="AC1090" i="1" s="1"/>
  <c r="AD1090" i="1" s="1"/>
  <c r="S355" i="1"/>
  <c r="T355" i="1" s="1"/>
  <c r="U355" i="1"/>
  <c r="V355" i="1" s="1"/>
  <c r="W355" i="1"/>
  <c r="X355" i="1" s="1"/>
  <c r="Y355" i="1"/>
  <c r="Z355" i="1" s="1"/>
  <c r="AA355" i="1"/>
  <c r="AB355" i="1" s="1"/>
  <c r="S356" i="1"/>
  <c r="T356" i="1" s="1"/>
  <c r="U356" i="1"/>
  <c r="V356" i="1" s="1"/>
  <c r="W356" i="1"/>
  <c r="X356" i="1" s="1"/>
  <c r="Y356" i="1"/>
  <c r="Z356" i="1" s="1"/>
  <c r="AA356" i="1"/>
  <c r="AB356" i="1" s="1"/>
  <c r="S357" i="1"/>
  <c r="T357" i="1" s="1"/>
  <c r="U357" i="1"/>
  <c r="V357" i="1" s="1"/>
  <c r="W357" i="1"/>
  <c r="X357" i="1" s="1"/>
  <c r="Y357" i="1"/>
  <c r="Z357" i="1" s="1"/>
  <c r="AA357" i="1"/>
  <c r="AB357" i="1" s="1"/>
  <c r="S358" i="1"/>
  <c r="T358" i="1" s="1"/>
  <c r="U358" i="1"/>
  <c r="V358" i="1" s="1"/>
  <c r="W358" i="1"/>
  <c r="X358" i="1" s="1"/>
  <c r="Y358" i="1"/>
  <c r="Z358" i="1" s="1"/>
  <c r="AA358" i="1"/>
  <c r="AB358" i="1" s="1"/>
  <c r="S359" i="1"/>
  <c r="T359" i="1" s="1"/>
  <c r="U359" i="1"/>
  <c r="V359" i="1" s="1"/>
  <c r="W359" i="1"/>
  <c r="X359" i="1" s="1"/>
  <c r="Y359" i="1"/>
  <c r="Z359" i="1" s="1"/>
  <c r="AA359" i="1"/>
  <c r="AB359" i="1" s="1"/>
  <c r="S360" i="1"/>
  <c r="T360" i="1" s="1"/>
  <c r="U360" i="1"/>
  <c r="V360" i="1" s="1"/>
  <c r="W360" i="1"/>
  <c r="X360" i="1" s="1"/>
  <c r="Y360" i="1"/>
  <c r="Z360" i="1" s="1"/>
  <c r="AA360" i="1"/>
  <c r="AB360" i="1" s="1"/>
  <c r="S361" i="1"/>
  <c r="T361" i="1" s="1"/>
  <c r="U361" i="1"/>
  <c r="V361" i="1" s="1"/>
  <c r="W361" i="1"/>
  <c r="X361" i="1" s="1"/>
  <c r="Y361" i="1"/>
  <c r="Z361" i="1" s="1"/>
  <c r="AA361" i="1"/>
  <c r="AB361" i="1" s="1"/>
  <c r="S362" i="1"/>
  <c r="T362" i="1" s="1"/>
  <c r="U362" i="1"/>
  <c r="V362" i="1" s="1"/>
  <c r="W362" i="1"/>
  <c r="X362" i="1" s="1"/>
  <c r="Y362" i="1"/>
  <c r="Z362" i="1" s="1"/>
  <c r="AA362" i="1"/>
  <c r="AB362" i="1" s="1"/>
  <c r="S363" i="1"/>
  <c r="T363" i="1" s="1"/>
  <c r="U363" i="1"/>
  <c r="V363" i="1" s="1"/>
  <c r="W363" i="1"/>
  <c r="X363" i="1" s="1"/>
  <c r="Y363" i="1"/>
  <c r="Z363" i="1" s="1"/>
  <c r="AA363" i="1"/>
  <c r="AB363" i="1" s="1"/>
  <c r="S364" i="1"/>
  <c r="T364" i="1" s="1"/>
  <c r="U364" i="1"/>
  <c r="V364" i="1" s="1"/>
  <c r="W364" i="1"/>
  <c r="X364" i="1" s="1"/>
  <c r="Y364" i="1"/>
  <c r="Z364" i="1" s="1"/>
  <c r="AA364" i="1"/>
  <c r="AB364" i="1" s="1"/>
  <c r="S365" i="1"/>
  <c r="T365" i="1" s="1"/>
  <c r="U365" i="1"/>
  <c r="V365" i="1" s="1"/>
  <c r="W365" i="1"/>
  <c r="X365" i="1" s="1"/>
  <c r="Y365" i="1"/>
  <c r="Z365" i="1" s="1"/>
  <c r="AA365" i="1"/>
  <c r="AB365" i="1" s="1"/>
  <c r="S366" i="1"/>
  <c r="T366" i="1" s="1"/>
  <c r="U366" i="1"/>
  <c r="V366" i="1" s="1"/>
  <c r="W366" i="1"/>
  <c r="X366" i="1" s="1"/>
  <c r="Y366" i="1"/>
  <c r="Z366" i="1" s="1"/>
  <c r="AA366" i="1"/>
  <c r="AB366" i="1" s="1"/>
  <c r="S367" i="1"/>
  <c r="T367" i="1" s="1"/>
  <c r="U367" i="1"/>
  <c r="V367" i="1" s="1"/>
  <c r="W367" i="1"/>
  <c r="X367" i="1" s="1"/>
  <c r="Y367" i="1"/>
  <c r="Z367" i="1" s="1"/>
  <c r="AA367" i="1"/>
  <c r="AB367" i="1" s="1"/>
  <c r="S368" i="1"/>
  <c r="T368" i="1" s="1"/>
  <c r="U368" i="1"/>
  <c r="V368" i="1" s="1"/>
  <c r="W368" i="1"/>
  <c r="X368" i="1" s="1"/>
  <c r="Y368" i="1"/>
  <c r="Z368" i="1" s="1"/>
  <c r="AA368" i="1"/>
  <c r="AB368" i="1" s="1"/>
  <c r="S369" i="1"/>
  <c r="T369" i="1" s="1"/>
  <c r="U369" i="1"/>
  <c r="V369" i="1" s="1"/>
  <c r="W369" i="1"/>
  <c r="X369" i="1" s="1"/>
  <c r="Y369" i="1"/>
  <c r="Z369" i="1" s="1"/>
  <c r="AA369" i="1"/>
  <c r="AB369" i="1" s="1"/>
  <c r="S370" i="1"/>
  <c r="T370" i="1" s="1"/>
  <c r="U370" i="1"/>
  <c r="V370" i="1" s="1"/>
  <c r="W370" i="1"/>
  <c r="X370" i="1" s="1"/>
  <c r="Y370" i="1"/>
  <c r="Z370" i="1" s="1"/>
  <c r="AA370" i="1"/>
  <c r="AB370" i="1" s="1"/>
  <c r="S371" i="1"/>
  <c r="T371" i="1" s="1"/>
  <c r="U371" i="1"/>
  <c r="V371" i="1" s="1"/>
  <c r="W371" i="1"/>
  <c r="X371" i="1" s="1"/>
  <c r="Y371" i="1"/>
  <c r="Z371" i="1" s="1"/>
  <c r="AA371" i="1"/>
  <c r="AB371" i="1" s="1"/>
  <c r="S372" i="1"/>
  <c r="T372" i="1" s="1"/>
  <c r="U372" i="1"/>
  <c r="V372" i="1" s="1"/>
  <c r="W372" i="1"/>
  <c r="X372" i="1" s="1"/>
  <c r="Y372" i="1"/>
  <c r="Z372" i="1" s="1"/>
  <c r="AA372" i="1"/>
  <c r="AB372" i="1" s="1"/>
  <c r="S373" i="1"/>
  <c r="T373" i="1" s="1"/>
  <c r="U373" i="1"/>
  <c r="V373" i="1" s="1"/>
  <c r="W373" i="1"/>
  <c r="X373" i="1" s="1"/>
  <c r="Y373" i="1"/>
  <c r="Z373" i="1" s="1"/>
  <c r="AA373" i="1"/>
  <c r="AB373" i="1" s="1"/>
  <c r="S374" i="1"/>
  <c r="T374" i="1" s="1"/>
  <c r="U374" i="1"/>
  <c r="V374" i="1" s="1"/>
  <c r="W374" i="1"/>
  <c r="X374" i="1" s="1"/>
  <c r="Y374" i="1"/>
  <c r="Z374" i="1" s="1"/>
  <c r="AA374" i="1"/>
  <c r="AB374" i="1" s="1"/>
  <c r="S375" i="1"/>
  <c r="T375" i="1" s="1"/>
  <c r="U375" i="1"/>
  <c r="V375" i="1" s="1"/>
  <c r="W375" i="1"/>
  <c r="X375" i="1" s="1"/>
  <c r="Y375" i="1"/>
  <c r="Z375" i="1" s="1"/>
  <c r="AA375" i="1"/>
  <c r="AB375" i="1" s="1"/>
  <c r="S376" i="1"/>
  <c r="T376" i="1" s="1"/>
  <c r="U376" i="1"/>
  <c r="V376" i="1" s="1"/>
  <c r="W376" i="1"/>
  <c r="X376" i="1" s="1"/>
  <c r="Y376" i="1"/>
  <c r="Z376" i="1" s="1"/>
  <c r="AA376" i="1"/>
  <c r="AB376" i="1" s="1"/>
  <c r="S377" i="1"/>
  <c r="T377" i="1" s="1"/>
  <c r="U377" i="1"/>
  <c r="V377" i="1" s="1"/>
  <c r="W377" i="1"/>
  <c r="X377" i="1" s="1"/>
  <c r="Y377" i="1"/>
  <c r="Z377" i="1" s="1"/>
  <c r="AA377" i="1"/>
  <c r="AB377" i="1" s="1"/>
  <c r="S378" i="1"/>
  <c r="T378" i="1" s="1"/>
  <c r="U378" i="1"/>
  <c r="V378" i="1" s="1"/>
  <c r="W378" i="1"/>
  <c r="X378" i="1" s="1"/>
  <c r="Y378" i="1"/>
  <c r="Z378" i="1" s="1"/>
  <c r="AA378" i="1"/>
  <c r="AB378" i="1" s="1"/>
  <c r="S379" i="1"/>
  <c r="T379" i="1" s="1"/>
  <c r="U379" i="1"/>
  <c r="V379" i="1" s="1"/>
  <c r="W379" i="1"/>
  <c r="X379" i="1" s="1"/>
  <c r="Y379" i="1"/>
  <c r="Z379" i="1" s="1"/>
  <c r="AA379" i="1"/>
  <c r="AB379" i="1" s="1"/>
  <c r="S380" i="1"/>
  <c r="T380" i="1" s="1"/>
  <c r="U380" i="1"/>
  <c r="V380" i="1" s="1"/>
  <c r="W380" i="1"/>
  <c r="X380" i="1" s="1"/>
  <c r="Y380" i="1"/>
  <c r="Z380" i="1" s="1"/>
  <c r="AA380" i="1"/>
  <c r="AB380" i="1" s="1"/>
  <c r="S381" i="1"/>
  <c r="T381" i="1" s="1"/>
  <c r="U381" i="1"/>
  <c r="V381" i="1" s="1"/>
  <c r="W381" i="1"/>
  <c r="X381" i="1" s="1"/>
  <c r="Y381" i="1"/>
  <c r="Z381" i="1" s="1"/>
  <c r="AA381" i="1"/>
  <c r="AB381" i="1" s="1"/>
  <c r="S382" i="1"/>
  <c r="T382" i="1" s="1"/>
  <c r="U382" i="1"/>
  <c r="V382" i="1" s="1"/>
  <c r="W382" i="1"/>
  <c r="X382" i="1" s="1"/>
  <c r="Y382" i="1"/>
  <c r="Z382" i="1" s="1"/>
  <c r="AA382" i="1"/>
  <c r="AB382" i="1" s="1"/>
  <c r="S383" i="1"/>
  <c r="T383" i="1" s="1"/>
  <c r="U383" i="1"/>
  <c r="V383" i="1" s="1"/>
  <c r="W383" i="1"/>
  <c r="X383" i="1" s="1"/>
  <c r="Y383" i="1"/>
  <c r="Z383" i="1" s="1"/>
  <c r="AA383" i="1"/>
  <c r="AB383" i="1" s="1"/>
  <c r="S384" i="1"/>
  <c r="T384" i="1" s="1"/>
  <c r="U384" i="1"/>
  <c r="V384" i="1" s="1"/>
  <c r="W384" i="1"/>
  <c r="X384" i="1" s="1"/>
  <c r="Y384" i="1"/>
  <c r="Z384" i="1" s="1"/>
  <c r="AA384" i="1"/>
  <c r="AB384" i="1" s="1"/>
  <c r="S385" i="1"/>
  <c r="T385" i="1" s="1"/>
  <c r="U385" i="1"/>
  <c r="V385" i="1" s="1"/>
  <c r="W385" i="1"/>
  <c r="X385" i="1" s="1"/>
  <c r="Y385" i="1"/>
  <c r="Z385" i="1" s="1"/>
  <c r="AA385" i="1"/>
  <c r="AB385" i="1" s="1"/>
  <c r="S386" i="1"/>
  <c r="T386" i="1" s="1"/>
  <c r="U386" i="1"/>
  <c r="V386" i="1" s="1"/>
  <c r="W386" i="1"/>
  <c r="X386" i="1" s="1"/>
  <c r="Y386" i="1"/>
  <c r="Z386" i="1" s="1"/>
  <c r="AA386" i="1"/>
  <c r="AB386" i="1" s="1"/>
  <c r="S387" i="1"/>
  <c r="T387" i="1" s="1"/>
  <c r="U387" i="1"/>
  <c r="V387" i="1" s="1"/>
  <c r="W387" i="1"/>
  <c r="X387" i="1" s="1"/>
  <c r="Y387" i="1"/>
  <c r="Z387" i="1" s="1"/>
  <c r="AA387" i="1"/>
  <c r="AB387" i="1" s="1"/>
  <c r="S388" i="1"/>
  <c r="T388" i="1" s="1"/>
  <c r="U388" i="1"/>
  <c r="V388" i="1" s="1"/>
  <c r="W388" i="1"/>
  <c r="X388" i="1" s="1"/>
  <c r="Y388" i="1"/>
  <c r="Z388" i="1" s="1"/>
  <c r="AA388" i="1"/>
  <c r="AB388" i="1" s="1"/>
  <c r="S389" i="1"/>
  <c r="T389" i="1" s="1"/>
  <c r="U389" i="1"/>
  <c r="V389" i="1" s="1"/>
  <c r="W389" i="1"/>
  <c r="X389" i="1" s="1"/>
  <c r="Y389" i="1"/>
  <c r="Z389" i="1" s="1"/>
  <c r="AA389" i="1"/>
  <c r="AB389" i="1" s="1"/>
  <c r="S390" i="1"/>
  <c r="T390" i="1" s="1"/>
  <c r="U390" i="1"/>
  <c r="V390" i="1" s="1"/>
  <c r="W390" i="1"/>
  <c r="X390" i="1" s="1"/>
  <c r="Y390" i="1"/>
  <c r="Z390" i="1" s="1"/>
  <c r="AA390" i="1"/>
  <c r="AB390" i="1" s="1"/>
  <c r="S391" i="1"/>
  <c r="T391" i="1" s="1"/>
  <c r="U391" i="1"/>
  <c r="V391" i="1" s="1"/>
  <c r="W391" i="1"/>
  <c r="X391" i="1" s="1"/>
  <c r="Y391" i="1"/>
  <c r="Z391" i="1" s="1"/>
  <c r="AA391" i="1"/>
  <c r="AB391" i="1" s="1"/>
  <c r="S392" i="1"/>
  <c r="T392" i="1" s="1"/>
  <c r="U392" i="1"/>
  <c r="V392" i="1" s="1"/>
  <c r="W392" i="1"/>
  <c r="X392" i="1" s="1"/>
  <c r="Y392" i="1"/>
  <c r="Z392" i="1" s="1"/>
  <c r="AA392" i="1"/>
  <c r="AB392" i="1" s="1"/>
  <c r="S393" i="1"/>
  <c r="T393" i="1" s="1"/>
  <c r="U393" i="1"/>
  <c r="V393" i="1" s="1"/>
  <c r="W393" i="1"/>
  <c r="X393" i="1" s="1"/>
  <c r="Y393" i="1"/>
  <c r="Z393" i="1" s="1"/>
  <c r="AA393" i="1"/>
  <c r="AB393" i="1" s="1"/>
  <c r="S394" i="1"/>
  <c r="T394" i="1" s="1"/>
  <c r="U394" i="1"/>
  <c r="V394" i="1" s="1"/>
  <c r="W394" i="1"/>
  <c r="X394" i="1" s="1"/>
  <c r="Y394" i="1"/>
  <c r="Z394" i="1" s="1"/>
  <c r="AA394" i="1"/>
  <c r="AB394" i="1" s="1"/>
  <c r="S395" i="1"/>
  <c r="T395" i="1" s="1"/>
  <c r="U395" i="1"/>
  <c r="V395" i="1" s="1"/>
  <c r="W395" i="1"/>
  <c r="X395" i="1" s="1"/>
  <c r="Y395" i="1"/>
  <c r="Z395" i="1" s="1"/>
  <c r="AA395" i="1"/>
  <c r="AB395" i="1" s="1"/>
  <c r="S396" i="1"/>
  <c r="T396" i="1" s="1"/>
  <c r="U396" i="1"/>
  <c r="V396" i="1" s="1"/>
  <c r="W396" i="1"/>
  <c r="X396" i="1" s="1"/>
  <c r="Y396" i="1"/>
  <c r="Z396" i="1" s="1"/>
  <c r="AA396" i="1"/>
  <c r="AB396" i="1" s="1"/>
  <c r="S397" i="1"/>
  <c r="T397" i="1" s="1"/>
  <c r="U397" i="1"/>
  <c r="V397" i="1" s="1"/>
  <c r="W397" i="1"/>
  <c r="X397" i="1" s="1"/>
  <c r="Y397" i="1"/>
  <c r="Z397" i="1" s="1"/>
  <c r="AA397" i="1"/>
  <c r="AB397" i="1" s="1"/>
  <c r="S398" i="1"/>
  <c r="T398" i="1" s="1"/>
  <c r="U398" i="1"/>
  <c r="V398" i="1" s="1"/>
  <c r="W398" i="1"/>
  <c r="X398" i="1" s="1"/>
  <c r="Y398" i="1"/>
  <c r="Z398" i="1" s="1"/>
  <c r="AA398" i="1"/>
  <c r="AB398" i="1" s="1"/>
  <c r="S399" i="1"/>
  <c r="T399" i="1" s="1"/>
  <c r="U399" i="1"/>
  <c r="V399" i="1" s="1"/>
  <c r="W399" i="1"/>
  <c r="X399" i="1" s="1"/>
  <c r="Y399" i="1"/>
  <c r="Z399" i="1" s="1"/>
  <c r="AA399" i="1"/>
  <c r="AB399" i="1" s="1"/>
  <c r="S400" i="1"/>
  <c r="T400" i="1" s="1"/>
  <c r="U400" i="1"/>
  <c r="V400" i="1" s="1"/>
  <c r="W400" i="1"/>
  <c r="X400" i="1" s="1"/>
  <c r="Y400" i="1"/>
  <c r="Z400" i="1" s="1"/>
  <c r="AA400" i="1"/>
  <c r="AB400" i="1" s="1"/>
  <c r="S401" i="1"/>
  <c r="T401" i="1" s="1"/>
  <c r="U401" i="1"/>
  <c r="V401" i="1" s="1"/>
  <c r="W401" i="1"/>
  <c r="X401" i="1" s="1"/>
  <c r="Y401" i="1"/>
  <c r="Z401" i="1" s="1"/>
  <c r="AA401" i="1"/>
  <c r="AB401" i="1" s="1"/>
  <c r="S402" i="1"/>
  <c r="T402" i="1" s="1"/>
  <c r="U402" i="1"/>
  <c r="V402" i="1" s="1"/>
  <c r="W402" i="1"/>
  <c r="X402" i="1" s="1"/>
  <c r="Y402" i="1"/>
  <c r="Z402" i="1" s="1"/>
  <c r="AA402" i="1"/>
  <c r="AB402" i="1" s="1"/>
  <c r="S403" i="1"/>
  <c r="T403" i="1" s="1"/>
  <c r="U403" i="1"/>
  <c r="V403" i="1" s="1"/>
  <c r="W403" i="1"/>
  <c r="X403" i="1" s="1"/>
  <c r="Y403" i="1"/>
  <c r="Z403" i="1" s="1"/>
  <c r="AA403" i="1"/>
  <c r="AB403" i="1" s="1"/>
  <c r="S404" i="1"/>
  <c r="T404" i="1" s="1"/>
  <c r="U404" i="1"/>
  <c r="V404" i="1" s="1"/>
  <c r="W404" i="1"/>
  <c r="X404" i="1" s="1"/>
  <c r="Y404" i="1"/>
  <c r="Z404" i="1" s="1"/>
  <c r="AA404" i="1"/>
  <c r="AB404" i="1" s="1"/>
  <c r="S405" i="1"/>
  <c r="T405" i="1" s="1"/>
  <c r="U405" i="1"/>
  <c r="V405" i="1" s="1"/>
  <c r="W405" i="1"/>
  <c r="X405" i="1" s="1"/>
  <c r="Y405" i="1"/>
  <c r="Z405" i="1" s="1"/>
  <c r="AA405" i="1"/>
  <c r="AB405" i="1" s="1"/>
  <c r="S406" i="1"/>
  <c r="T406" i="1" s="1"/>
  <c r="U406" i="1"/>
  <c r="V406" i="1" s="1"/>
  <c r="W406" i="1"/>
  <c r="X406" i="1" s="1"/>
  <c r="Y406" i="1"/>
  <c r="Z406" i="1" s="1"/>
  <c r="AA406" i="1"/>
  <c r="AB406" i="1" s="1"/>
  <c r="S407" i="1"/>
  <c r="T407" i="1" s="1"/>
  <c r="U407" i="1"/>
  <c r="V407" i="1" s="1"/>
  <c r="W407" i="1"/>
  <c r="X407" i="1" s="1"/>
  <c r="Y407" i="1"/>
  <c r="Z407" i="1" s="1"/>
  <c r="AA407" i="1"/>
  <c r="AB407" i="1" s="1"/>
  <c r="S408" i="1"/>
  <c r="T408" i="1" s="1"/>
  <c r="U408" i="1"/>
  <c r="V408" i="1" s="1"/>
  <c r="W408" i="1"/>
  <c r="X408" i="1" s="1"/>
  <c r="Y408" i="1"/>
  <c r="Z408" i="1" s="1"/>
  <c r="AA408" i="1"/>
  <c r="AB408" i="1" s="1"/>
  <c r="S409" i="1"/>
  <c r="T409" i="1" s="1"/>
  <c r="U409" i="1"/>
  <c r="V409" i="1" s="1"/>
  <c r="W409" i="1"/>
  <c r="X409" i="1" s="1"/>
  <c r="Y409" i="1"/>
  <c r="Z409" i="1" s="1"/>
  <c r="AA409" i="1"/>
  <c r="AB409" i="1" s="1"/>
  <c r="S410" i="1"/>
  <c r="T410" i="1" s="1"/>
  <c r="U410" i="1"/>
  <c r="V410" i="1" s="1"/>
  <c r="W410" i="1"/>
  <c r="X410" i="1" s="1"/>
  <c r="Y410" i="1"/>
  <c r="Z410" i="1" s="1"/>
  <c r="AA410" i="1"/>
  <c r="AB410" i="1" s="1"/>
  <c r="S411" i="1"/>
  <c r="T411" i="1" s="1"/>
  <c r="U411" i="1"/>
  <c r="V411" i="1" s="1"/>
  <c r="W411" i="1"/>
  <c r="X411" i="1" s="1"/>
  <c r="Y411" i="1"/>
  <c r="Z411" i="1" s="1"/>
  <c r="AA411" i="1"/>
  <c r="AB411" i="1" s="1"/>
  <c r="S412" i="1"/>
  <c r="T412" i="1" s="1"/>
  <c r="U412" i="1"/>
  <c r="V412" i="1" s="1"/>
  <c r="W412" i="1"/>
  <c r="X412" i="1" s="1"/>
  <c r="Y412" i="1"/>
  <c r="Z412" i="1" s="1"/>
  <c r="AA412" i="1"/>
  <c r="AB412" i="1" s="1"/>
  <c r="S413" i="1"/>
  <c r="T413" i="1" s="1"/>
  <c r="U413" i="1"/>
  <c r="V413" i="1" s="1"/>
  <c r="W413" i="1"/>
  <c r="X413" i="1" s="1"/>
  <c r="Y413" i="1"/>
  <c r="Z413" i="1" s="1"/>
  <c r="AA413" i="1"/>
  <c r="AB413" i="1" s="1"/>
  <c r="S414" i="1"/>
  <c r="T414" i="1" s="1"/>
  <c r="U414" i="1"/>
  <c r="V414" i="1" s="1"/>
  <c r="W414" i="1"/>
  <c r="X414" i="1" s="1"/>
  <c r="Y414" i="1"/>
  <c r="Z414" i="1" s="1"/>
  <c r="AA414" i="1"/>
  <c r="AB414" i="1" s="1"/>
  <c r="S415" i="1"/>
  <c r="T415" i="1" s="1"/>
  <c r="U415" i="1"/>
  <c r="V415" i="1" s="1"/>
  <c r="W415" i="1"/>
  <c r="X415" i="1" s="1"/>
  <c r="Y415" i="1"/>
  <c r="Z415" i="1" s="1"/>
  <c r="AA415" i="1"/>
  <c r="AB415" i="1" s="1"/>
  <c r="S416" i="1"/>
  <c r="T416" i="1" s="1"/>
  <c r="U416" i="1"/>
  <c r="V416" i="1" s="1"/>
  <c r="W416" i="1"/>
  <c r="X416" i="1" s="1"/>
  <c r="Y416" i="1"/>
  <c r="Z416" i="1" s="1"/>
  <c r="AA416" i="1"/>
  <c r="AB416" i="1" s="1"/>
  <c r="S417" i="1"/>
  <c r="T417" i="1" s="1"/>
  <c r="U417" i="1"/>
  <c r="V417" i="1" s="1"/>
  <c r="W417" i="1"/>
  <c r="X417" i="1" s="1"/>
  <c r="Y417" i="1"/>
  <c r="Z417" i="1" s="1"/>
  <c r="AA417" i="1"/>
  <c r="AB417" i="1" s="1"/>
  <c r="S418" i="1"/>
  <c r="T418" i="1" s="1"/>
  <c r="U418" i="1"/>
  <c r="V418" i="1" s="1"/>
  <c r="W418" i="1"/>
  <c r="X418" i="1" s="1"/>
  <c r="Y418" i="1"/>
  <c r="Z418" i="1" s="1"/>
  <c r="AA418" i="1"/>
  <c r="AB418" i="1" s="1"/>
  <c r="S419" i="1"/>
  <c r="T419" i="1" s="1"/>
  <c r="U419" i="1"/>
  <c r="V419" i="1" s="1"/>
  <c r="W419" i="1"/>
  <c r="X419" i="1" s="1"/>
  <c r="Y419" i="1"/>
  <c r="Z419" i="1" s="1"/>
  <c r="AA419" i="1"/>
  <c r="AB419" i="1" s="1"/>
  <c r="S420" i="1"/>
  <c r="T420" i="1" s="1"/>
  <c r="U420" i="1"/>
  <c r="V420" i="1" s="1"/>
  <c r="W420" i="1"/>
  <c r="X420" i="1" s="1"/>
  <c r="Y420" i="1"/>
  <c r="Z420" i="1" s="1"/>
  <c r="AA420" i="1"/>
  <c r="AB420" i="1" s="1"/>
  <c r="S421" i="1"/>
  <c r="T421" i="1" s="1"/>
  <c r="U421" i="1"/>
  <c r="V421" i="1" s="1"/>
  <c r="W421" i="1"/>
  <c r="X421" i="1" s="1"/>
  <c r="Y421" i="1"/>
  <c r="Z421" i="1" s="1"/>
  <c r="AA421" i="1"/>
  <c r="AB421" i="1" s="1"/>
  <c r="S422" i="1"/>
  <c r="T422" i="1" s="1"/>
  <c r="U422" i="1"/>
  <c r="V422" i="1" s="1"/>
  <c r="W422" i="1"/>
  <c r="X422" i="1" s="1"/>
  <c r="Y422" i="1"/>
  <c r="Z422" i="1" s="1"/>
  <c r="AA422" i="1"/>
  <c r="AB422" i="1" s="1"/>
  <c r="S423" i="1"/>
  <c r="T423" i="1" s="1"/>
  <c r="U423" i="1"/>
  <c r="V423" i="1" s="1"/>
  <c r="W423" i="1"/>
  <c r="X423" i="1" s="1"/>
  <c r="Y423" i="1"/>
  <c r="Z423" i="1" s="1"/>
  <c r="AA423" i="1"/>
  <c r="AB423" i="1" s="1"/>
  <c r="S424" i="1"/>
  <c r="T424" i="1" s="1"/>
  <c r="U424" i="1"/>
  <c r="V424" i="1" s="1"/>
  <c r="W424" i="1"/>
  <c r="X424" i="1" s="1"/>
  <c r="Y424" i="1"/>
  <c r="Z424" i="1" s="1"/>
  <c r="AA424" i="1"/>
  <c r="AB424" i="1" s="1"/>
  <c r="S425" i="1"/>
  <c r="T425" i="1" s="1"/>
  <c r="U425" i="1"/>
  <c r="V425" i="1" s="1"/>
  <c r="W425" i="1"/>
  <c r="X425" i="1" s="1"/>
  <c r="Y425" i="1"/>
  <c r="Z425" i="1" s="1"/>
  <c r="AA425" i="1"/>
  <c r="AB425" i="1" s="1"/>
  <c r="S426" i="1"/>
  <c r="T426" i="1" s="1"/>
  <c r="U426" i="1"/>
  <c r="V426" i="1" s="1"/>
  <c r="W426" i="1"/>
  <c r="X426" i="1" s="1"/>
  <c r="Y426" i="1"/>
  <c r="Z426" i="1" s="1"/>
  <c r="AA426" i="1"/>
  <c r="AB426" i="1" s="1"/>
  <c r="S427" i="1"/>
  <c r="T427" i="1" s="1"/>
  <c r="U427" i="1"/>
  <c r="V427" i="1" s="1"/>
  <c r="W427" i="1"/>
  <c r="X427" i="1" s="1"/>
  <c r="Y427" i="1"/>
  <c r="Z427" i="1" s="1"/>
  <c r="AA427" i="1"/>
  <c r="AB427" i="1" s="1"/>
  <c r="S428" i="1"/>
  <c r="T428" i="1" s="1"/>
  <c r="U428" i="1"/>
  <c r="V428" i="1" s="1"/>
  <c r="W428" i="1"/>
  <c r="X428" i="1" s="1"/>
  <c r="Y428" i="1"/>
  <c r="Z428" i="1" s="1"/>
  <c r="AA428" i="1"/>
  <c r="AB428" i="1" s="1"/>
  <c r="S429" i="1"/>
  <c r="T429" i="1" s="1"/>
  <c r="U429" i="1"/>
  <c r="V429" i="1" s="1"/>
  <c r="W429" i="1"/>
  <c r="X429" i="1" s="1"/>
  <c r="Y429" i="1"/>
  <c r="Z429" i="1" s="1"/>
  <c r="AA429" i="1"/>
  <c r="AB429" i="1" s="1"/>
  <c r="S430" i="1"/>
  <c r="T430" i="1" s="1"/>
  <c r="U430" i="1"/>
  <c r="V430" i="1" s="1"/>
  <c r="W430" i="1"/>
  <c r="X430" i="1" s="1"/>
  <c r="Y430" i="1"/>
  <c r="Z430" i="1" s="1"/>
  <c r="AA430" i="1"/>
  <c r="AB430" i="1" s="1"/>
  <c r="S431" i="1"/>
  <c r="T431" i="1" s="1"/>
  <c r="U431" i="1"/>
  <c r="V431" i="1" s="1"/>
  <c r="W431" i="1"/>
  <c r="X431" i="1" s="1"/>
  <c r="Y431" i="1"/>
  <c r="Z431" i="1" s="1"/>
  <c r="AA431" i="1"/>
  <c r="AB431" i="1" s="1"/>
  <c r="S432" i="1"/>
  <c r="T432" i="1" s="1"/>
  <c r="U432" i="1"/>
  <c r="V432" i="1" s="1"/>
  <c r="W432" i="1"/>
  <c r="X432" i="1" s="1"/>
  <c r="Y432" i="1"/>
  <c r="Z432" i="1" s="1"/>
  <c r="AA432" i="1"/>
  <c r="AB432" i="1" s="1"/>
  <c r="S433" i="1"/>
  <c r="T433" i="1" s="1"/>
  <c r="U433" i="1"/>
  <c r="V433" i="1" s="1"/>
  <c r="W433" i="1"/>
  <c r="X433" i="1" s="1"/>
  <c r="Y433" i="1"/>
  <c r="Z433" i="1" s="1"/>
  <c r="AA433" i="1"/>
  <c r="AB433" i="1" s="1"/>
  <c r="S434" i="1"/>
  <c r="T434" i="1" s="1"/>
  <c r="U434" i="1"/>
  <c r="V434" i="1" s="1"/>
  <c r="W434" i="1"/>
  <c r="X434" i="1" s="1"/>
  <c r="Y434" i="1"/>
  <c r="Z434" i="1" s="1"/>
  <c r="AA434" i="1"/>
  <c r="AB434" i="1" s="1"/>
  <c r="S435" i="1"/>
  <c r="T435" i="1" s="1"/>
  <c r="U435" i="1"/>
  <c r="V435" i="1" s="1"/>
  <c r="W435" i="1"/>
  <c r="X435" i="1" s="1"/>
  <c r="Y435" i="1"/>
  <c r="Z435" i="1" s="1"/>
  <c r="AA435" i="1"/>
  <c r="AB435" i="1" s="1"/>
  <c r="S436" i="1"/>
  <c r="T436" i="1" s="1"/>
  <c r="U436" i="1"/>
  <c r="V436" i="1" s="1"/>
  <c r="W436" i="1"/>
  <c r="X436" i="1" s="1"/>
  <c r="Y436" i="1"/>
  <c r="Z436" i="1" s="1"/>
  <c r="AA436" i="1"/>
  <c r="AB436" i="1" s="1"/>
  <c r="S437" i="1"/>
  <c r="T437" i="1" s="1"/>
  <c r="U437" i="1"/>
  <c r="V437" i="1" s="1"/>
  <c r="W437" i="1"/>
  <c r="X437" i="1" s="1"/>
  <c r="Y437" i="1"/>
  <c r="Z437" i="1" s="1"/>
  <c r="AA437" i="1"/>
  <c r="AB437" i="1" s="1"/>
  <c r="S438" i="1"/>
  <c r="T438" i="1" s="1"/>
  <c r="U438" i="1"/>
  <c r="V438" i="1" s="1"/>
  <c r="W438" i="1"/>
  <c r="X438" i="1" s="1"/>
  <c r="Y438" i="1"/>
  <c r="Z438" i="1" s="1"/>
  <c r="AA438" i="1"/>
  <c r="AB438" i="1" s="1"/>
  <c r="S439" i="1"/>
  <c r="T439" i="1" s="1"/>
  <c r="U439" i="1"/>
  <c r="V439" i="1" s="1"/>
  <c r="W439" i="1"/>
  <c r="X439" i="1" s="1"/>
  <c r="Y439" i="1"/>
  <c r="Z439" i="1" s="1"/>
  <c r="AA439" i="1"/>
  <c r="AB439" i="1" s="1"/>
  <c r="S440" i="1"/>
  <c r="T440" i="1" s="1"/>
  <c r="U440" i="1"/>
  <c r="V440" i="1" s="1"/>
  <c r="W440" i="1"/>
  <c r="X440" i="1" s="1"/>
  <c r="Y440" i="1"/>
  <c r="Z440" i="1" s="1"/>
  <c r="AA440" i="1"/>
  <c r="AB440" i="1" s="1"/>
  <c r="S441" i="1"/>
  <c r="T441" i="1" s="1"/>
  <c r="U441" i="1"/>
  <c r="V441" i="1" s="1"/>
  <c r="W441" i="1"/>
  <c r="X441" i="1" s="1"/>
  <c r="Y441" i="1"/>
  <c r="Z441" i="1" s="1"/>
  <c r="AA441" i="1"/>
  <c r="AB441" i="1" s="1"/>
  <c r="S442" i="1"/>
  <c r="T442" i="1" s="1"/>
  <c r="U442" i="1"/>
  <c r="V442" i="1" s="1"/>
  <c r="W442" i="1"/>
  <c r="X442" i="1" s="1"/>
  <c r="Y442" i="1"/>
  <c r="Z442" i="1" s="1"/>
  <c r="AA442" i="1"/>
  <c r="AB442" i="1" s="1"/>
  <c r="S443" i="1"/>
  <c r="T443" i="1" s="1"/>
  <c r="U443" i="1"/>
  <c r="V443" i="1" s="1"/>
  <c r="W443" i="1"/>
  <c r="X443" i="1" s="1"/>
  <c r="Y443" i="1"/>
  <c r="Z443" i="1" s="1"/>
  <c r="AA443" i="1"/>
  <c r="AB443" i="1" s="1"/>
  <c r="S444" i="1"/>
  <c r="T444" i="1" s="1"/>
  <c r="U444" i="1"/>
  <c r="V444" i="1" s="1"/>
  <c r="W444" i="1"/>
  <c r="X444" i="1" s="1"/>
  <c r="Y444" i="1"/>
  <c r="Z444" i="1" s="1"/>
  <c r="AA444" i="1"/>
  <c r="AB444" i="1" s="1"/>
  <c r="S445" i="1"/>
  <c r="T445" i="1" s="1"/>
  <c r="U445" i="1"/>
  <c r="V445" i="1" s="1"/>
  <c r="W445" i="1"/>
  <c r="X445" i="1" s="1"/>
  <c r="Y445" i="1"/>
  <c r="Z445" i="1" s="1"/>
  <c r="AA445" i="1"/>
  <c r="AB445" i="1" s="1"/>
  <c r="S446" i="1"/>
  <c r="T446" i="1" s="1"/>
  <c r="U446" i="1"/>
  <c r="V446" i="1" s="1"/>
  <c r="W446" i="1"/>
  <c r="X446" i="1" s="1"/>
  <c r="Y446" i="1"/>
  <c r="Z446" i="1" s="1"/>
  <c r="AA446" i="1"/>
  <c r="AB446" i="1" s="1"/>
  <c r="S447" i="1"/>
  <c r="T447" i="1" s="1"/>
  <c r="U447" i="1"/>
  <c r="V447" i="1" s="1"/>
  <c r="W447" i="1"/>
  <c r="X447" i="1" s="1"/>
  <c r="Y447" i="1"/>
  <c r="Z447" i="1" s="1"/>
  <c r="AA447" i="1"/>
  <c r="AB447" i="1" s="1"/>
  <c r="S448" i="1"/>
  <c r="T448" i="1" s="1"/>
  <c r="U448" i="1"/>
  <c r="V448" i="1" s="1"/>
  <c r="W448" i="1"/>
  <c r="X448" i="1" s="1"/>
  <c r="Y448" i="1"/>
  <c r="Z448" i="1" s="1"/>
  <c r="AA448" i="1"/>
  <c r="AB448" i="1" s="1"/>
  <c r="S449" i="1"/>
  <c r="T449" i="1" s="1"/>
  <c r="U449" i="1"/>
  <c r="V449" i="1" s="1"/>
  <c r="W449" i="1"/>
  <c r="X449" i="1" s="1"/>
  <c r="Y449" i="1"/>
  <c r="Z449" i="1" s="1"/>
  <c r="AA449" i="1"/>
  <c r="AB449" i="1" s="1"/>
  <c r="S450" i="1"/>
  <c r="T450" i="1" s="1"/>
  <c r="U450" i="1"/>
  <c r="V450" i="1" s="1"/>
  <c r="W450" i="1"/>
  <c r="X450" i="1" s="1"/>
  <c r="Y450" i="1"/>
  <c r="Z450" i="1" s="1"/>
  <c r="AA450" i="1"/>
  <c r="AB450" i="1" s="1"/>
  <c r="S451" i="1"/>
  <c r="T451" i="1" s="1"/>
  <c r="U451" i="1"/>
  <c r="V451" i="1" s="1"/>
  <c r="W451" i="1"/>
  <c r="X451" i="1" s="1"/>
  <c r="Y451" i="1"/>
  <c r="Z451" i="1" s="1"/>
  <c r="AA451" i="1"/>
  <c r="AB451" i="1" s="1"/>
  <c r="S452" i="1"/>
  <c r="T452" i="1" s="1"/>
  <c r="U452" i="1"/>
  <c r="V452" i="1" s="1"/>
  <c r="W452" i="1"/>
  <c r="X452" i="1" s="1"/>
  <c r="Y452" i="1"/>
  <c r="Z452" i="1" s="1"/>
  <c r="AA452" i="1"/>
  <c r="AB452" i="1" s="1"/>
  <c r="S453" i="1"/>
  <c r="T453" i="1" s="1"/>
  <c r="U453" i="1"/>
  <c r="V453" i="1" s="1"/>
  <c r="W453" i="1"/>
  <c r="X453" i="1" s="1"/>
  <c r="Y453" i="1"/>
  <c r="Z453" i="1" s="1"/>
  <c r="AA453" i="1"/>
  <c r="AB453" i="1" s="1"/>
  <c r="S454" i="1"/>
  <c r="T454" i="1" s="1"/>
  <c r="U454" i="1"/>
  <c r="V454" i="1" s="1"/>
  <c r="W454" i="1"/>
  <c r="X454" i="1" s="1"/>
  <c r="Y454" i="1"/>
  <c r="Z454" i="1" s="1"/>
  <c r="AA454" i="1"/>
  <c r="AB454" i="1" s="1"/>
  <c r="S455" i="1"/>
  <c r="T455" i="1" s="1"/>
  <c r="U455" i="1"/>
  <c r="V455" i="1" s="1"/>
  <c r="W455" i="1"/>
  <c r="X455" i="1" s="1"/>
  <c r="Y455" i="1"/>
  <c r="Z455" i="1" s="1"/>
  <c r="AA455" i="1"/>
  <c r="AB455" i="1" s="1"/>
  <c r="S456" i="1"/>
  <c r="T456" i="1" s="1"/>
  <c r="U456" i="1"/>
  <c r="V456" i="1" s="1"/>
  <c r="W456" i="1"/>
  <c r="X456" i="1" s="1"/>
  <c r="Y456" i="1"/>
  <c r="Z456" i="1" s="1"/>
  <c r="AA456" i="1"/>
  <c r="AB456" i="1" s="1"/>
  <c r="S457" i="1"/>
  <c r="T457" i="1" s="1"/>
  <c r="U457" i="1"/>
  <c r="V457" i="1" s="1"/>
  <c r="W457" i="1"/>
  <c r="X457" i="1" s="1"/>
  <c r="Y457" i="1"/>
  <c r="Z457" i="1" s="1"/>
  <c r="AA457" i="1"/>
  <c r="AB457" i="1" s="1"/>
  <c r="S458" i="1"/>
  <c r="T458" i="1" s="1"/>
  <c r="U458" i="1"/>
  <c r="V458" i="1" s="1"/>
  <c r="W458" i="1"/>
  <c r="X458" i="1" s="1"/>
  <c r="Y458" i="1"/>
  <c r="Z458" i="1" s="1"/>
  <c r="AA458" i="1"/>
  <c r="AB458" i="1" s="1"/>
  <c r="S459" i="1"/>
  <c r="T459" i="1" s="1"/>
  <c r="U459" i="1"/>
  <c r="V459" i="1" s="1"/>
  <c r="W459" i="1"/>
  <c r="X459" i="1" s="1"/>
  <c r="Y459" i="1"/>
  <c r="Z459" i="1" s="1"/>
  <c r="AA459" i="1"/>
  <c r="AB459" i="1" s="1"/>
  <c r="S460" i="1"/>
  <c r="T460" i="1" s="1"/>
  <c r="U460" i="1"/>
  <c r="V460" i="1" s="1"/>
  <c r="W460" i="1"/>
  <c r="X460" i="1" s="1"/>
  <c r="Y460" i="1"/>
  <c r="Z460" i="1" s="1"/>
  <c r="AA460" i="1"/>
  <c r="AB460" i="1" s="1"/>
  <c r="S461" i="1"/>
  <c r="T461" i="1" s="1"/>
  <c r="U461" i="1"/>
  <c r="V461" i="1" s="1"/>
  <c r="W461" i="1"/>
  <c r="X461" i="1" s="1"/>
  <c r="Y461" i="1"/>
  <c r="Z461" i="1" s="1"/>
  <c r="AA461" i="1"/>
  <c r="AB461" i="1" s="1"/>
  <c r="S462" i="1"/>
  <c r="T462" i="1" s="1"/>
  <c r="U462" i="1"/>
  <c r="V462" i="1" s="1"/>
  <c r="W462" i="1"/>
  <c r="X462" i="1" s="1"/>
  <c r="Y462" i="1"/>
  <c r="Z462" i="1" s="1"/>
  <c r="AA462" i="1"/>
  <c r="AB462" i="1" s="1"/>
  <c r="S463" i="1"/>
  <c r="T463" i="1" s="1"/>
  <c r="U463" i="1"/>
  <c r="V463" i="1" s="1"/>
  <c r="W463" i="1"/>
  <c r="X463" i="1" s="1"/>
  <c r="Y463" i="1"/>
  <c r="Z463" i="1" s="1"/>
  <c r="AA463" i="1"/>
  <c r="AB463" i="1" s="1"/>
  <c r="S464" i="1"/>
  <c r="T464" i="1" s="1"/>
  <c r="U464" i="1"/>
  <c r="V464" i="1" s="1"/>
  <c r="W464" i="1"/>
  <c r="X464" i="1" s="1"/>
  <c r="Y464" i="1"/>
  <c r="Z464" i="1" s="1"/>
  <c r="AA464" i="1"/>
  <c r="AB464" i="1" s="1"/>
  <c r="S465" i="1"/>
  <c r="T465" i="1" s="1"/>
  <c r="U465" i="1"/>
  <c r="V465" i="1" s="1"/>
  <c r="W465" i="1"/>
  <c r="X465" i="1" s="1"/>
  <c r="Y465" i="1"/>
  <c r="Z465" i="1" s="1"/>
  <c r="AA465" i="1"/>
  <c r="AB465" i="1" s="1"/>
  <c r="S466" i="1"/>
  <c r="T466" i="1" s="1"/>
  <c r="U466" i="1"/>
  <c r="V466" i="1" s="1"/>
  <c r="W466" i="1"/>
  <c r="X466" i="1" s="1"/>
  <c r="Y466" i="1"/>
  <c r="Z466" i="1" s="1"/>
  <c r="AA466" i="1"/>
  <c r="AB466" i="1" s="1"/>
  <c r="S467" i="1"/>
  <c r="T467" i="1" s="1"/>
  <c r="U467" i="1"/>
  <c r="V467" i="1" s="1"/>
  <c r="W467" i="1"/>
  <c r="X467" i="1" s="1"/>
  <c r="Y467" i="1"/>
  <c r="Z467" i="1" s="1"/>
  <c r="AA467" i="1"/>
  <c r="AB467" i="1" s="1"/>
  <c r="S468" i="1"/>
  <c r="T468" i="1" s="1"/>
  <c r="U468" i="1"/>
  <c r="V468" i="1" s="1"/>
  <c r="W468" i="1"/>
  <c r="X468" i="1" s="1"/>
  <c r="Y468" i="1"/>
  <c r="Z468" i="1" s="1"/>
  <c r="AA468" i="1"/>
  <c r="AB468" i="1" s="1"/>
  <c r="S469" i="1"/>
  <c r="T469" i="1" s="1"/>
  <c r="U469" i="1"/>
  <c r="V469" i="1" s="1"/>
  <c r="W469" i="1"/>
  <c r="X469" i="1" s="1"/>
  <c r="Y469" i="1"/>
  <c r="Z469" i="1" s="1"/>
  <c r="AA469" i="1"/>
  <c r="AB469" i="1" s="1"/>
  <c r="S470" i="1"/>
  <c r="T470" i="1" s="1"/>
  <c r="U470" i="1"/>
  <c r="V470" i="1" s="1"/>
  <c r="W470" i="1"/>
  <c r="X470" i="1" s="1"/>
  <c r="Y470" i="1"/>
  <c r="Z470" i="1" s="1"/>
  <c r="AA470" i="1"/>
  <c r="AB470" i="1" s="1"/>
  <c r="S471" i="1"/>
  <c r="T471" i="1" s="1"/>
  <c r="U471" i="1"/>
  <c r="V471" i="1" s="1"/>
  <c r="W471" i="1"/>
  <c r="X471" i="1" s="1"/>
  <c r="Y471" i="1"/>
  <c r="Z471" i="1" s="1"/>
  <c r="AA471" i="1"/>
  <c r="AB471" i="1" s="1"/>
  <c r="S472" i="1"/>
  <c r="T472" i="1" s="1"/>
  <c r="U472" i="1"/>
  <c r="V472" i="1" s="1"/>
  <c r="W472" i="1"/>
  <c r="X472" i="1" s="1"/>
  <c r="Y472" i="1"/>
  <c r="Z472" i="1" s="1"/>
  <c r="AA472" i="1"/>
  <c r="AB472" i="1" s="1"/>
  <c r="S473" i="1"/>
  <c r="T473" i="1" s="1"/>
  <c r="U473" i="1"/>
  <c r="V473" i="1" s="1"/>
  <c r="W473" i="1"/>
  <c r="X473" i="1" s="1"/>
  <c r="Y473" i="1"/>
  <c r="Z473" i="1" s="1"/>
  <c r="AA473" i="1"/>
  <c r="AB473" i="1" s="1"/>
  <c r="S474" i="1"/>
  <c r="T474" i="1" s="1"/>
  <c r="U474" i="1"/>
  <c r="V474" i="1" s="1"/>
  <c r="W474" i="1"/>
  <c r="X474" i="1" s="1"/>
  <c r="Y474" i="1"/>
  <c r="Z474" i="1" s="1"/>
  <c r="AA474" i="1"/>
  <c r="AB474" i="1" s="1"/>
  <c r="S475" i="1"/>
  <c r="T475" i="1" s="1"/>
  <c r="U475" i="1"/>
  <c r="V475" i="1" s="1"/>
  <c r="W475" i="1"/>
  <c r="X475" i="1" s="1"/>
  <c r="Y475" i="1"/>
  <c r="Z475" i="1" s="1"/>
  <c r="AA475" i="1"/>
  <c r="AB475" i="1" s="1"/>
  <c r="S476" i="1"/>
  <c r="T476" i="1" s="1"/>
  <c r="U476" i="1"/>
  <c r="V476" i="1" s="1"/>
  <c r="W476" i="1"/>
  <c r="X476" i="1" s="1"/>
  <c r="Y476" i="1"/>
  <c r="Z476" i="1" s="1"/>
  <c r="AA476" i="1"/>
  <c r="AB476" i="1" s="1"/>
  <c r="S477" i="1"/>
  <c r="T477" i="1" s="1"/>
  <c r="U477" i="1"/>
  <c r="V477" i="1" s="1"/>
  <c r="W477" i="1"/>
  <c r="X477" i="1" s="1"/>
  <c r="Y477" i="1"/>
  <c r="Z477" i="1" s="1"/>
  <c r="AA477" i="1"/>
  <c r="AB477" i="1" s="1"/>
  <c r="S478" i="1"/>
  <c r="T478" i="1" s="1"/>
  <c r="U478" i="1"/>
  <c r="V478" i="1" s="1"/>
  <c r="W478" i="1"/>
  <c r="X478" i="1" s="1"/>
  <c r="Y478" i="1"/>
  <c r="Z478" i="1" s="1"/>
  <c r="AA478" i="1"/>
  <c r="AB478" i="1" s="1"/>
  <c r="S479" i="1"/>
  <c r="T479" i="1" s="1"/>
  <c r="U479" i="1"/>
  <c r="V479" i="1" s="1"/>
  <c r="W479" i="1"/>
  <c r="X479" i="1" s="1"/>
  <c r="Y479" i="1"/>
  <c r="Z479" i="1" s="1"/>
  <c r="AA479" i="1"/>
  <c r="AB479" i="1" s="1"/>
  <c r="S480" i="1"/>
  <c r="T480" i="1" s="1"/>
  <c r="U480" i="1"/>
  <c r="V480" i="1" s="1"/>
  <c r="W480" i="1"/>
  <c r="X480" i="1" s="1"/>
  <c r="Y480" i="1"/>
  <c r="Z480" i="1" s="1"/>
  <c r="AA480" i="1"/>
  <c r="AB480" i="1" s="1"/>
  <c r="S481" i="1"/>
  <c r="T481" i="1" s="1"/>
  <c r="U481" i="1"/>
  <c r="V481" i="1" s="1"/>
  <c r="W481" i="1"/>
  <c r="X481" i="1" s="1"/>
  <c r="Y481" i="1"/>
  <c r="Z481" i="1" s="1"/>
  <c r="AA481" i="1"/>
  <c r="AB481" i="1" s="1"/>
  <c r="S482" i="1"/>
  <c r="T482" i="1" s="1"/>
  <c r="U482" i="1"/>
  <c r="V482" i="1" s="1"/>
  <c r="W482" i="1"/>
  <c r="X482" i="1" s="1"/>
  <c r="Y482" i="1"/>
  <c r="Z482" i="1" s="1"/>
  <c r="AA482" i="1"/>
  <c r="AB482" i="1" s="1"/>
  <c r="S483" i="1"/>
  <c r="T483" i="1" s="1"/>
  <c r="U483" i="1"/>
  <c r="V483" i="1" s="1"/>
  <c r="W483" i="1"/>
  <c r="X483" i="1" s="1"/>
  <c r="Y483" i="1"/>
  <c r="Z483" i="1" s="1"/>
  <c r="AA483" i="1"/>
  <c r="AB483" i="1" s="1"/>
  <c r="S484" i="1"/>
  <c r="T484" i="1" s="1"/>
  <c r="U484" i="1"/>
  <c r="V484" i="1" s="1"/>
  <c r="W484" i="1"/>
  <c r="X484" i="1" s="1"/>
  <c r="Y484" i="1"/>
  <c r="Z484" i="1" s="1"/>
  <c r="AA484" i="1"/>
  <c r="AB484" i="1" s="1"/>
  <c r="S485" i="1"/>
  <c r="T485" i="1" s="1"/>
  <c r="U485" i="1"/>
  <c r="V485" i="1" s="1"/>
  <c r="W485" i="1"/>
  <c r="X485" i="1" s="1"/>
  <c r="Y485" i="1"/>
  <c r="Z485" i="1" s="1"/>
  <c r="AA485" i="1"/>
  <c r="AB485" i="1" s="1"/>
  <c r="S486" i="1"/>
  <c r="T486" i="1" s="1"/>
  <c r="U486" i="1"/>
  <c r="V486" i="1" s="1"/>
  <c r="W486" i="1"/>
  <c r="X486" i="1" s="1"/>
  <c r="Y486" i="1"/>
  <c r="Z486" i="1" s="1"/>
  <c r="AA486" i="1"/>
  <c r="AB486" i="1" s="1"/>
  <c r="S487" i="1"/>
  <c r="T487" i="1" s="1"/>
  <c r="U487" i="1"/>
  <c r="V487" i="1" s="1"/>
  <c r="W487" i="1"/>
  <c r="X487" i="1" s="1"/>
  <c r="Y487" i="1"/>
  <c r="Z487" i="1" s="1"/>
  <c r="AA487" i="1"/>
  <c r="AB487" i="1" s="1"/>
  <c r="S488" i="1"/>
  <c r="T488" i="1" s="1"/>
  <c r="U488" i="1"/>
  <c r="V488" i="1" s="1"/>
  <c r="W488" i="1"/>
  <c r="X488" i="1" s="1"/>
  <c r="Y488" i="1"/>
  <c r="Z488" i="1" s="1"/>
  <c r="AA488" i="1"/>
  <c r="AB488" i="1" s="1"/>
  <c r="S489" i="1"/>
  <c r="T489" i="1" s="1"/>
  <c r="U489" i="1"/>
  <c r="V489" i="1" s="1"/>
  <c r="W489" i="1"/>
  <c r="X489" i="1" s="1"/>
  <c r="Y489" i="1"/>
  <c r="Z489" i="1" s="1"/>
  <c r="AA489" i="1"/>
  <c r="AB489" i="1" s="1"/>
  <c r="S490" i="1"/>
  <c r="T490" i="1" s="1"/>
  <c r="U490" i="1"/>
  <c r="V490" i="1" s="1"/>
  <c r="W490" i="1"/>
  <c r="X490" i="1" s="1"/>
  <c r="Y490" i="1"/>
  <c r="Z490" i="1" s="1"/>
  <c r="AA490" i="1"/>
  <c r="AB490" i="1" s="1"/>
  <c r="S491" i="1"/>
  <c r="T491" i="1" s="1"/>
  <c r="U491" i="1"/>
  <c r="V491" i="1" s="1"/>
  <c r="W491" i="1"/>
  <c r="X491" i="1" s="1"/>
  <c r="Y491" i="1"/>
  <c r="Z491" i="1" s="1"/>
  <c r="AA491" i="1"/>
  <c r="AB491" i="1" s="1"/>
  <c r="S492" i="1"/>
  <c r="T492" i="1" s="1"/>
  <c r="U492" i="1"/>
  <c r="V492" i="1" s="1"/>
  <c r="W492" i="1"/>
  <c r="X492" i="1" s="1"/>
  <c r="Y492" i="1"/>
  <c r="Z492" i="1" s="1"/>
  <c r="AA492" i="1"/>
  <c r="AB492" i="1" s="1"/>
  <c r="S493" i="1"/>
  <c r="T493" i="1" s="1"/>
  <c r="U493" i="1"/>
  <c r="V493" i="1" s="1"/>
  <c r="W493" i="1"/>
  <c r="X493" i="1" s="1"/>
  <c r="Y493" i="1"/>
  <c r="Z493" i="1" s="1"/>
  <c r="AA493" i="1"/>
  <c r="AB493" i="1" s="1"/>
  <c r="S494" i="1"/>
  <c r="T494" i="1" s="1"/>
  <c r="U494" i="1"/>
  <c r="V494" i="1" s="1"/>
  <c r="W494" i="1"/>
  <c r="X494" i="1" s="1"/>
  <c r="Y494" i="1"/>
  <c r="Z494" i="1" s="1"/>
  <c r="AA494" i="1"/>
  <c r="AB494" i="1" s="1"/>
  <c r="S495" i="1"/>
  <c r="T495" i="1" s="1"/>
  <c r="U495" i="1"/>
  <c r="V495" i="1" s="1"/>
  <c r="W495" i="1"/>
  <c r="X495" i="1" s="1"/>
  <c r="Y495" i="1"/>
  <c r="Z495" i="1" s="1"/>
  <c r="AA495" i="1"/>
  <c r="AB495" i="1" s="1"/>
  <c r="S496" i="1"/>
  <c r="T496" i="1" s="1"/>
  <c r="U496" i="1"/>
  <c r="V496" i="1" s="1"/>
  <c r="W496" i="1"/>
  <c r="X496" i="1" s="1"/>
  <c r="Y496" i="1"/>
  <c r="Z496" i="1" s="1"/>
  <c r="AA496" i="1"/>
  <c r="AB496" i="1" s="1"/>
  <c r="S497" i="1"/>
  <c r="T497" i="1" s="1"/>
  <c r="U497" i="1"/>
  <c r="V497" i="1" s="1"/>
  <c r="W497" i="1"/>
  <c r="X497" i="1" s="1"/>
  <c r="Y497" i="1"/>
  <c r="Z497" i="1" s="1"/>
  <c r="AA497" i="1"/>
  <c r="AB497" i="1" s="1"/>
  <c r="S498" i="1"/>
  <c r="T498" i="1" s="1"/>
  <c r="U498" i="1"/>
  <c r="V498" i="1" s="1"/>
  <c r="W498" i="1"/>
  <c r="X498" i="1" s="1"/>
  <c r="Y498" i="1"/>
  <c r="Z498" i="1" s="1"/>
  <c r="AA498" i="1"/>
  <c r="AB498" i="1" s="1"/>
  <c r="S499" i="1"/>
  <c r="T499" i="1" s="1"/>
  <c r="U499" i="1"/>
  <c r="V499" i="1" s="1"/>
  <c r="W499" i="1"/>
  <c r="X499" i="1" s="1"/>
  <c r="Y499" i="1"/>
  <c r="Z499" i="1" s="1"/>
  <c r="AA499" i="1"/>
  <c r="AB499" i="1" s="1"/>
  <c r="S500" i="1"/>
  <c r="T500" i="1" s="1"/>
  <c r="U500" i="1"/>
  <c r="V500" i="1" s="1"/>
  <c r="W500" i="1"/>
  <c r="X500" i="1" s="1"/>
  <c r="Y500" i="1"/>
  <c r="Z500" i="1" s="1"/>
  <c r="AA500" i="1"/>
  <c r="AB500" i="1" s="1"/>
  <c r="S501" i="1"/>
  <c r="T501" i="1" s="1"/>
  <c r="U501" i="1"/>
  <c r="V501" i="1" s="1"/>
  <c r="W501" i="1"/>
  <c r="X501" i="1" s="1"/>
  <c r="Y501" i="1"/>
  <c r="Z501" i="1" s="1"/>
  <c r="AA501" i="1"/>
  <c r="AB501" i="1" s="1"/>
  <c r="S502" i="1"/>
  <c r="T502" i="1" s="1"/>
  <c r="U502" i="1"/>
  <c r="V502" i="1" s="1"/>
  <c r="W502" i="1"/>
  <c r="X502" i="1" s="1"/>
  <c r="Y502" i="1"/>
  <c r="Z502" i="1" s="1"/>
  <c r="AA502" i="1"/>
  <c r="AB502" i="1" s="1"/>
  <c r="S503" i="1"/>
  <c r="T503" i="1" s="1"/>
  <c r="U503" i="1"/>
  <c r="V503" i="1" s="1"/>
  <c r="W503" i="1"/>
  <c r="X503" i="1" s="1"/>
  <c r="Y503" i="1"/>
  <c r="Z503" i="1" s="1"/>
  <c r="AA503" i="1"/>
  <c r="AB503" i="1" s="1"/>
  <c r="S504" i="1"/>
  <c r="T504" i="1" s="1"/>
  <c r="U504" i="1"/>
  <c r="V504" i="1" s="1"/>
  <c r="W504" i="1"/>
  <c r="X504" i="1" s="1"/>
  <c r="Y504" i="1"/>
  <c r="Z504" i="1" s="1"/>
  <c r="AA504" i="1"/>
  <c r="AB504" i="1" s="1"/>
  <c r="S505" i="1"/>
  <c r="T505" i="1" s="1"/>
  <c r="U505" i="1"/>
  <c r="V505" i="1" s="1"/>
  <c r="W505" i="1"/>
  <c r="X505" i="1" s="1"/>
  <c r="Y505" i="1"/>
  <c r="Z505" i="1" s="1"/>
  <c r="AA505" i="1"/>
  <c r="AB505" i="1" s="1"/>
  <c r="S506" i="1"/>
  <c r="T506" i="1" s="1"/>
  <c r="U506" i="1"/>
  <c r="V506" i="1" s="1"/>
  <c r="W506" i="1"/>
  <c r="X506" i="1" s="1"/>
  <c r="Y506" i="1"/>
  <c r="Z506" i="1" s="1"/>
  <c r="AA506" i="1"/>
  <c r="AB506" i="1" s="1"/>
  <c r="S507" i="1"/>
  <c r="T507" i="1" s="1"/>
  <c r="U507" i="1"/>
  <c r="V507" i="1" s="1"/>
  <c r="W507" i="1"/>
  <c r="X507" i="1" s="1"/>
  <c r="Y507" i="1"/>
  <c r="Z507" i="1" s="1"/>
  <c r="AA507" i="1"/>
  <c r="AB507" i="1" s="1"/>
  <c r="S508" i="1"/>
  <c r="T508" i="1" s="1"/>
  <c r="U508" i="1"/>
  <c r="V508" i="1" s="1"/>
  <c r="W508" i="1"/>
  <c r="X508" i="1" s="1"/>
  <c r="Y508" i="1"/>
  <c r="Z508" i="1" s="1"/>
  <c r="AA508" i="1"/>
  <c r="AB508" i="1" s="1"/>
  <c r="S509" i="1"/>
  <c r="T509" i="1" s="1"/>
  <c r="U509" i="1"/>
  <c r="V509" i="1" s="1"/>
  <c r="W509" i="1"/>
  <c r="X509" i="1" s="1"/>
  <c r="Y509" i="1"/>
  <c r="Z509" i="1" s="1"/>
  <c r="AA509" i="1"/>
  <c r="AB509" i="1" s="1"/>
  <c r="S510" i="1"/>
  <c r="T510" i="1" s="1"/>
  <c r="U510" i="1"/>
  <c r="V510" i="1" s="1"/>
  <c r="W510" i="1"/>
  <c r="X510" i="1" s="1"/>
  <c r="Y510" i="1"/>
  <c r="Z510" i="1" s="1"/>
  <c r="AA510" i="1"/>
  <c r="AB510" i="1" s="1"/>
  <c r="T511" i="1"/>
  <c r="U511" i="1"/>
  <c r="V511" i="1" s="1"/>
  <c r="W511" i="1"/>
  <c r="X511" i="1" s="1"/>
  <c r="Y511" i="1"/>
  <c r="Z511" i="1" s="1"/>
  <c r="AA511" i="1"/>
  <c r="AB511" i="1" s="1"/>
  <c r="S512" i="1"/>
  <c r="T512" i="1" s="1"/>
  <c r="U512" i="1"/>
  <c r="V512" i="1" s="1"/>
  <c r="W512" i="1"/>
  <c r="X512" i="1" s="1"/>
  <c r="Y512" i="1"/>
  <c r="Z512" i="1" s="1"/>
  <c r="AA512" i="1"/>
  <c r="AB512" i="1" s="1"/>
  <c r="S513" i="1"/>
  <c r="T513" i="1" s="1"/>
  <c r="U513" i="1"/>
  <c r="V513" i="1" s="1"/>
  <c r="W513" i="1"/>
  <c r="X513" i="1" s="1"/>
  <c r="Y513" i="1"/>
  <c r="Z513" i="1" s="1"/>
  <c r="AA513" i="1"/>
  <c r="AB513" i="1" s="1"/>
  <c r="S514" i="1"/>
  <c r="T514" i="1" s="1"/>
  <c r="U514" i="1"/>
  <c r="V514" i="1" s="1"/>
  <c r="W514" i="1"/>
  <c r="X514" i="1" s="1"/>
  <c r="Y514" i="1"/>
  <c r="Z514" i="1" s="1"/>
  <c r="AA514" i="1"/>
  <c r="AB514" i="1" s="1"/>
  <c r="S515" i="1"/>
  <c r="T515" i="1" s="1"/>
  <c r="U515" i="1"/>
  <c r="V515" i="1" s="1"/>
  <c r="W515" i="1"/>
  <c r="X515" i="1" s="1"/>
  <c r="Y515" i="1"/>
  <c r="Z515" i="1" s="1"/>
  <c r="AA515" i="1"/>
  <c r="AB515" i="1" s="1"/>
  <c r="S516" i="1"/>
  <c r="T516" i="1" s="1"/>
  <c r="U516" i="1"/>
  <c r="V516" i="1" s="1"/>
  <c r="W516" i="1"/>
  <c r="X516" i="1" s="1"/>
  <c r="Y516" i="1"/>
  <c r="Z516" i="1" s="1"/>
  <c r="AA516" i="1"/>
  <c r="AB516" i="1" s="1"/>
  <c r="S517" i="1"/>
  <c r="T517" i="1" s="1"/>
  <c r="U517" i="1"/>
  <c r="V517" i="1" s="1"/>
  <c r="W517" i="1"/>
  <c r="X517" i="1" s="1"/>
  <c r="Y517" i="1"/>
  <c r="Z517" i="1" s="1"/>
  <c r="AA517" i="1"/>
  <c r="AB517" i="1" s="1"/>
  <c r="S518" i="1"/>
  <c r="T518" i="1" s="1"/>
  <c r="U518" i="1"/>
  <c r="V518" i="1" s="1"/>
  <c r="W518" i="1"/>
  <c r="X518" i="1" s="1"/>
  <c r="Y518" i="1"/>
  <c r="Z518" i="1" s="1"/>
  <c r="AA518" i="1"/>
  <c r="AB518" i="1" s="1"/>
  <c r="S519" i="1"/>
  <c r="T519" i="1" s="1"/>
  <c r="U519" i="1"/>
  <c r="V519" i="1" s="1"/>
  <c r="W519" i="1"/>
  <c r="X519" i="1" s="1"/>
  <c r="Y519" i="1"/>
  <c r="Z519" i="1" s="1"/>
  <c r="AA519" i="1"/>
  <c r="AB519" i="1" s="1"/>
  <c r="S520" i="1"/>
  <c r="T520" i="1" s="1"/>
  <c r="U520" i="1"/>
  <c r="V520" i="1" s="1"/>
  <c r="W520" i="1"/>
  <c r="X520" i="1" s="1"/>
  <c r="Y520" i="1"/>
  <c r="Z520" i="1" s="1"/>
  <c r="AA520" i="1"/>
  <c r="AB520" i="1" s="1"/>
  <c r="S521" i="1"/>
  <c r="T521" i="1" s="1"/>
  <c r="U521" i="1"/>
  <c r="V521" i="1" s="1"/>
  <c r="W521" i="1"/>
  <c r="X521" i="1" s="1"/>
  <c r="Y521" i="1"/>
  <c r="Z521" i="1" s="1"/>
  <c r="AA521" i="1"/>
  <c r="AB521" i="1" s="1"/>
  <c r="S522" i="1"/>
  <c r="T522" i="1" s="1"/>
  <c r="U522" i="1"/>
  <c r="V522" i="1" s="1"/>
  <c r="W522" i="1"/>
  <c r="X522" i="1" s="1"/>
  <c r="Y522" i="1"/>
  <c r="Z522" i="1" s="1"/>
  <c r="AA522" i="1"/>
  <c r="AB522" i="1" s="1"/>
  <c r="S523" i="1"/>
  <c r="T523" i="1" s="1"/>
  <c r="U523" i="1"/>
  <c r="V523" i="1" s="1"/>
  <c r="W523" i="1"/>
  <c r="X523" i="1" s="1"/>
  <c r="Y523" i="1"/>
  <c r="Z523" i="1" s="1"/>
  <c r="AA523" i="1"/>
  <c r="AB523" i="1" s="1"/>
  <c r="S524" i="1"/>
  <c r="T524" i="1" s="1"/>
  <c r="U524" i="1"/>
  <c r="V524" i="1" s="1"/>
  <c r="W524" i="1"/>
  <c r="X524" i="1" s="1"/>
  <c r="Y524" i="1"/>
  <c r="Z524" i="1" s="1"/>
  <c r="AA524" i="1"/>
  <c r="AB524" i="1" s="1"/>
  <c r="S525" i="1"/>
  <c r="T525" i="1" s="1"/>
  <c r="U525" i="1"/>
  <c r="V525" i="1" s="1"/>
  <c r="W525" i="1"/>
  <c r="X525" i="1" s="1"/>
  <c r="Y525" i="1"/>
  <c r="Z525" i="1" s="1"/>
  <c r="AA525" i="1"/>
  <c r="AB525" i="1" s="1"/>
  <c r="S526" i="1"/>
  <c r="T526" i="1" s="1"/>
  <c r="U526" i="1"/>
  <c r="V526" i="1" s="1"/>
  <c r="W526" i="1"/>
  <c r="X526" i="1" s="1"/>
  <c r="Y526" i="1"/>
  <c r="Z526" i="1" s="1"/>
  <c r="AA526" i="1"/>
  <c r="AB526" i="1" s="1"/>
  <c r="S527" i="1"/>
  <c r="T527" i="1" s="1"/>
  <c r="U527" i="1"/>
  <c r="V527" i="1" s="1"/>
  <c r="W527" i="1"/>
  <c r="X527" i="1" s="1"/>
  <c r="Y527" i="1"/>
  <c r="Z527" i="1" s="1"/>
  <c r="AA527" i="1"/>
  <c r="AB527" i="1" s="1"/>
  <c r="S528" i="1"/>
  <c r="T528" i="1" s="1"/>
  <c r="U528" i="1"/>
  <c r="V528" i="1" s="1"/>
  <c r="W528" i="1"/>
  <c r="X528" i="1" s="1"/>
  <c r="Y528" i="1"/>
  <c r="Z528" i="1" s="1"/>
  <c r="AA528" i="1"/>
  <c r="AB528" i="1" s="1"/>
  <c r="S529" i="1"/>
  <c r="T529" i="1" s="1"/>
  <c r="U529" i="1"/>
  <c r="V529" i="1" s="1"/>
  <c r="W529" i="1"/>
  <c r="X529" i="1" s="1"/>
  <c r="Y529" i="1"/>
  <c r="Z529" i="1" s="1"/>
  <c r="AA529" i="1"/>
  <c r="AB529" i="1" s="1"/>
  <c r="S530" i="1"/>
  <c r="T530" i="1" s="1"/>
  <c r="U530" i="1"/>
  <c r="V530" i="1" s="1"/>
  <c r="W530" i="1"/>
  <c r="X530" i="1" s="1"/>
  <c r="Y530" i="1"/>
  <c r="Z530" i="1" s="1"/>
  <c r="AA530" i="1"/>
  <c r="AB530" i="1" s="1"/>
  <c r="S531" i="1"/>
  <c r="T531" i="1" s="1"/>
  <c r="U531" i="1"/>
  <c r="V531" i="1" s="1"/>
  <c r="W531" i="1"/>
  <c r="X531" i="1" s="1"/>
  <c r="Y531" i="1"/>
  <c r="Z531" i="1" s="1"/>
  <c r="AA531" i="1"/>
  <c r="AB531" i="1" s="1"/>
  <c r="S532" i="1"/>
  <c r="T532" i="1" s="1"/>
  <c r="U532" i="1"/>
  <c r="V532" i="1" s="1"/>
  <c r="W532" i="1"/>
  <c r="X532" i="1" s="1"/>
  <c r="Y532" i="1"/>
  <c r="Z532" i="1" s="1"/>
  <c r="AA532" i="1"/>
  <c r="AB532" i="1" s="1"/>
  <c r="S533" i="1"/>
  <c r="T533" i="1" s="1"/>
  <c r="U533" i="1"/>
  <c r="V533" i="1" s="1"/>
  <c r="W533" i="1"/>
  <c r="X533" i="1" s="1"/>
  <c r="Y533" i="1"/>
  <c r="Z533" i="1" s="1"/>
  <c r="AA533" i="1"/>
  <c r="AB533" i="1" s="1"/>
  <c r="S534" i="1"/>
  <c r="T534" i="1" s="1"/>
  <c r="U534" i="1"/>
  <c r="V534" i="1" s="1"/>
  <c r="W534" i="1"/>
  <c r="X534" i="1" s="1"/>
  <c r="Y534" i="1"/>
  <c r="Z534" i="1" s="1"/>
  <c r="AA534" i="1"/>
  <c r="AB534" i="1" s="1"/>
  <c r="S535" i="1"/>
  <c r="T535" i="1" s="1"/>
  <c r="U535" i="1"/>
  <c r="V535" i="1" s="1"/>
  <c r="W535" i="1"/>
  <c r="X535" i="1" s="1"/>
  <c r="Y535" i="1"/>
  <c r="Z535" i="1" s="1"/>
  <c r="AA535" i="1"/>
  <c r="AB535" i="1" s="1"/>
  <c r="S536" i="1"/>
  <c r="T536" i="1" s="1"/>
  <c r="U536" i="1"/>
  <c r="V536" i="1" s="1"/>
  <c r="W536" i="1"/>
  <c r="X536" i="1" s="1"/>
  <c r="Y536" i="1"/>
  <c r="Z536" i="1" s="1"/>
  <c r="AA536" i="1"/>
  <c r="AB536" i="1" s="1"/>
  <c r="S537" i="1"/>
  <c r="T537" i="1" s="1"/>
  <c r="U537" i="1"/>
  <c r="V537" i="1" s="1"/>
  <c r="W537" i="1"/>
  <c r="X537" i="1" s="1"/>
  <c r="Y537" i="1"/>
  <c r="Z537" i="1" s="1"/>
  <c r="AA537" i="1"/>
  <c r="AB537" i="1" s="1"/>
  <c r="S538" i="1"/>
  <c r="T538" i="1" s="1"/>
  <c r="U538" i="1"/>
  <c r="V538" i="1" s="1"/>
  <c r="W538" i="1"/>
  <c r="X538" i="1" s="1"/>
  <c r="Y538" i="1"/>
  <c r="Z538" i="1" s="1"/>
  <c r="AA538" i="1"/>
  <c r="AB538" i="1" s="1"/>
  <c r="S539" i="1"/>
  <c r="T539" i="1" s="1"/>
  <c r="U539" i="1"/>
  <c r="V539" i="1" s="1"/>
  <c r="W539" i="1"/>
  <c r="X539" i="1" s="1"/>
  <c r="Y539" i="1"/>
  <c r="Z539" i="1" s="1"/>
  <c r="AA539" i="1"/>
  <c r="AB539" i="1" s="1"/>
  <c r="S540" i="1"/>
  <c r="T540" i="1" s="1"/>
  <c r="U540" i="1"/>
  <c r="V540" i="1" s="1"/>
  <c r="W540" i="1"/>
  <c r="X540" i="1" s="1"/>
  <c r="Y540" i="1"/>
  <c r="Z540" i="1" s="1"/>
  <c r="AA540" i="1"/>
  <c r="AB540" i="1" s="1"/>
  <c r="S541" i="1"/>
  <c r="T541" i="1" s="1"/>
  <c r="U541" i="1"/>
  <c r="V541" i="1" s="1"/>
  <c r="W541" i="1"/>
  <c r="X541" i="1" s="1"/>
  <c r="Y541" i="1"/>
  <c r="Z541" i="1" s="1"/>
  <c r="AA541" i="1"/>
  <c r="AB541" i="1" s="1"/>
  <c r="S542" i="1"/>
  <c r="T542" i="1" s="1"/>
  <c r="U542" i="1"/>
  <c r="V542" i="1" s="1"/>
  <c r="W542" i="1"/>
  <c r="X542" i="1" s="1"/>
  <c r="Y542" i="1"/>
  <c r="Z542" i="1" s="1"/>
  <c r="AA542" i="1"/>
  <c r="AB542" i="1" s="1"/>
  <c r="S543" i="1"/>
  <c r="T543" i="1" s="1"/>
  <c r="U543" i="1"/>
  <c r="V543" i="1" s="1"/>
  <c r="W543" i="1"/>
  <c r="X543" i="1" s="1"/>
  <c r="Y543" i="1"/>
  <c r="Z543" i="1" s="1"/>
  <c r="AA543" i="1"/>
  <c r="AB543" i="1" s="1"/>
  <c r="S544" i="1"/>
  <c r="T544" i="1" s="1"/>
  <c r="U544" i="1"/>
  <c r="V544" i="1" s="1"/>
  <c r="W544" i="1"/>
  <c r="X544" i="1" s="1"/>
  <c r="Y544" i="1"/>
  <c r="Z544" i="1" s="1"/>
  <c r="AA544" i="1"/>
  <c r="AB544" i="1" s="1"/>
  <c r="S545" i="1"/>
  <c r="T545" i="1" s="1"/>
  <c r="U545" i="1"/>
  <c r="V545" i="1" s="1"/>
  <c r="W545" i="1"/>
  <c r="X545" i="1" s="1"/>
  <c r="Y545" i="1"/>
  <c r="Z545" i="1" s="1"/>
  <c r="AA545" i="1"/>
  <c r="AB545" i="1" s="1"/>
  <c r="S546" i="1"/>
  <c r="T546" i="1" s="1"/>
  <c r="U546" i="1"/>
  <c r="V546" i="1" s="1"/>
  <c r="W546" i="1"/>
  <c r="X546" i="1" s="1"/>
  <c r="Y546" i="1"/>
  <c r="Z546" i="1" s="1"/>
  <c r="AA546" i="1"/>
  <c r="AB546" i="1" s="1"/>
  <c r="S547" i="1"/>
  <c r="T547" i="1" s="1"/>
  <c r="U547" i="1"/>
  <c r="V547" i="1" s="1"/>
  <c r="W547" i="1"/>
  <c r="X547" i="1" s="1"/>
  <c r="Y547" i="1"/>
  <c r="Z547" i="1" s="1"/>
  <c r="AA547" i="1"/>
  <c r="AB547" i="1" s="1"/>
  <c r="S548" i="1"/>
  <c r="T548" i="1" s="1"/>
  <c r="U548" i="1"/>
  <c r="V548" i="1" s="1"/>
  <c r="W548" i="1"/>
  <c r="X548" i="1" s="1"/>
  <c r="Y548" i="1"/>
  <c r="Z548" i="1" s="1"/>
  <c r="AA548" i="1"/>
  <c r="AB548" i="1" s="1"/>
  <c r="S549" i="1"/>
  <c r="T549" i="1" s="1"/>
  <c r="U549" i="1"/>
  <c r="V549" i="1" s="1"/>
  <c r="W549" i="1"/>
  <c r="X549" i="1" s="1"/>
  <c r="Y549" i="1"/>
  <c r="Z549" i="1" s="1"/>
  <c r="AA549" i="1"/>
  <c r="AB549" i="1" s="1"/>
  <c r="S550" i="1"/>
  <c r="T550" i="1" s="1"/>
  <c r="U550" i="1"/>
  <c r="V550" i="1" s="1"/>
  <c r="W550" i="1"/>
  <c r="X550" i="1" s="1"/>
  <c r="Y550" i="1"/>
  <c r="Z550" i="1" s="1"/>
  <c r="AA550" i="1"/>
  <c r="AB550" i="1" s="1"/>
  <c r="S551" i="1"/>
  <c r="T551" i="1" s="1"/>
  <c r="U551" i="1"/>
  <c r="V551" i="1" s="1"/>
  <c r="W551" i="1"/>
  <c r="X551" i="1" s="1"/>
  <c r="Y551" i="1"/>
  <c r="Z551" i="1" s="1"/>
  <c r="AA551" i="1"/>
  <c r="AB551" i="1" s="1"/>
  <c r="S552" i="1"/>
  <c r="T552" i="1" s="1"/>
  <c r="U552" i="1"/>
  <c r="V552" i="1" s="1"/>
  <c r="W552" i="1"/>
  <c r="X552" i="1" s="1"/>
  <c r="Y552" i="1"/>
  <c r="Z552" i="1" s="1"/>
  <c r="AA552" i="1"/>
  <c r="AB552" i="1" s="1"/>
  <c r="S553" i="1"/>
  <c r="T553" i="1" s="1"/>
  <c r="U553" i="1"/>
  <c r="V553" i="1" s="1"/>
  <c r="W553" i="1"/>
  <c r="X553" i="1" s="1"/>
  <c r="Y553" i="1"/>
  <c r="Z553" i="1" s="1"/>
  <c r="AA553" i="1"/>
  <c r="AB553" i="1" s="1"/>
  <c r="S554" i="1"/>
  <c r="T554" i="1" s="1"/>
  <c r="U554" i="1"/>
  <c r="V554" i="1" s="1"/>
  <c r="W554" i="1"/>
  <c r="X554" i="1" s="1"/>
  <c r="Y554" i="1"/>
  <c r="Z554" i="1" s="1"/>
  <c r="AA554" i="1"/>
  <c r="AB554" i="1" s="1"/>
  <c r="S555" i="1"/>
  <c r="T555" i="1" s="1"/>
  <c r="U555" i="1"/>
  <c r="V555" i="1" s="1"/>
  <c r="W555" i="1"/>
  <c r="X555" i="1" s="1"/>
  <c r="Y555" i="1"/>
  <c r="Z555" i="1" s="1"/>
  <c r="AA555" i="1"/>
  <c r="AB555" i="1" s="1"/>
  <c r="S556" i="1"/>
  <c r="T556" i="1" s="1"/>
  <c r="U556" i="1"/>
  <c r="V556" i="1" s="1"/>
  <c r="W556" i="1"/>
  <c r="X556" i="1" s="1"/>
  <c r="Y556" i="1"/>
  <c r="Z556" i="1" s="1"/>
  <c r="AA556" i="1"/>
  <c r="AB556" i="1" s="1"/>
  <c r="S557" i="1"/>
  <c r="T557" i="1" s="1"/>
  <c r="U557" i="1"/>
  <c r="V557" i="1" s="1"/>
  <c r="W557" i="1"/>
  <c r="X557" i="1" s="1"/>
  <c r="Y557" i="1"/>
  <c r="Z557" i="1" s="1"/>
  <c r="AA557" i="1"/>
  <c r="AB557" i="1" s="1"/>
  <c r="S558" i="1"/>
  <c r="T558" i="1" s="1"/>
  <c r="U558" i="1"/>
  <c r="V558" i="1" s="1"/>
  <c r="W558" i="1"/>
  <c r="X558" i="1" s="1"/>
  <c r="Y558" i="1"/>
  <c r="Z558" i="1" s="1"/>
  <c r="AA558" i="1"/>
  <c r="AB558" i="1" s="1"/>
  <c r="S559" i="1"/>
  <c r="T559" i="1" s="1"/>
  <c r="U559" i="1"/>
  <c r="V559" i="1" s="1"/>
  <c r="W559" i="1"/>
  <c r="X559" i="1" s="1"/>
  <c r="Y559" i="1"/>
  <c r="Z559" i="1" s="1"/>
  <c r="AA559" i="1"/>
  <c r="AB559" i="1" s="1"/>
  <c r="S560" i="1"/>
  <c r="T560" i="1" s="1"/>
  <c r="U560" i="1"/>
  <c r="V560" i="1" s="1"/>
  <c r="W560" i="1"/>
  <c r="X560" i="1" s="1"/>
  <c r="Y560" i="1"/>
  <c r="Z560" i="1" s="1"/>
  <c r="AA560" i="1"/>
  <c r="AB560" i="1" s="1"/>
  <c r="S561" i="1"/>
  <c r="T561" i="1" s="1"/>
  <c r="U561" i="1"/>
  <c r="V561" i="1" s="1"/>
  <c r="W561" i="1"/>
  <c r="X561" i="1" s="1"/>
  <c r="Y561" i="1"/>
  <c r="Z561" i="1" s="1"/>
  <c r="AA561" i="1"/>
  <c r="AB561" i="1" s="1"/>
  <c r="S562" i="1"/>
  <c r="T562" i="1" s="1"/>
  <c r="U562" i="1"/>
  <c r="V562" i="1" s="1"/>
  <c r="W562" i="1"/>
  <c r="X562" i="1" s="1"/>
  <c r="Y562" i="1"/>
  <c r="Z562" i="1" s="1"/>
  <c r="AA562" i="1"/>
  <c r="AB562" i="1" s="1"/>
  <c r="S563" i="1"/>
  <c r="T563" i="1" s="1"/>
  <c r="U563" i="1"/>
  <c r="V563" i="1" s="1"/>
  <c r="W563" i="1"/>
  <c r="X563" i="1" s="1"/>
  <c r="Y563" i="1"/>
  <c r="Z563" i="1" s="1"/>
  <c r="AA563" i="1"/>
  <c r="AB563" i="1" s="1"/>
  <c r="S564" i="1"/>
  <c r="T564" i="1" s="1"/>
  <c r="U564" i="1"/>
  <c r="V564" i="1" s="1"/>
  <c r="W564" i="1"/>
  <c r="X564" i="1" s="1"/>
  <c r="Y564" i="1"/>
  <c r="Z564" i="1" s="1"/>
  <c r="AA564" i="1"/>
  <c r="AB564" i="1" s="1"/>
  <c r="S565" i="1"/>
  <c r="T565" i="1" s="1"/>
  <c r="U565" i="1"/>
  <c r="V565" i="1" s="1"/>
  <c r="W565" i="1"/>
  <c r="X565" i="1" s="1"/>
  <c r="Y565" i="1"/>
  <c r="Z565" i="1" s="1"/>
  <c r="AA565" i="1"/>
  <c r="AB565" i="1" s="1"/>
  <c r="S566" i="1"/>
  <c r="T566" i="1" s="1"/>
  <c r="U566" i="1"/>
  <c r="V566" i="1" s="1"/>
  <c r="W566" i="1"/>
  <c r="X566" i="1" s="1"/>
  <c r="Y566" i="1"/>
  <c r="Z566" i="1" s="1"/>
  <c r="AA566" i="1"/>
  <c r="AB566" i="1" s="1"/>
  <c r="S567" i="1"/>
  <c r="T567" i="1" s="1"/>
  <c r="U567" i="1"/>
  <c r="V567" i="1" s="1"/>
  <c r="W567" i="1"/>
  <c r="X567" i="1" s="1"/>
  <c r="Y567" i="1"/>
  <c r="Z567" i="1" s="1"/>
  <c r="AA567" i="1"/>
  <c r="AB567" i="1" s="1"/>
  <c r="S568" i="1"/>
  <c r="T568" i="1" s="1"/>
  <c r="U568" i="1"/>
  <c r="V568" i="1" s="1"/>
  <c r="W568" i="1"/>
  <c r="X568" i="1" s="1"/>
  <c r="Y568" i="1"/>
  <c r="Z568" i="1" s="1"/>
  <c r="AA568" i="1"/>
  <c r="AB568" i="1" s="1"/>
  <c r="S569" i="1"/>
  <c r="T569" i="1" s="1"/>
  <c r="U569" i="1"/>
  <c r="V569" i="1" s="1"/>
  <c r="W569" i="1"/>
  <c r="X569" i="1" s="1"/>
  <c r="Y569" i="1"/>
  <c r="Z569" i="1" s="1"/>
  <c r="AA569" i="1"/>
  <c r="AB569" i="1" s="1"/>
  <c r="S570" i="1"/>
  <c r="T570" i="1" s="1"/>
  <c r="U570" i="1"/>
  <c r="V570" i="1" s="1"/>
  <c r="W570" i="1"/>
  <c r="X570" i="1" s="1"/>
  <c r="Y570" i="1"/>
  <c r="Z570" i="1" s="1"/>
  <c r="AA570" i="1"/>
  <c r="AB570" i="1" s="1"/>
  <c r="S571" i="1"/>
  <c r="T571" i="1" s="1"/>
  <c r="U571" i="1"/>
  <c r="V571" i="1" s="1"/>
  <c r="W571" i="1"/>
  <c r="X571" i="1" s="1"/>
  <c r="Y571" i="1"/>
  <c r="Z571" i="1" s="1"/>
  <c r="AA571" i="1"/>
  <c r="AB571" i="1" s="1"/>
  <c r="S572" i="1"/>
  <c r="T572" i="1" s="1"/>
  <c r="U572" i="1"/>
  <c r="V572" i="1" s="1"/>
  <c r="W572" i="1"/>
  <c r="X572" i="1" s="1"/>
  <c r="Y572" i="1"/>
  <c r="Z572" i="1" s="1"/>
  <c r="AA572" i="1"/>
  <c r="AB572" i="1" s="1"/>
  <c r="S573" i="1"/>
  <c r="T573" i="1" s="1"/>
  <c r="U573" i="1"/>
  <c r="V573" i="1" s="1"/>
  <c r="W573" i="1"/>
  <c r="X573" i="1" s="1"/>
  <c r="Y573" i="1"/>
  <c r="Z573" i="1" s="1"/>
  <c r="AA573" i="1"/>
  <c r="AB573" i="1" s="1"/>
  <c r="S574" i="1"/>
  <c r="T574" i="1" s="1"/>
  <c r="U574" i="1"/>
  <c r="V574" i="1" s="1"/>
  <c r="W574" i="1"/>
  <c r="X574" i="1" s="1"/>
  <c r="Y574" i="1"/>
  <c r="Z574" i="1" s="1"/>
  <c r="AA574" i="1"/>
  <c r="AB574" i="1" s="1"/>
  <c r="S575" i="1"/>
  <c r="T575" i="1" s="1"/>
  <c r="U575" i="1"/>
  <c r="V575" i="1" s="1"/>
  <c r="W575" i="1"/>
  <c r="X575" i="1" s="1"/>
  <c r="Y575" i="1"/>
  <c r="Z575" i="1" s="1"/>
  <c r="AA575" i="1"/>
  <c r="AB575" i="1" s="1"/>
  <c r="S576" i="1"/>
  <c r="T576" i="1" s="1"/>
  <c r="U576" i="1"/>
  <c r="V576" i="1" s="1"/>
  <c r="W576" i="1"/>
  <c r="X576" i="1" s="1"/>
  <c r="Y576" i="1"/>
  <c r="Z576" i="1" s="1"/>
  <c r="AA576" i="1"/>
  <c r="AB576" i="1" s="1"/>
  <c r="S577" i="1"/>
  <c r="T577" i="1" s="1"/>
  <c r="U577" i="1"/>
  <c r="V577" i="1" s="1"/>
  <c r="W577" i="1"/>
  <c r="X577" i="1" s="1"/>
  <c r="Y577" i="1"/>
  <c r="Z577" i="1" s="1"/>
  <c r="AA577" i="1"/>
  <c r="AB577" i="1" s="1"/>
  <c r="S578" i="1"/>
  <c r="T578" i="1" s="1"/>
  <c r="U578" i="1"/>
  <c r="V578" i="1" s="1"/>
  <c r="W578" i="1"/>
  <c r="X578" i="1" s="1"/>
  <c r="Y578" i="1"/>
  <c r="Z578" i="1" s="1"/>
  <c r="AA578" i="1"/>
  <c r="AB578" i="1" s="1"/>
  <c r="S579" i="1"/>
  <c r="T579" i="1" s="1"/>
  <c r="U579" i="1"/>
  <c r="V579" i="1" s="1"/>
  <c r="W579" i="1"/>
  <c r="X579" i="1" s="1"/>
  <c r="Y579" i="1"/>
  <c r="Z579" i="1" s="1"/>
  <c r="AA579" i="1"/>
  <c r="AB579" i="1" s="1"/>
  <c r="S580" i="1"/>
  <c r="T580" i="1" s="1"/>
  <c r="U580" i="1"/>
  <c r="V580" i="1" s="1"/>
  <c r="W580" i="1"/>
  <c r="X580" i="1" s="1"/>
  <c r="Y580" i="1"/>
  <c r="Z580" i="1" s="1"/>
  <c r="AA580" i="1"/>
  <c r="AB580" i="1" s="1"/>
  <c r="S581" i="1"/>
  <c r="T581" i="1" s="1"/>
  <c r="U581" i="1"/>
  <c r="V581" i="1" s="1"/>
  <c r="W581" i="1"/>
  <c r="X581" i="1" s="1"/>
  <c r="Y581" i="1"/>
  <c r="Z581" i="1" s="1"/>
  <c r="AA581" i="1"/>
  <c r="AB581" i="1" s="1"/>
  <c r="S582" i="1"/>
  <c r="T582" i="1" s="1"/>
  <c r="U582" i="1"/>
  <c r="V582" i="1" s="1"/>
  <c r="W582" i="1"/>
  <c r="X582" i="1" s="1"/>
  <c r="Y582" i="1"/>
  <c r="Z582" i="1" s="1"/>
  <c r="AA582" i="1"/>
  <c r="AB582" i="1" s="1"/>
  <c r="S583" i="1"/>
  <c r="T583" i="1" s="1"/>
  <c r="U583" i="1"/>
  <c r="V583" i="1" s="1"/>
  <c r="W583" i="1"/>
  <c r="X583" i="1" s="1"/>
  <c r="Y583" i="1"/>
  <c r="Z583" i="1" s="1"/>
  <c r="AA583" i="1"/>
  <c r="AB583" i="1" s="1"/>
  <c r="S584" i="1"/>
  <c r="T584" i="1" s="1"/>
  <c r="U584" i="1"/>
  <c r="V584" i="1" s="1"/>
  <c r="W584" i="1"/>
  <c r="X584" i="1" s="1"/>
  <c r="Y584" i="1"/>
  <c r="Z584" i="1" s="1"/>
  <c r="AA584" i="1"/>
  <c r="AB584" i="1" s="1"/>
  <c r="S585" i="1"/>
  <c r="T585" i="1" s="1"/>
  <c r="U585" i="1"/>
  <c r="V585" i="1" s="1"/>
  <c r="W585" i="1"/>
  <c r="X585" i="1" s="1"/>
  <c r="Y585" i="1"/>
  <c r="Z585" i="1" s="1"/>
  <c r="AA585" i="1"/>
  <c r="AB585" i="1" s="1"/>
  <c r="S586" i="1"/>
  <c r="T586" i="1" s="1"/>
  <c r="U586" i="1"/>
  <c r="V586" i="1" s="1"/>
  <c r="W586" i="1"/>
  <c r="X586" i="1" s="1"/>
  <c r="Y586" i="1"/>
  <c r="Z586" i="1" s="1"/>
  <c r="AA586" i="1"/>
  <c r="AB586" i="1" s="1"/>
  <c r="S587" i="1"/>
  <c r="T587" i="1" s="1"/>
  <c r="U587" i="1"/>
  <c r="V587" i="1" s="1"/>
  <c r="W587" i="1"/>
  <c r="X587" i="1" s="1"/>
  <c r="Y587" i="1"/>
  <c r="Z587" i="1" s="1"/>
  <c r="AA587" i="1"/>
  <c r="AB587" i="1" s="1"/>
  <c r="S588" i="1"/>
  <c r="T588" i="1" s="1"/>
  <c r="U588" i="1"/>
  <c r="V588" i="1" s="1"/>
  <c r="W588" i="1"/>
  <c r="X588" i="1" s="1"/>
  <c r="Y588" i="1"/>
  <c r="Z588" i="1" s="1"/>
  <c r="AA588" i="1"/>
  <c r="AB588" i="1" s="1"/>
  <c r="S589" i="1"/>
  <c r="T589" i="1" s="1"/>
  <c r="U589" i="1"/>
  <c r="V589" i="1" s="1"/>
  <c r="W589" i="1"/>
  <c r="X589" i="1" s="1"/>
  <c r="Y589" i="1"/>
  <c r="Z589" i="1" s="1"/>
  <c r="AA589" i="1"/>
  <c r="AB589" i="1" s="1"/>
  <c r="S590" i="1"/>
  <c r="T590" i="1" s="1"/>
  <c r="U590" i="1"/>
  <c r="V590" i="1" s="1"/>
  <c r="W590" i="1"/>
  <c r="X590" i="1" s="1"/>
  <c r="Y590" i="1"/>
  <c r="Z590" i="1" s="1"/>
  <c r="AA590" i="1"/>
  <c r="AB590" i="1" s="1"/>
  <c r="S591" i="1"/>
  <c r="T591" i="1" s="1"/>
  <c r="U591" i="1"/>
  <c r="V591" i="1" s="1"/>
  <c r="W591" i="1"/>
  <c r="X591" i="1" s="1"/>
  <c r="Y591" i="1"/>
  <c r="Z591" i="1" s="1"/>
  <c r="AA591" i="1"/>
  <c r="AB591" i="1" s="1"/>
  <c r="S592" i="1"/>
  <c r="T592" i="1" s="1"/>
  <c r="U592" i="1"/>
  <c r="V592" i="1" s="1"/>
  <c r="W592" i="1"/>
  <c r="X592" i="1" s="1"/>
  <c r="Y592" i="1"/>
  <c r="Z592" i="1" s="1"/>
  <c r="AA592" i="1"/>
  <c r="AB592" i="1" s="1"/>
  <c r="S593" i="1"/>
  <c r="T593" i="1" s="1"/>
  <c r="U593" i="1"/>
  <c r="V593" i="1" s="1"/>
  <c r="W593" i="1"/>
  <c r="X593" i="1" s="1"/>
  <c r="Y593" i="1"/>
  <c r="Z593" i="1" s="1"/>
  <c r="AA593" i="1"/>
  <c r="AB593" i="1" s="1"/>
  <c r="S594" i="1"/>
  <c r="T594" i="1" s="1"/>
  <c r="U594" i="1"/>
  <c r="V594" i="1" s="1"/>
  <c r="W594" i="1"/>
  <c r="X594" i="1" s="1"/>
  <c r="Y594" i="1"/>
  <c r="Z594" i="1" s="1"/>
  <c r="AA594" i="1"/>
  <c r="AB594" i="1" s="1"/>
  <c r="S595" i="1"/>
  <c r="T595" i="1" s="1"/>
  <c r="U595" i="1"/>
  <c r="V595" i="1" s="1"/>
  <c r="W595" i="1"/>
  <c r="X595" i="1" s="1"/>
  <c r="Y595" i="1"/>
  <c r="Z595" i="1" s="1"/>
  <c r="AA595" i="1"/>
  <c r="AB595" i="1" s="1"/>
  <c r="S596" i="1"/>
  <c r="T596" i="1" s="1"/>
  <c r="U596" i="1"/>
  <c r="V596" i="1" s="1"/>
  <c r="W596" i="1"/>
  <c r="X596" i="1" s="1"/>
  <c r="Y596" i="1"/>
  <c r="Z596" i="1" s="1"/>
  <c r="AA596" i="1"/>
  <c r="AB596" i="1" s="1"/>
  <c r="S597" i="1"/>
  <c r="T597" i="1" s="1"/>
  <c r="U597" i="1"/>
  <c r="V597" i="1" s="1"/>
  <c r="W597" i="1"/>
  <c r="X597" i="1" s="1"/>
  <c r="Y597" i="1"/>
  <c r="Z597" i="1" s="1"/>
  <c r="AA597" i="1"/>
  <c r="AB597" i="1" s="1"/>
  <c r="S598" i="1"/>
  <c r="T598" i="1" s="1"/>
  <c r="U598" i="1"/>
  <c r="V598" i="1" s="1"/>
  <c r="W598" i="1"/>
  <c r="X598" i="1" s="1"/>
  <c r="Y598" i="1"/>
  <c r="Z598" i="1" s="1"/>
  <c r="AA598" i="1"/>
  <c r="AB598" i="1" s="1"/>
  <c r="S599" i="1"/>
  <c r="T599" i="1" s="1"/>
  <c r="U599" i="1"/>
  <c r="V599" i="1" s="1"/>
  <c r="W599" i="1"/>
  <c r="X599" i="1" s="1"/>
  <c r="Y599" i="1"/>
  <c r="Z599" i="1" s="1"/>
  <c r="AA599" i="1"/>
  <c r="AB599" i="1" s="1"/>
  <c r="S600" i="1"/>
  <c r="T600" i="1" s="1"/>
  <c r="U600" i="1"/>
  <c r="V600" i="1" s="1"/>
  <c r="W600" i="1"/>
  <c r="X600" i="1" s="1"/>
  <c r="Y600" i="1"/>
  <c r="Z600" i="1" s="1"/>
  <c r="AA600" i="1"/>
  <c r="AB600" i="1" s="1"/>
  <c r="S601" i="1"/>
  <c r="T601" i="1" s="1"/>
  <c r="U601" i="1"/>
  <c r="V601" i="1" s="1"/>
  <c r="W601" i="1"/>
  <c r="X601" i="1" s="1"/>
  <c r="Y601" i="1"/>
  <c r="Z601" i="1" s="1"/>
  <c r="AA601" i="1"/>
  <c r="AB601" i="1" s="1"/>
  <c r="S602" i="1"/>
  <c r="T602" i="1" s="1"/>
  <c r="U602" i="1"/>
  <c r="V602" i="1" s="1"/>
  <c r="W602" i="1"/>
  <c r="X602" i="1" s="1"/>
  <c r="Y602" i="1"/>
  <c r="Z602" i="1" s="1"/>
  <c r="AA602" i="1"/>
  <c r="AB602" i="1" s="1"/>
  <c r="S603" i="1"/>
  <c r="T603" i="1" s="1"/>
  <c r="U603" i="1"/>
  <c r="V603" i="1" s="1"/>
  <c r="W603" i="1"/>
  <c r="X603" i="1" s="1"/>
  <c r="Y603" i="1"/>
  <c r="Z603" i="1" s="1"/>
  <c r="AA603" i="1"/>
  <c r="AB603" i="1" s="1"/>
  <c r="S604" i="1"/>
  <c r="T604" i="1" s="1"/>
  <c r="U604" i="1"/>
  <c r="V604" i="1" s="1"/>
  <c r="W604" i="1"/>
  <c r="X604" i="1" s="1"/>
  <c r="Y604" i="1"/>
  <c r="Z604" i="1" s="1"/>
  <c r="AA604" i="1"/>
  <c r="AB604" i="1" s="1"/>
  <c r="S605" i="1"/>
  <c r="T605" i="1" s="1"/>
  <c r="U605" i="1"/>
  <c r="V605" i="1" s="1"/>
  <c r="W605" i="1"/>
  <c r="X605" i="1" s="1"/>
  <c r="Y605" i="1"/>
  <c r="Z605" i="1" s="1"/>
  <c r="AA605" i="1"/>
  <c r="AB605" i="1" s="1"/>
  <c r="S606" i="1"/>
  <c r="T606" i="1" s="1"/>
  <c r="U606" i="1"/>
  <c r="V606" i="1" s="1"/>
  <c r="W606" i="1"/>
  <c r="X606" i="1" s="1"/>
  <c r="Y606" i="1"/>
  <c r="Z606" i="1" s="1"/>
  <c r="AA606" i="1"/>
  <c r="AB606" i="1" s="1"/>
  <c r="S607" i="1"/>
  <c r="T607" i="1" s="1"/>
  <c r="U607" i="1"/>
  <c r="V607" i="1" s="1"/>
  <c r="W607" i="1"/>
  <c r="X607" i="1" s="1"/>
  <c r="Y607" i="1"/>
  <c r="Z607" i="1" s="1"/>
  <c r="AA607" i="1"/>
  <c r="AB607" i="1" s="1"/>
  <c r="S608" i="1"/>
  <c r="T608" i="1" s="1"/>
  <c r="U608" i="1"/>
  <c r="V608" i="1" s="1"/>
  <c r="W608" i="1"/>
  <c r="X608" i="1" s="1"/>
  <c r="Y608" i="1"/>
  <c r="Z608" i="1" s="1"/>
  <c r="AA608" i="1"/>
  <c r="AB608" i="1" s="1"/>
  <c r="S609" i="1"/>
  <c r="T609" i="1" s="1"/>
  <c r="U609" i="1"/>
  <c r="V609" i="1" s="1"/>
  <c r="W609" i="1"/>
  <c r="X609" i="1" s="1"/>
  <c r="Y609" i="1"/>
  <c r="Z609" i="1" s="1"/>
  <c r="AA609" i="1"/>
  <c r="AB609" i="1" s="1"/>
  <c r="S610" i="1"/>
  <c r="T610" i="1" s="1"/>
  <c r="U610" i="1"/>
  <c r="V610" i="1" s="1"/>
  <c r="W610" i="1"/>
  <c r="X610" i="1" s="1"/>
  <c r="Y610" i="1"/>
  <c r="Z610" i="1" s="1"/>
  <c r="AA610" i="1"/>
  <c r="AB610" i="1" s="1"/>
  <c r="S611" i="1"/>
  <c r="T611" i="1" s="1"/>
  <c r="U611" i="1"/>
  <c r="V611" i="1" s="1"/>
  <c r="W611" i="1"/>
  <c r="X611" i="1" s="1"/>
  <c r="Y611" i="1"/>
  <c r="Z611" i="1" s="1"/>
  <c r="AA611" i="1"/>
  <c r="AB611" i="1" s="1"/>
  <c r="S612" i="1"/>
  <c r="T612" i="1" s="1"/>
  <c r="U612" i="1"/>
  <c r="V612" i="1" s="1"/>
  <c r="W612" i="1"/>
  <c r="X612" i="1" s="1"/>
  <c r="Y612" i="1"/>
  <c r="Z612" i="1" s="1"/>
  <c r="AA612" i="1"/>
  <c r="AB612" i="1" s="1"/>
  <c r="S613" i="1"/>
  <c r="T613" i="1" s="1"/>
  <c r="U613" i="1"/>
  <c r="V613" i="1" s="1"/>
  <c r="W613" i="1"/>
  <c r="X613" i="1" s="1"/>
  <c r="Y613" i="1"/>
  <c r="Z613" i="1" s="1"/>
  <c r="AA613" i="1"/>
  <c r="AB613" i="1" s="1"/>
  <c r="S614" i="1"/>
  <c r="T614" i="1" s="1"/>
  <c r="U614" i="1"/>
  <c r="V614" i="1" s="1"/>
  <c r="W614" i="1"/>
  <c r="X614" i="1" s="1"/>
  <c r="Y614" i="1"/>
  <c r="Z614" i="1" s="1"/>
  <c r="AA614" i="1"/>
  <c r="AB614" i="1" s="1"/>
  <c r="S615" i="1"/>
  <c r="T615" i="1" s="1"/>
  <c r="U615" i="1"/>
  <c r="V615" i="1" s="1"/>
  <c r="W615" i="1"/>
  <c r="X615" i="1" s="1"/>
  <c r="Y615" i="1"/>
  <c r="Z615" i="1" s="1"/>
  <c r="AA615" i="1"/>
  <c r="AB615" i="1" s="1"/>
  <c r="S616" i="1"/>
  <c r="T616" i="1" s="1"/>
  <c r="U616" i="1"/>
  <c r="V616" i="1" s="1"/>
  <c r="W616" i="1"/>
  <c r="X616" i="1" s="1"/>
  <c r="Y616" i="1"/>
  <c r="Z616" i="1" s="1"/>
  <c r="AA616" i="1"/>
  <c r="AB616" i="1" s="1"/>
  <c r="S617" i="1"/>
  <c r="T617" i="1" s="1"/>
  <c r="U617" i="1"/>
  <c r="V617" i="1" s="1"/>
  <c r="W617" i="1"/>
  <c r="X617" i="1" s="1"/>
  <c r="Y617" i="1"/>
  <c r="Z617" i="1" s="1"/>
  <c r="AA617" i="1"/>
  <c r="AB617" i="1" s="1"/>
  <c r="S618" i="1"/>
  <c r="T618" i="1" s="1"/>
  <c r="U618" i="1"/>
  <c r="V618" i="1" s="1"/>
  <c r="W618" i="1"/>
  <c r="X618" i="1" s="1"/>
  <c r="Y618" i="1"/>
  <c r="Z618" i="1" s="1"/>
  <c r="AA618" i="1"/>
  <c r="AB618" i="1" s="1"/>
  <c r="S619" i="1"/>
  <c r="T619" i="1" s="1"/>
  <c r="U619" i="1"/>
  <c r="V619" i="1" s="1"/>
  <c r="W619" i="1"/>
  <c r="X619" i="1" s="1"/>
  <c r="Y619" i="1"/>
  <c r="Z619" i="1" s="1"/>
  <c r="AA619" i="1"/>
  <c r="AB619" i="1" s="1"/>
  <c r="S620" i="1"/>
  <c r="T620" i="1" s="1"/>
  <c r="U620" i="1"/>
  <c r="V620" i="1" s="1"/>
  <c r="W620" i="1"/>
  <c r="X620" i="1" s="1"/>
  <c r="Y620" i="1"/>
  <c r="Z620" i="1" s="1"/>
  <c r="AA620" i="1"/>
  <c r="AB620" i="1" s="1"/>
  <c r="S621" i="1"/>
  <c r="T621" i="1" s="1"/>
  <c r="U621" i="1"/>
  <c r="V621" i="1" s="1"/>
  <c r="W621" i="1"/>
  <c r="X621" i="1" s="1"/>
  <c r="Y621" i="1"/>
  <c r="Z621" i="1" s="1"/>
  <c r="AA621" i="1"/>
  <c r="AB621" i="1" s="1"/>
  <c r="S622" i="1"/>
  <c r="T622" i="1" s="1"/>
  <c r="U622" i="1"/>
  <c r="V622" i="1" s="1"/>
  <c r="W622" i="1"/>
  <c r="X622" i="1" s="1"/>
  <c r="Y622" i="1"/>
  <c r="Z622" i="1" s="1"/>
  <c r="AA622" i="1"/>
  <c r="AB622" i="1" s="1"/>
  <c r="S623" i="1"/>
  <c r="T623" i="1" s="1"/>
  <c r="U623" i="1"/>
  <c r="V623" i="1" s="1"/>
  <c r="W623" i="1"/>
  <c r="X623" i="1" s="1"/>
  <c r="Y623" i="1"/>
  <c r="Z623" i="1" s="1"/>
  <c r="AA623" i="1"/>
  <c r="AB623" i="1" s="1"/>
  <c r="S624" i="1"/>
  <c r="T624" i="1" s="1"/>
  <c r="U624" i="1"/>
  <c r="V624" i="1" s="1"/>
  <c r="W624" i="1"/>
  <c r="X624" i="1" s="1"/>
  <c r="Y624" i="1"/>
  <c r="Z624" i="1" s="1"/>
  <c r="AA624" i="1"/>
  <c r="AB624" i="1" s="1"/>
  <c r="S625" i="1"/>
  <c r="T625" i="1" s="1"/>
  <c r="U625" i="1"/>
  <c r="V625" i="1" s="1"/>
  <c r="W625" i="1"/>
  <c r="X625" i="1" s="1"/>
  <c r="Y625" i="1"/>
  <c r="Z625" i="1" s="1"/>
  <c r="AA625" i="1"/>
  <c r="AB625" i="1" s="1"/>
  <c r="S626" i="1"/>
  <c r="T626" i="1" s="1"/>
  <c r="U626" i="1"/>
  <c r="V626" i="1" s="1"/>
  <c r="W626" i="1"/>
  <c r="X626" i="1" s="1"/>
  <c r="Y626" i="1"/>
  <c r="Z626" i="1" s="1"/>
  <c r="AA626" i="1"/>
  <c r="AB626" i="1" s="1"/>
  <c r="S627" i="1"/>
  <c r="T627" i="1" s="1"/>
  <c r="U627" i="1"/>
  <c r="V627" i="1" s="1"/>
  <c r="W627" i="1"/>
  <c r="X627" i="1" s="1"/>
  <c r="Y627" i="1"/>
  <c r="Z627" i="1" s="1"/>
  <c r="AA627" i="1"/>
  <c r="AB627" i="1" s="1"/>
  <c r="S628" i="1"/>
  <c r="T628" i="1" s="1"/>
  <c r="U628" i="1"/>
  <c r="V628" i="1" s="1"/>
  <c r="W628" i="1"/>
  <c r="X628" i="1" s="1"/>
  <c r="Y628" i="1"/>
  <c r="Z628" i="1" s="1"/>
  <c r="AA628" i="1"/>
  <c r="AB628" i="1" s="1"/>
  <c r="S629" i="1"/>
  <c r="T629" i="1" s="1"/>
  <c r="U629" i="1"/>
  <c r="V629" i="1" s="1"/>
  <c r="W629" i="1"/>
  <c r="X629" i="1" s="1"/>
  <c r="Y629" i="1"/>
  <c r="Z629" i="1" s="1"/>
  <c r="AA629" i="1"/>
  <c r="AB629" i="1" s="1"/>
  <c r="S630" i="1"/>
  <c r="T630" i="1" s="1"/>
  <c r="U630" i="1"/>
  <c r="V630" i="1" s="1"/>
  <c r="W630" i="1"/>
  <c r="X630" i="1" s="1"/>
  <c r="Y630" i="1"/>
  <c r="Z630" i="1" s="1"/>
  <c r="AA630" i="1"/>
  <c r="AB630" i="1" s="1"/>
  <c r="S631" i="1"/>
  <c r="T631" i="1" s="1"/>
  <c r="U631" i="1"/>
  <c r="V631" i="1" s="1"/>
  <c r="W631" i="1"/>
  <c r="X631" i="1" s="1"/>
  <c r="Y631" i="1"/>
  <c r="Z631" i="1" s="1"/>
  <c r="AA631" i="1"/>
  <c r="AB631" i="1" s="1"/>
  <c r="S632" i="1"/>
  <c r="T632" i="1" s="1"/>
  <c r="U632" i="1"/>
  <c r="V632" i="1" s="1"/>
  <c r="W632" i="1"/>
  <c r="X632" i="1" s="1"/>
  <c r="Y632" i="1"/>
  <c r="Z632" i="1" s="1"/>
  <c r="AA632" i="1"/>
  <c r="AB632" i="1" s="1"/>
  <c r="S633" i="1"/>
  <c r="T633" i="1" s="1"/>
  <c r="U633" i="1"/>
  <c r="V633" i="1" s="1"/>
  <c r="W633" i="1"/>
  <c r="X633" i="1" s="1"/>
  <c r="Y633" i="1"/>
  <c r="Z633" i="1" s="1"/>
  <c r="AA633" i="1"/>
  <c r="AB633" i="1" s="1"/>
  <c r="S634" i="1"/>
  <c r="T634" i="1" s="1"/>
  <c r="U634" i="1"/>
  <c r="V634" i="1" s="1"/>
  <c r="W634" i="1"/>
  <c r="X634" i="1" s="1"/>
  <c r="Y634" i="1"/>
  <c r="Z634" i="1" s="1"/>
  <c r="AA634" i="1"/>
  <c r="AB634" i="1" s="1"/>
  <c r="S635" i="1"/>
  <c r="T635" i="1" s="1"/>
  <c r="U635" i="1"/>
  <c r="V635" i="1" s="1"/>
  <c r="W635" i="1"/>
  <c r="X635" i="1" s="1"/>
  <c r="Y635" i="1"/>
  <c r="Z635" i="1" s="1"/>
  <c r="AA635" i="1"/>
  <c r="AB635" i="1" s="1"/>
  <c r="S636" i="1"/>
  <c r="T636" i="1" s="1"/>
  <c r="U636" i="1"/>
  <c r="V636" i="1" s="1"/>
  <c r="W636" i="1"/>
  <c r="X636" i="1" s="1"/>
  <c r="Y636" i="1"/>
  <c r="Z636" i="1" s="1"/>
  <c r="AA636" i="1"/>
  <c r="AB636" i="1" s="1"/>
  <c r="S637" i="1"/>
  <c r="T637" i="1" s="1"/>
  <c r="U637" i="1"/>
  <c r="V637" i="1" s="1"/>
  <c r="W637" i="1"/>
  <c r="X637" i="1" s="1"/>
  <c r="Y637" i="1"/>
  <c r="Z637" i="1" s="1"/>
  <c r="AA637" i="1"/>
  <c r="AB637" i="1" s="1"/>
  <c r="S638" i="1"/>
  <c r="T638" i="1" s="1"/>
  <c r="U638" i="1"/>
  <c r="V638" i="1" s="1"/>
  <c r="W638" i="1"/>
  <c r="X638" i="1" s="1"/>
  <c r="Y638" i="1"/>
  <c r="Z638" i="1" s="1"/>
  <c r="AA638" i="1"/>
  <c r="AB638" i="1" s="1"/>
  <c r="S639" i="1"/>
  <c r="T639" i="1" s="1"/>
  <c r="U639" i="1"/>
  <c r="V639" i="1" s="1"/>
  <c r="W639" i="1"/>
  <c r="X639" i="1" s="1"/>
  <c r="Y639" i="1"/>
  <c r="Z639" i="1" s="1"/>
  <c r="AA639" i="1"/>
  <c r="AB639" i="1" s="1"/>
  <c r="S640" i="1"/>
  <c r="T640" i="1" s="1"/>
  <c r="U640" i="1"/>
  <c r="V640" i="1" s="1"/>
  <c r="W640" i="1"/>
  <c r="X640" i="1" s="1"/>
  <c r="Y640" i="1"/>
  <c r="Z640" i="1" s="1"/>
  <c r="AA640" i="1"/>
  <c r="AB640" i="1" s="1"/>
  <c r="S641" i="1"/>
  <c r="T641" i="1" s="1"/>
  <c r="U641" i="1"/>
  <c r="V641" i="1" s="1"/>
  <c r="W641" i="1"/>
  <c r="X641" i="1" s="1"/>
  <c r="Y641" i="1"/>
  <c r="Z641" i="1" s="1"/>
  <c r="AA641" i="1"/>
  <c r="AB641" i="1" s="1"/>
  <c r="S642" i="1"/>
  <c r="T642" i="1" s="1"/>
  <c r="U642" i="1"/>
  <c r="V642" i="1" s="1"/>
  <c r="W642" i="1"/>
  <c r="X642" i="1" s="1"/>
  <c r="Y642" i="1"/>
  <c r="Z642" i="1" s="1"/>
  <c r="AA642" i="1"/>
  <c r="AB642" i="1" s="1"/>
  <c r="S643" i="1"/>
  <c r="T643" i="1" s="1"/>
  <c r="U643" i="1"/>
  <c r="V643" i="1" s="1"/>
  <c r="W643" i="1"/>
  <c r="X643" i="1" s="1"/>
  <c r="Y643" i="1"/>
  <c r="Z643" i="1" s="1"/>
  <c r="AA643" i="1"/>
  <c r="AB643" i="1" s="1"/>
  <c r="S644" i="1"/>
  <c r="T644" i="1" s="1"/>
  <c r="U644" i="1"/>
  <c r="V644" i="1" s="1"/>
  <c r="W644" i="1"/>
  <c r="X644" i="1" s="1"/>
  <c r="Y644" i="1"/>
  <c r="Z644" i="1" s="1"/>
  <c r="AA644" i="1"/>
  <c r="AB644" i="1" s="1"/>
  <c r="S645" i="1"/>
  <c r="T645" i="1" s="1"/>
  <c r="U645" i="1"/>
  <c r="V645" i="1" s="1"/>
  <c r="W645" i="1"/>
  <c r="X645" i="1" s="1"/>
  <c r="Y645" i="1"/>
  <c r="Z645" i="1" s="1"/>
  <c r="AA645" i="1"/>
  <c r="AB645" i="1" s="1"/>
  <c r="S646" i="1"/>
  <c r="T646" i="1" s="1"/>
  <c r="U646" i="1"/>
  <c r="V646" i="1" s="1"/>
  <c r="W646" i="1"/>
  <c r="X646" i="1" s="1"/>
  <c r="Y646" i="1"/>
  <c r="Z646" i="1" s="1"/>
  <c r="AA646" i="1"/>
  <c r="AB646" i="1" s="1"/>
  <c r="S647" i="1"/>
  <c r="T647" i="1" s="1"/>
  <c r="U647" i="1"/>
  <c r="V647" i="1" s="1"/>
  <c r="W647" i="1"/>
  <c r="X647" i="1" s="1"/>
  <c r="Y647" i="1"/>
  <c r="Z647" i="1" s="1"/>
  <c r="AA647" i="1"/>
  <c r="AB647" i="1" s="1"/>
  <c r="S648" i="1"/>
  <c r="T648" i="1" s="1"/>
  <c r="U648" i="1"/>
  <c r="V648" i="1" s="1"/>
  <c r="W648" i="1"/>
  <c r="X648" i="1" s="1"/>
  <c r="Y648" i="1"/>
  <c r="Z648" i="1" s="1"/>
  <c r="AA648" i="1"/>
  <c r="AB648" i="1" s="1"/>
  <c r="S649" i="1"/>
  <c r="T649" i="1" s="1"/>
  <c r="U649" i="1"/>
  <c r="V649" i="1" s="1"/>
  <c r="W649" i="1"/>
  <c r="X649" i="1" s="1"/>
  <c r="Y649" i="1"/>
  <c r="Z649" i="1" s="1"/>
  <c r="AA649" i="1"/>
  <c r="AB649" i="1" s="1"/>
  <c r="S650" i="1"/>
  <c r="T650" i="1" s="1"/>
  <c r="U650" i="1"/>
  <c r="V650" i="1" s="1"/>
  <c r="W650" i="1"/>
  <c r="X650" i="1" s="1"/>
  <c r="Y650" i="1"/>
  <c r="Z650" i="1" s="1"/>
  <c r="AA650" i="1"/>
  <c r="AB650" i="1" s="1"/>
  <c r="S651" i="1"/>
  <c r="T651" i="1" s="1"/>
  <c r="U651" i="1"/>
  <c r="V651" i="1" s="1"/>
  <c r="W651" i="1"/>
  <c r="X651" i="1" s="1"/>
  <c r="Y651" i="1"/>
  <c r="Z651" i="1" s="1"/>
  <c r="AA651" i="1"/>
  <c r="AB651" i="1" s="1"/>
  <c r="S652" i="1"/>
  <c r="T652" i="1" s="1"/>
  <c r="U652" i="1"/>
  <c r="V652" i="1" s="1"/>
  <c r="W652" i="1"/>
  <c r="X652" i="1" s="1"/>
  <c r="Y652" i="1"/>
  <c r="Z652" i="1" s="1"/>
  <c r="AA652" i="1"/>
  <c r="AB652" i="1" s="1"/>
  <c r="S653" i="1"/>
  <c r="T653" i="1" s="1"/>
  <c r="U653" i="1"/>
  <c r="V653" i="1" s="1"/>
  <c r="W653" i="1"/>
  <c r="X653" i="1" s="1"/>
  <c r="Y653" i="1"/>
  <c r="Z653" i="1" s="1"/>
  <c r="AA653" i="1"/>
  <c r="AB653" i="1" s="1"/>
  <c r="S654" i="1"/>
  <c r="T654" i="1" s="1"/>
  <c r="U654" i="1"/>
  <c r="V654" i="1" s="1"/>
  <c r="W654" i="1"/>
  <c r="X654" i="1" s="1"/>
  <c r="Y654" i="1"/>
  <c r="Z654" i="1" s="1"/>
  <c r="AA654" i="1"/>
  <c r="AB654" i="1" s="1"/>
  <c r="S655" i="1"/>
  <c r="T655" i="1" s="1"/>
  <c r="U655" i="1"/>
  <c r="V655" i="1" s="1"/>
  <c r="W655" i="1"/>
  <c r="X655" i="1" s="1"/>
  <c r="Y655" i="1"/>
  <c r="Z655" i="1" s="1"/>
  <c r="AA655" i="1"/>
  <c r="AB655" i="1" s="1"/>
  <c r="S656" i="1"/>
  <c r="T656" i="1" s="1"/>
  <c r="U656" i="1"/>
  <c r="V656" i="1" s="1"/>
  <c r="W656" i="1"/>
  <c r="X656" i="1" s="1"/>
  <c r="Y656" i="1"/>
  <c r="Z656" i="1" s="1"/>
  <c r="AA656" i="1"/>
  <c r="AB656" i="1" s="1"/>
  <c r="S657" i="1"/>
  <c r="T657" i="1" s="1"/>
  <c r="U657" i="1"/>
  <c r="V657" i="1" s="1"/>
  <c r="W657" i="1"/>
  <c r="X657" i="1" s="1"/>
  <c r="Y657" i="1"/>
  <c r="Z657" i="1" s="1"/>
  <c r="AA657" i="1"/>
  <c r="AB657" i="1" s="1"/>
  <c r="S658" i="1"/>
  <c r="T658" i="1" s="1"/>
  <c r="U658" i="1"/>
  <c r="V658" i="1" s="1"/>
  <c r="W658" i="1"/>
  <c r="X658" i="1" s="1"/>
  <c r="Y658" i="1"/>
  <c r="Z658" i="1" s="1"/>
  <c r="AA658" i="1"/>
  <c r="AB658" i="1" s="1"/>
  <c r="S659" i="1"/>
  <c r="T659" i="1" s="1"/>
  <c r="U659" i="1"/>
  <c r="V659" i="1" s="1"/>
  <c r="W659" i="1"/>
  <c r="X659" i="1" s="1"/>
  <c r="Y659" i="1"/>
  <c r="Z659" i="1" s="1"/>
  <c r="AA659" i="1"/>
  <c r="AB659" i="1" s="1"/>
  <c r="S660" i="1"/>
  <c r="T660" i="1" s="1"/>
  <c r="U660" i="1"/>
  <c r="V660" i="1" s="1"/>
  <c r="W660" i="1"/>
  <c r="X660" i="1" s="1"/>
  <c r="Y660" i="1"/>
  <c r="Z660" i="1" s="1"/>
  <c r="AA660" i="1"/>
  <c r="AB660" i="1" s="1"/>
  <c r="S661" i="1"/>
  <c r="T661" i="1" s="1"/>
  <c r="U661" i="1"/>
  <c r="V661" i="1" s="1"/>
  <c r="W661" i="1"/>
  <c r="X661" i="1" s="1"/>
  <c r="Y661" i="1"/>
  <c r="Z661" i="1" s="1"/>
  <c r="AA661" i="1"/>
  <c r="AB661" i="1" s="1"/>
  <c r="S662" i="1"/>
  <c r="T662" i="1" s="1"/>
  <c r="U662" i="1"/>
  <c r="V662" i="1" s="1"/>
  <c r="W662" i="1"/>
  <c r="X662" i="1" s="1"/>
  <c r="Y662" i="1"/>
  <c r="Z662" i="1" s="1"/>
  <c r="AA662" i="1"/>
  <c r="AB662" i="1" s="1"/>
  <c r="S663" i="1"/>
  <c r="T663" i="1" s="1"/>
  <c r="U663" i="1"/>
  <c r="V663" i="1" s="1"/>
  <c r="W663" i="1"/>
  <c r="X663" i="1" s="1"/>
  <c r="Y663" i="1"/>
  <c r="Z663" i="1" s="1"/>
  <c r="AA663" i="1"/>
  <c r="AB663" i="1" s="1"/>
  <c r="S664" i="1"/>
  <c r="T664" i="1" s="1"/>
  <c r="U664" i="1"/>
  <c r="V664" i="1" s="1"/>
  <c r="W664" i="1"/>
  <c r="X664" i="1" s="1"/>
  <c r="Y664" i="1"/>
  <c r="Z664" i="1" s="1"/>
  <c r="AA664" i="1"/>
  <c r="AB664" i="1" s="1"/>
  <c r="S665" i="1"/>
  <c r="T665" i="1" s="1"/>
  <c r="U665" i="1"/>
  <c r="V665" i="1" s="1"/>
  <c r="W665" i="1"/>
  <c r="X665" i="1" s="1"/>
  <c r="Y665" i="1"/>
  <c r="Z665" i="1" s="1"/>
  <c r="AA665" i="1"/>
  <c r="AB665" i="1" s="1"/>
  <c r="S666" i="1"/>
  <c r="T666" i="1" s="1"/>
  <c r="U666" i="1"/>
  <c r="V666" i="1" s="1"/>
  <c r="W666" i="1"/>
  <c r="X666" i="1" s="1"/>
  <c r="Y666" i="1"/>
  <c r="Z666" i="1" s="1"/>
  <c r="AA666" i="1"/>
  <c r="AB666" i="1" s="1"/>
  <c r="S667" i="1"/>
  <c r="T667" i="1" s="1"/>
  <c r="U667" i="1"/>
  <c r="V667" i="1" s="1"/>
  <c r="W667" i="1"/>
  <c r="X667" i="1" s="1"/>
  <c r="Y667" i="1"/>
  <c r="Z667" i="1" s="1"/>
  <c r="AA667" i="1"/>
  <c r="AB667" i="1" s="1"/>
  <c r="S668" i="1"/>
  <c r="T668" i="1" s="1"/>
  <c r="U668" i="1"/>
  <c r="V668" i="1" s="1"/>
  <c r="W668" i="1"/>
  <c r="X668" i="1" s="1"/>
  <c r="Y668" i="1"/>
  <c r="Z668" i="1" s="1"/>
  <c r="AA668" i="1"/>
  <c r="AB668" i="1" s="1"/>
  <c r="S669" i="1"/>
  <c r="T669" i="1" s="1"/>
  <c r="U669" i="1"/>
  <c r="V669" i="1" s="1"/>
  <c r="W669" i="1"/>
  <c r="X669" i="1" s="1"/>
  <c r="Y669" i="1"/>
  <c r="Z669" i="1" s="1"/>
  <c r="AA669" i="1"/>
  <c r="AB669" i="1" s="1"/>
  <c r="S670" i="1"/>
  <c r="T670" i="1" s="1"/>
  <c r="U670" i="1"/>
  <c r="V670" i="1" s="1"/>
  <c r="W670" i="1"/>
  <c r="X670" i="1" s="1"/>
  <c r="Y670" i="1"/>
  <c r="Z670" i="1" s="1"/>
  <c r="AA670" i="1"/>
  <c r="AB670" i="1" s="1"/>
  <c r="S671" i="1"/>
  <c r="T671" i="1" s="1"/>
  <c r="U671" i="1"/>
  <c r="V671" i="1" s="1"/>
  <c r="W671" i="1"/>
  <c r="X671" i="1" s="1"/>
  <c r="Y671" i="1"/>
  <c r="Z671" i="1" s="1"/>
  <c r="AA671" i="1"/>
  <c r="AB671" i="1" s="1"/>
  <c r="S672" i="1"/>
  <c r="T672" i="1" s="1"/>
  <c r="U672" i="1"/>
  <c r="V672" i="1" s="1"/>
  <c r="W672" i="1"/>
  <c r="X672" i="1" s="1"/>
  <c r="Y672" i="1"/>
  <c r="Z672" i="1" s="1"/>
  <c r="AA672" i="1"/>
  <c r="AB672" i="1" s="1"/>
  <c r="S673" i="1"/>
  <c r="T673" i="1" s="1"/>
  <c r="U673" i="1"/>
  <c r="V673" i="1" s="1"/>
  <c r="W673" i="1"/>
  <c r="X673" i="1" s="1"/>
  <c r="Y673" i="1"/>
  <c r="Z673" i="1" s="1"/>
  <c r="AA673" i="1"/>
  <c r="AB673" i="1" s="1"/>
  <c r="S674" i="1"/>
  <c r="T674" i="1" s="1"/>
  <c r="U674" i="1"/>
  <c r="V674" i="1" s="1"/>
  <c r="W674" i="1"/>
  <c r="X674" i="1" s="1"/>
  <c r="Y674" i="1"/>
  <c r="Z674" i="1" s="1"/>
  <c r="AA674" i="1"/>
  <c r="AB674" i="1" s="1"/>
  <c r="S675" i="1"/>
  <c r="T675" i="1" s="1"/>
  <c r="U675" i="1"/>
  <c r="V675" i="1" s="1"/>
  <c r="W675" i="1"/>
  <c r="X675" i="1" s="1"/>
  <c r="Y675" i="1"/>
  <c r="Z675" i="1" s="1"/>
  <c r="AA675" i="1"/>
  <c r="AB675" i="1" s="1"/>
  <c r="S676" i="1"/>
  <c r="T676" i="1" s="1"/>
  <c r="U676" i="1"/>
  <c r="V676" i="1" s="1"/>
  <c r="W676" i="1"/>
  <c r="X676" i="1" s="1"/>
  <c r="Y676" i="1"/>
  <c r="Z676" i="1" s="1"/>
  <c r="AA676" i="1"/>
  <c r="AB676" i="1" s="1"/>
  <c r="S677" i="1"/>
  <c r="T677" i="1" s="1"/>
  <c r="U677" i="1"/>
  <c r="V677" i="1" s="1"/>
  <c r="W677" i="1"/>
  <c r="X677" i="1" s="1"/>
  <c r="Y677" i="1"/>
  <c r="Z677" i="1" s="1"/>
  <c r="AA677" i="1"/>
  <c r="AB677" i="1" s="1"/>
  <c r="S678" i="1"/>
  <c r="T678" i="1" s="1"/>
  <c r="U678" i="1"/>
  <c r="V678" i="1" s="1"/>
  <c r="W678" i="1"/>
  <c r="X678" i="1" s="1"/>
  <c r="Y678" i="1"/>
  <c r="Z678" i="1" s="1"/>
  <c r="AA678" i="1"/>
  <c r="AB678" i="1" s="1"/>
  <c r="S679" i="1"/>
  <c r="T679" i="1" s="1"/>
  <c r="U679" i="1"/>
  <c r="V679" i="1" s="1"/>
  <c r="W679" i="1"/>
  <c r="X679" i="1" s="1"/>
  <c r="Y679" i="1"/>
  <c r="Z679" i="1" s="1"/>
  <c r="AA679" i="1"/>
  <c r="AB679" i="1" s="1"/>
  <c r="S680" i="1"/>
  <c r="T680" i="1" s="1"/>
  <c r="U680" i="1"/>
  <c r="V680" i="1" s="1"/>
  <c r="W680" i="1"/>
  <c r="X680" i="1" s="1"/>
  <c r="Y680" i="1"/>
  <c r="Z680" i="1" s="1"/>
  <c r="AA680" i="1"/>
  <c r="AB680" i="1" s="1"/>
  <c r="S681" i="1"/>
  <c r="T681" i="1" s="1"/>
  <c r="U681" i="1"/>
  <c r="V681" i="1" s="1"/>
  <c r="W681" i="1"/>
  <c r="X681" i="1" s="1"/>
  <c r="Y681" i="1"/>
  <c r="Z681" i="1" s="1"/>
  <c r="AA681" i="1"/>
  <c r="AB681" i="1" s="1"/>
  <c r="S682" i="1"/>
  <c r="T682" i="1" s="1"/>
  <c r="U682" i="1"/>
  <c r="V682" i="1" s="1"/>
  <c r="W682" i="1"/>
  <c r="X682" i="1" s="1"/>
  <c r="Y682" i="1"/>
  <c r="Z682" i="1" s="1"/>
  <c r="AA682" i="1"/>
  <c r="AB682" i="1" s="1"/>
  <c r="S683" i="1"/>
  <c r="T683" i="1" s="1"/>
  <c r="U683" i="1"/>
  <c r="V683" i="1" s="1"/>
  <c r="W683" i="1"/>
  <c r="X683" i="1" s="1"/>
  <c r="Y683" i="1"/>
  <c r="Z683" i="1" s="1"/>
  <c r="AA683" i="1"/>
  <c r="AB683" i="1" s="1"/>
  <c r="S684" i="1"/>
  <c r="T684" i="1" s="1"/>
  <c r="U684" i="1"/>
  <c r="V684" i="1" s="1"/>
  <c r="W684" i="1"/>
  <c r="X684" i="1" s="1"/>
  <c r="Y684" i="1"/>
  <c r="Z684" i="1" s="1"/>
  <c r="AA684" i="1"/>
  <c r="AB684" i="1" s="1"/>
  <c r="S685" i="1"/>
  <c r="T685" i="1" s="1"/>
  <c r="U685" i="1"/>
  <c r="V685" i="1" s="1"/>
  <c r="W685" i="1"/>
  <c r="X685" i="1" s="1"/>
  <c r="Y685" i="1"/>
  <c r="Z685" i="1" s="1"/>
  <c r="AA685" i="1"/>
  <c r="AB685" i="1" s="1"/>
  <c r="S686" i="1"/>
  <c r="T686" i="1" s="1"/>
  <c r="U686" i="1"/>
  <c r="V686" i="1" s="1"/>
  <c r="W686" i="1"/>
  <c r="X686" i="1" s="1"/>
  <c r="Y686" i="1"/>
  <c r="Z686" i="1" s="1"/>
  <c r="AA686" i="1"/>
  <c r="AB686" i="1" s="1"/>
  <c r="S687" i="1"/>
  <c r="T687" i="1" s="1"/>
  <c r="U687" i="1"/>
  <c r="V687" i="1" s="1"/>
  <c r="W687" i="1"/>
  <c r="X687" i="1" s="1"/>
  <c r="Y687" i="1"/>
  <c r="Z687" i="1" s="1"/>
  <c r="AA687" i="1"/>
  <c r="AB687" i="1" s="1"/>
  <c r="S688" i="1"/>
  <c r="T688" i="1" s="1"/>
  <c r="U688" i="1"/>
  <c r="V688" i="1" s="1"/>
  <c r="W688" i="1"/>
  <c r="X688" i="1" s="1"/>
  <c r="Y688" i="1"/>
  <c r="Z688" i="1" s="1"/>
  <c r="AA688" i="1"/>
  <c r="AB688" i="1" s="1"/>
  <c r="S689" i="1"/>
  <c r="T689" i="1" s="1"/>
  <c r="U689" i="1"/>
  <c r="V689" i="1" s="1"/>
  <c r="W689" i="1"/>
  <c r="X689" i="1" s="1"/>
  <c r="Y689" i="1"/>
  <c r="Z689" i="1" s="1"/>
  <c r="AA689" i="1"/>
  <c r="AB689" i="1" s="1"/>
  <c r="S690" i="1"/>
  <c r="T690" i="1" s="1"/>
  <c r="U690" i="1"/>
  <c r="V690" i="1" s="1"/>
  <c r="W690" i="1"/>
  <c r="X690" i="1" s="1"/>
  <c r="Y690" i="1"/>
  <c r="Z690" i="1" s="1"/>
  <c r="AA690" i="1"/>
  <c r="AB690" i="1" s="1"/>
  <c r="S691" i="1"/>
  <c r="T691" i="1" s="1"/>
  <c r="U691" i="1"/>
  <c r="V691" i="1" s="1"/>
  <c r="W691" i="1"/>
  <c r="X691" i="1" s="1"/>
  <c r="Y691" i="1"/>
  <c r="Z691" i="1" s="1"/>
  <c r="AA691" i="1"/>
  <c r="AB691" i="1" s="1"/>
  <c r="S692" i="1"/>
  <c r="T692" i="1" s="1"/>
  <c r="U692" i="1"/>
  <c r="V692" i="1" s="1"/>
  <c r="W692" i="1"/>
  <c r="X692" i="1" s="1"/>
  <c r="Y692" i="1"/>
  <c r="Z692" i="1" s="1"/>
  <c r="AA692" i="1"/>
  <c r="AB692" i="1" s="1"/>
  <c r="S693" i="1"/>
  <c r="T693" i="1" s="1"/>
  <c r="U693" i="1"/>
  <c r="V693" i="1" s="1"/>
  <c r="W693" i="1"/>
  <c r="X693" i="1" s="1"/>
  <c r="Y693" i="1"/>
  <c r="Z693" i="1" s="1"/>
  <c r="AA693" i="1"/>
  <c r="AB693" i="1" s="1"/>
  <c r="S694" i="1"/>
  <c r="T694" i="1" s="1"/>
  <c r="U694" i="1"/>
  <c r="V694" i="1" s="1"/>
  <c r="W694" i="1"/>
  <c r="X694" i="1" s="1"/>
  <c r="Y694" i="1"/>
  <c r="Z694" i="1" s="1"/>
  <c r="AA694" i="1"/>
  <c r="AB694" i="1" s="1"/>
  <c r="S695" i="1"/>
  <c r="T695" i="1" s="1"/>
  <c r="U695" i="1"/>
  <c r="V695" i="1" s="1"/>
  <c r="W695" i="1"/>
  <c r="X695" i="1" s="1"/>
  <c r="Y695" i="1"/>
  <c r="Z695" i="1" s="1"/>
  <c r="AA695" i="1"/>
  <c r="AB695" i="1" s="1"/>
  <c r="S696" i="1"/>
  <c r="T696" i="1" s="1"/>
  <c r="U696" i="1"/>
  <c r="V696" i="1" s="1"/>
  <c r="W696" i="1"/>
  <c r="X696" i="1" s="1"/>
  <c r="Y696" i="1"/>
  <c r="Z696" i="1" s="1"/>
  <c r="AA696" i="1"/>
  <c r="AB696" i="1" s="1"/>
  <c r="S697" i="1"/>
  <c r="T697" i="1" s="1"/>
  <c r="U697" i="1"/>
  <c r="V697" i="1" s="1"/>
  <c r="W697" i="1"/>
  <c r="X697" i="1" s="1"/>
  <c r="Y697" i="1"/>
  <c r="Z697" i="1" s="1"/>
  <c r="AA697" i="1"/>
  <c r="AB697" i="1" s="1"/>
  <c r="S698" i="1"/>
  <c r="T698" i="1" s="1"/>
  <c r="U698" i="1"/>
  <c r="V698" i="1" s="1"/>
  <c r="W698" i="1"/>
  <c r="X698" i="1" s="1"/>
  <c r="Y698" i="1"/>
  <c r="Z698" i="1" s="1"/>
  <c r="AA698" i="1"/>
  <c r="AB698" i="1" s="1"/>
  <c r="S699" i="1"/>
  <c r="T699" i="1" s="1"/>
  <c r="U699" i="1"/>
  <c r="V699" i="1" s="1"/>
  <c r="W699" i="1"/>
  <c r="X699" i="1" s="1"/>
  <c r="Y699" i="1"/>
  <c r="Z699" i="1" s="1"/>
  <c r="AA699" i="1"/>
  <c r="AB699" i="1" s="1"/>
  <c r="S700" i="1"/>
  <c r="T700" i="1" s="1"/>
  <c r="U700" i="1"/>
  <c r="V700" i="1" s="1"/>
  <c r="W700" i="1"/>
  <c r="X700" i="1" s="1"/>
  <c r="Y700" i="1"/>
  <c r="Z700" i="1" s="1"/>
  <c r="AA700" i="1"/>
  <c r="AB700" i="1" s="1"/>
  <c r="S701" i="1"/>
  <c r="T701" i="1" s="1"/>
  <c r="U701" i="1"/>
  <c r="V701" i="1" s="1"/>
  <c r="W701" i="1"/>
  <c r="X701" i="1" s="1"/>
  <c r="Y701" i="1"/>
  <c r="Z701" i="1" s="1"/>
  <c r="AA701" i="1"/>
  <c r="AB701" i="1" s="1"/>
  <c r="S702" i="1"/>
  <c r="T702" i="1" s="1"/>
  <c r="U702" i="1"/>
  <c r="V702" i="1" s="1"/>
  <c r="W702" i="1"/>
  <c r="X702" i="1" s="1"/>
  <c r="Y702" i="1"/>
  <c r="Z702" i="1" s="1"/>
  <c r="AA702" i="1"/>
  <c r="AB702" i="1" s="1"/>
  <c r="S703" i="1"/>
  <c r="T703" i="1" s="1"/>
  <c r="U703" i="1"/>
  <c r="V703" i="1" s="1"/>
  <c r="W703" i="1"/>
  <c r="X703" i="1" s="1"/>
  <c r="Y703" i="1"/>
  <c r="Z703" i="1" s="1"/>
  <c r="AA703" i="1"/>
  <c r="AB703" i="1" s="1"/>
  <c r="S704" i="1"/>
  <c r="T704" i="1" s="1"/>
  <c r="U704" i="1"/>
  <c r="V704" i="1" s="1"/>
  <c r="W704" i="1"/>
  <c r="X704" i="1" s="1"/>
  <c r="Y704" i="1"/>
  <c r="Z704" i="1" s="1"/>
  <c r="AA704" i="1"/>
  <c r="AB704" i="1" s="1"/>
  <c r="S705" i="1"/>
  <c r="T705" i="1" s="1"/>
  <c r="U705" i="1"/>
  <c r="V705" i="1" s="1"/>
  <c r="W705" i="1"/>
  <c r="X705" i="1" s="1"/>
  <c r="Y705" i="1"/>
  <c r="Z705" i="1" s="1"/>
  <c r="AA705" i="1"/>
  <c r="AB705" i="1" s="1"/>
  <c r="S706" i="1"/>
  <c r="T706" i="1" s="1"/>
  <c r="U706" i="1"/>
  <c r="V706" i="1" s="1"/>
  <c r="W706" i="1"/>
  <c r="X706" i="1" s="1"/>
  <c r="Y706" i="1"/>
  <c r="Z706" i="1" s="1"/>
  <c r="AA706" i="1"/>
  <c r="AB706" i="1" s="1"/>
  <c r="S707" i="1"/>
  <c r="T707" i="1" s="1"/>
  <c r="U707" i="1"/>
  <c r="V707" i="1" s="1"/>
  <c r="W707" i="1"/>
  <c r="X707" i="1" s="1"/>
  <c r="Y707" i="1"/>
  <c r="Z707" i="1" s="1"/>
  <c r="AA707" i="1"/>
  <c r="AB707" i="1" s="1"/>
  <c r="S708" i="1"/>
  <c r="T708" i="1" s="1"/>
  <c r="U708" i="1"/>
  <c r="V708" i="1" s="1"/>
  <c r="W708" i="1"/>
  <c r="X708" i="1" s="1"/>
  <c r="Y708" i="1"/>
  <c r="Z708" i="1" s="1"/>
  <c r="AA708" i="1"/>
  <c r="AB708" i="1" s="1"/>
  <c r="S709" i="1"/>
  <c r="T709" i="1" s="1"/>
  <c r="U709" i="1"/>
  <c r="V709" i="1" s="1"/>
  <c r="W709" i="1"/>
  <c r="X709" i="1" s="1"/>
  <c r="Y709" i="1"/>
  <c r="Z709" i="1" s="1"/>
  <c r="AA709" i="1"/>
  <c r="AB709" i="1" s="1"/>
  <c r="S710" i="1"/>
  <c r="T710" i="1" s="1"/>
  <c r="U710" i="1"/>
  <c r="V710" i="1" s="1"/>
  <c r="W710" i="1"/>
  <c r="X710" i="1" s="1"/>
  <c r="Y710" i="1"/>
  <c r="Z710" i="1" s="1"/>
  <c r="AA710" i="1"/>
  <c r="AB710" i="1" s="1"/>
  <c r="S711" i="1"/>
  <c r="T711" i="1" s="1"/>
  <c r="U711" i="1"/>
  <c r="V711" i="1" s="1"/>
  <c r="W711" i="1"/>
  <c r="X711" i="1" s="1"/>
  <c r="Y711" i="1"/>
  <c r="Z711" i="1" s="1"/>
  <c r="AA711" i="1"/>
  <c r="AB711" i="1" s="1"/>
  <c r="S712" i="1"/>
  <c r="T712" i="1" s="1"/>
  <c r="U712" i="1"/>
  <c r="V712" i="1" s="1"/>
  <c r="W712" i="1"/>
  <c r="X712" i="1" s="1"/>
  <c r="Y712" i="1"/>
  <c r="Z712" i="1" s="1"/>
  <c r="AA712" i="1"/>
  <c r="AB712" i="1" s="1"/>
  <c r="S713" i="1"/>
  <c r="T713" i="1" s="1"/>
  <c r="U713" i="1"/>
  <c r="V713" i="1" s="1"/>
  <c r="W713" i="1"/>
  <c r="X713" i="1" s="1"/>
  <c r="Y713" i="1"/>
  <c r="Z713" i="1" s="1"/>
  <c r="AA713" i="1"/>
  <c r="AB713" i="1" s="1"/>
  <c r="S714" i="1"/>
  <c r="T714" i="1" s="1"/>
  <c r="U714" i="1"/>
  <c r="V714" i="1" s="1"/>
  <c r="W714" i="1"/>
  <c r="X714" i="1" s="1"/>
  <c r="Y714" i="1"/>
  <c r="Z714" i="1" s="1"/>
  <c r="AA714" i="1"/>
  <c r="AB714" i="1" s="1"/>
  <c r="S715" i="1"/>
  <c r="T715" i="1" s="1"/>
  <c r="U715" i="1"/>
  <c r="V715" i="1" s="1"/>
  <c r="W715" i="1"/>
  <c r="X715" i="1" s="1"/>
  <c r="Y715" i="1"/>
  <c r="Z715" i="1" s="1"/>
  <c r="AA715" i="1"/>
  <c r="AB715" i="1" s="1"/>
  <c r="S716" i="1"/>
  <c r="T716" i="1" s="1"/>
  <c r="U716" i="1"/>
  <c r="V716" i="1" s="1"/>
  <c r="W716" i="1"/>
  <c r="X716" i="1" s="1"/>
  <c r="Y716" i="1"/>
  <c r="Z716" i="1" s="1"/>
  <c r="AA716" i="1"/>
  <c r="AB716" i="1" s="1"/>
  <c r="AA354" i="1"/>
  <c r="AB354" i="1" s="1"/>
  <c r="Y354" i="1"/>
  <c r="Z354" i="1" s="1"/>
  <c r="W354" i="1"/>
  <c r="X354" i="1" s="1"/>
  <c r="U354" i="1"/>
  <c r="V354" i="1" s="1"/>
  <c r="S354" i="1"/>
  <c r="T354" i="1" s="1"/>
  <c r="G718" i="1"/>
  <c r="L717" i="1"/>
  <c r="AA717" i="1"/>
  <c r="AB717" i="1" s="1"/>
  <c r="Y717" i="1"/>
  <c r="Z717" i="1" s="1"/>
  <c r="W717" i="1"/>
  <c r="X717" i="1" s="1"/>
  <c r="U717" i="1"/>
  <c r="V717" i="1" s="1"/>
  <c r="S717" i="1"/>
  <c r="T717" i="1" s="1"/>
  <c r="S1193" i="1" l="1"/>
  <c r="T1193" i="1" s="1"/>
  <c r="AA1193" i="1"/>
  <c r="AB1193" i="1" s="1"/>
  <c r="Y1193" i="1"/>
  <c r="Z1193" i="1" s="1"/>
  <c r="W1193" i="1"/>
  <c r="X1193" i="1" s="1"/>
  <c r="U1193" i="1"/>
  <c r="V1193" i="1" s="1"/>
  <c r="AC717" i="1"/>
  <c r="AD717" i="1" s="1"/>
  <c r="M718" i="1"/>
  <c r="S718" i="1" s="1"/>
  <c r="T718" i="1" s="1"/>
  <c r="O718" i="1"/>
  <c r="W718" i="1" s="1"/>
  <c r="X718" i="1" s="1"/>
  <c r="N718" i="1"/>
  <c r="U718" i="1" s="1"/>
  <c r="V718" i="1" s="1"/>
  <c r="P718" i="1"/>
  <c r="Y718" i="1" s="1"/>
  <c r="Z718" i="1" s="1"/>
  <c r="Q718" i="1"/>
  <c r="AA718" i="1" l="1"/>
  <c r="AB718" i="1" s="1"/>
  <c r="Q1194" i="1"/>
  <c r="R302" i="1"/>
  <c r="L302" i="1"/>
  <c r="S353" i="1" l="1"/>
  <c r="T353" i="1" s="1"/>
  <c r="W353" i="1"/>
  <c r="X353" i="1" s="1"/>
  <c r="AC302" i="1"/>
  <c r="AD302" i="1" s="1"/>
  <c r="AA353" i="1"/>
  <c r="AB353" i="1" s="1"/>
  <c r="Y353" i="1"/>
  <c r="Z353" i="1" s="1"/>
  <c r="U353" i="1"/>
  <c r="V353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C1196" i="1"/>
  <c r="AD1196" i="1" s="1"/>
  <c r="H1199" i="1"/>
  <c r="I1199" i="1"/>
  <c r="J1199" i="1"/>
  <c r="K1199" i="1"/>
  <c r="M1199" i="1"/>
  <c r="N1199" i="1"/>
  <c r="O1199" i="1"/>
  <c r="P1199" i="1"/>
  <c r="Q1199" i="1"/>
  <c r="G1199" i="1"/>
  <c r="L720" i="1"/>
  <c r="R720" i="1"/>
  <c r="L721" i="1"/>
  <c r="R721" i="1"/>
  <c r="L722" i="1"/>
  <c r="R722" i="1"/>
  <c r="L723" i="1"/>
  <c r="R723" i="1"/>
  <c r="L724" i="1"/>
  <c r="R724" i="1"/>
  <c r="L725" i="1"/>
  <c r="R725" i="1"/>
  <c r="L726" i="1"/>
  <c r="R726" i="1"/>
  <c r="L727" i="1"/>
  <c r="R727" i="1"/>
  <c r="L728" i="1"/>
  <c r="R728" i="1"/>
  <c r="L729" i="1"/>
  <c r="R729" i="1"/>
  <c r="L730" i="1"/>
  <c r="R730" i="1"/>
  <c r="L731" i="1"/>
  <c r="R731" i="1"/>
  <c r="L732" i="1"/>
  <c r="R732" i="1"/>
  <c r="L733" i="1"/>
  <c r="R733" i="1"/>
  <c r="L734" i="1"/>
  <c r="R734" i="1"/>
  <c r="L735" i="1"/>
  <c r="R735" i="1"/>
  <c r="L736" i="1"/>
  <c r="R736" i="1"/>
  <c r="L737" i="1"/>
  <c r="R737" i="1"/>
  <c r="L738" i="1"/>
  <c r="R738" i="1"/>
  <c r="L739" i="1"/>
  <c r="R739" i="1"/>
  <c r="L740" i="1"/>
  <c r="R740" i="1"/>
  <c r="L741" i="1"/>
  <c r="R741" i="1"/>
  <c r="L742" i="1"/>
  <c r="R742" i="1"/>
  <c r="L743" i="1"/>
  <c r="R743" i="1"/>
  <c r="L744" i="1"/>
  <c r="R744" i="1"/>
  <c r="L745" i="1"/>
  <c r="R745" i="1"/>
  <c r="L746" i="1"/>
  <c r="R746" i="1"/>
  <c r="L747" i="1"/>
  <c r="R747" i="1"/>
  <c r="L748" i="1"/>
  <c r="R748" i="1"/>
  <c r="L749" i="1"/>
  <c r="R749" i="1"/>
  <c r="L750" i="1"/>
  <c r="R750" i="1"/>
  <c r="L751" i="1"/>
  <c r="R751" i="1"/>
  <c r="L752" i="1"/>
  <c r="R752" i="1"/>
  <c r="L753" i="1"/>
  <c r="R753" i="1"/>
  <c r="L754" i="1"/>
  <c r="R754" i="1"/>
  <c r="L755" i="1"/>
  <c r="R755" i="1"/>
  <c r="L756" i="1"/>
  <c r="R756" i="1"/>
  <c r="L757" i="1"/>
  <c r="R757" i="1"/>
  <c r="L758" i="1"/>
  <c r="R758" i="1"/>
  <c r="L759" i="1"/>
  <c r="R759" i="1"/>
  <c r="L760" i="1"/>
  <c r="R760" i="1"/>
  <c r="L761" i="1"/>
  <c r="R761" i="1"/>
  <c r="L762" i="1"/>
  <c r="R762" i="1"/>
  <c r="L763" i="1"/>
  <c r="R763" i="1"/>
  <c r="L764" i="1"/>
  <c r="R764" i="1"/>
  <c r="L765" i="1"/>
  <c r="R765" i="1"/>
  <c r="L766" i="1"/>
  <c r="R766" i="1"/>
  <c r="L767" i="1"/>
  <c r="R767" i="1"/>
  <c r="L768" i="1"/>
  <c r="R768" i="1"/>
  <c r="L769" i="1"/>
  <c r="R769" i="1"/>
  <c r="L770" i="1"/>
  <c r="R770" i="1"/>
  <c r="L771" i="1"/>
  <c r="R771" i="1"/>
  <c r="L772" i="1"/>
  <c r="R772" i="1"/>
  <c r="L773" i="1"/>
  <c r="R773" i="1"/>
  <c r="L774" i="1"/>
  <c r="R774" i="1"/>
  <c r="L775" i="1"/>
  <c r="R775" i="1"/>
  <c r="L776" i="1"/>
  <c r="R776" i="1"/>
  <c r="L777" i="1"/>
  <c r="R777" i="1"/>
  <c r="L778" i="1"/>
  <c r="R778" i="1"/>
  <c r="L779" i="1"/>
  <c r="R779" i="1"/>
  <c r="L780" i="1"/>
  <c r="R780" i="1"/>
  <c r="L781" i="1"/>
  <c r="R781" i="1"/>
  <c r="L782" i="1"/>
  <c r="R782" i="1"/>
  <c r="L783" i="1"/>
  <c r="R783" i="1"/>
  <c r="L784" i="1"/>
  <c r="R784" i="1"/>
  <c r="L785" i="1"/>
  <c r="R785" i="1"/>
  <c r="L786" i="1"/>
  <c r="R786" i="1"/>
  <c r="L787" i="1"/>
  <c r="R787" i="1"/>
  <c r="L788" i="1"/>
  <c r="R788" i="1"/>
  <c r="L789" i="1"/>
  <c r="R789" i="1"/>
  <c r="L790" i="1"/>
  <c r="R790" i="1"/>
  <c r="L791" i="1"/>
  <c r="R791" i="1"/>
  <c r="L792" i="1"/>
  <c r="R792" i="1"/>
  <c r="L793" i="1"/>
  <c r="R793" i="1"/>
  <c r="L794" i="1"/>
  <c r="R794" i="1"/>
  <c r="L795" i="1"/>
  <c r="R795" i="1"/>
  <c r="L796" i="1"/>
  <c r="R796" i="1"/>
  <c r="L797" i="1"/>
  <c r="R797" i="1"/>
  <c r="L798" i="1"/>
  <c r="R798" i="1"/>
  <c r="L799" i="1"/>
  <c r="R799" i="1"/>
  <c r="L800" i="1"/>
  <c r="R800" i="1"/>
  <c r="L801" i="1"/>
  <c r="R801" i="1"/>
  <c r="L802" i="1"/>
  <c r="R802" i="1"/>
  <c r="L803" i="1"/>
  <c r="R803" i="1"/>
  <c r="L804" i="1"/>
  <c r="R804" i="1"/>
  <c r="L805" i="1"/>
  <c r="R805" i="1"/>
  <c r="L806" i="1"/>
  <c r="R806" i="1"/>
  <c r="L807" i="1"/>
  <c r="R807" i="1"/>
  <c r="L808" i="1"/>
  <c r="R808" i="1"/>
  <c r="L809" i="1"/>
  <c r="R809" i="1"/>
  <c r="L810" i="1"/>
  <c r="R810" i="1"/>
  <c r="L811" i="1"/>
  <c r="R811" i="1"/>
  <c r="L812" i="1"/>
  <c r="R812" i="1"/>
  <c r="L813" i="1"/>
  <c r="R813" i="1"/>
  <c r="L814" i="1"/>
  <c r="R814" i="1"/>
  <c r="L815" i="1"/>
  <c r="R815" i="1"/>
  <c r="L816" i="1"/>
  <c r="R816" i="1"/>
  <c r="L817" i="1"/>
  <c r="R817" i="1"/>
  <c r="L818" i="1"/>
  <c r="R818" i="1"/>
  <c r="L819" i="1"/>
  <c r="R819" i="1"/>
  <c r="L820" i="1"/>
  <c r="R820" i="1"/>
  <c r="L821" i="1"/>
  <c r="R821" i="1"/>
  <c r="L822" i="1"/>
  <c r="R822" i="1"/>
  <c r="L823" i="1"/>
  <c r="R823" i="1"/>
  <c r="L824" i="1"/>
  <c r="R824" i="1"/>
  <c r="L825" i="1"/>
  <c r="R825" i="1"/>
  <c r="L826" i="1"/>
  <c r="R826" i="1"/>
  <c r="L827" i="1"/>
  <c r="R827" i="1"/>
  <c r="L828" i="1"/>
  <c r="R828" i="1"/>
  <c r="L829" i="1"/>
  <c r="R829" i="1"/>
  <c r="L830" i="1"/>
  <c r="R830" i="1"/>
  <c r="L831" i="1"/>
  <c r="R831" i="1"/>
  <c r="L832" i="1"/>
  <c r="R832" i="1"/>
  <c r="L833" i="1"/>
  <c r="R833" i="1"/>
  <c r="L834" i="1"/>
  <c r="R834" i="1"/>
  <c r="L835" i="1"/>
  <c r="R835" i="1"/>
  <c r="L836" i="1"/>
  <c r="R836" i="1"/>
  <c r="L837" i="1"/>
  <c r="R837" i="1"/>
  <c r="L838" i="1"/>
  <c r="R838" i="1"/>
  <c r="L839" i="1"/>
  <c r="R839" i="1"/>
  <c r="L840" i="1"/>
  <c r="R840" i="1"/>
  <c r="L841" i="1"/>
  <c r="R841" i="1"/>
  <c r="L842" i="1"/>
  <c r="R842" i="1"/>
  <c r="L843" i="1"/>
  <c r="R843" i="1"/>
  <c r="L844" i="1"/>
  <c r="R844" i="1"/>
  <c r="L845" i="1"/>
  <c r="R845" i="1"/>
  <c r="L846" i="1"/>
  <c r="R846" i="1"/>
  <c r="L847" i="1"/>
  <c r="R847" i="1"/>
  <c r="L848" i="1"/>
  <c r="R848" i="1"/>
  <c r="L849" i="1"/>
  <c r="R849" i="1"/>
  <c r="L850" i="1"/>
  <c r="R850" i="1"/>
  <c r="L851" i="1"/>
  <c r="R851" i="1"/>
  <c r="L852" i="1"/>
  <c r="R852" i="1"/>
  <c r="L853" i="1"/>
  <c r="R853" i="1"/>
  <c r="L854" i="1"/>
  <c r="R854" i="1"/>
  <c r="L855" i="1"/>
  <c r="R855" i="1"/>
  <c r="L856" i="1"/>
  <c r="R856" i="1"/>
  <c r="L857" i="1"/>
  <c r="R857" i="1"/>
  <c r="L858" i="1"/>
  <c r="R858" i="1"/>
  <c r="L859" i="1"/>
  <c r="R859" i="1"/>
  <c r="L860" i="1"/>
  <c r="R860" i="1"/>
  <c r="L861" i="1"/>
  <c r="R861" i="1"/>
  <c r="L862" i="1"/>
  <c r="R862" i="1"/>
  <c r="L863" i="1"/>
  <c r="R863" i="1"/>
  <c r="L864" i="1"/>
  <c r="R864" i="1"/>
  <c r="L865" i="1"/>
  <c r="R865" i="1"/>
  <c r="L866" i="1"/>
  <c r="R866" i="1"/>
  <c r="L867" i="1"/>
  <c r="R867" i="1"/>
  <c r="L868" i="1"/>
  <c r="R868" i="1"/>
  <c r="L869" i="1"/>
  <c r="R869" i="1"/>
  <c r="L870" i="1"/>
  <c r="R870" i="1"/>
  <c r="L871" i="1"/>
  <c r="R871" i="1"/>
  <c r="L872" i="1"/>
  <c r="R872" i="1"/>
  <c r="L873" i="1"/>
  <c r="R873" i="1"/>
  <c r="L874" i="1"/>
  <c r="R874" i="1"/>
  <c r="L875" i="1"/>
  <c r="R875" i="1"/>
  <c r="L876" i="1"/>
  <c r="R876" i="1"/>
  <c r="L877" i="1"/>
  <c r="R877" i="1"/>
  <c r="L878" i="1"/>
  <c r="R878" i="1"/>
  <c r="L879" i="1"/>
  <c r="R879" i="1"/>
  <c r="L880" i="1"/>
  <c r="R880" i="1"/>
  <c r="L881" i="1"/>
  <c r="R881" i="1"/>
  <c r="L882" i="1"/>
  <c r="R882" i="1"/>
  <c r="L883" i="1"/>
  <c r="R883" i="1"/>
  <c r="L884" i="1"/>
  <c r="R884" i="1"/>
  <c r="L885" i="1"/>
  <c r="R885" i="1"/>
  <c r="L886" i="1"/>
  <c r="R886" i="1"/>
  <c r="L887" i="1"/>
  <c r="R887" i="1"/>
  <c r="L888" i="1"/>
  <c r="R888" i="1"/>
  <c r="L889" i="1"/>
  <c r="R889" i="1"/>
  <c r="L890" i="1"/>
  <c r="R890" i="1"/>
  <c r="L891" i="1"/>
  <c r="R891" i="1"/>
  <c r="L892" i="1"/>
  <c r="R892" i="1"/>
  <c r="L893" i="1"/>
  <c r="R893" i="1"/>
  <c r="L894" i="1"/>
  <c r="R894" i="1"/>
  <c r="L895" i="1"/>
  <c r="R895" i="1"/>
  <c r="L896" i="1"/>
  <c r="R896" i="1"/>
  <c r="L897" i="1"/>
  <c r="R897" i="1"/>
  <c r="L898" i="1"/>
  <c r="R898" i="1"/>
  <c r="L899" i="1"/>
  <c r="R899" i="1"/>
  <c r="L900" i="1"/>
  <c r="R900" i="1"/>
  <c r="L901" i="1"/>
  <c r="R901" i="1"/>
  <c r="L902" i="1"/>
  <c r="R902" i="1"/>
  <c r="L903" i="1"/>
  <c r="R903" i="1"/>
  <c r="L904" i="1"/>
  <c r="R904" i="1"/>
  <c r="L905" i="1"/>
  <c r="R905" i="1"/>
  <c r="L906" i="1"/>
  <c r="R906" i="1"/>
  <c r="L907" i="1"/>
  <c r="R907" i="1"/>
  <c r="L908" i="1"/>
  <c r="R908" i="1"/>
  <c r="L909" i="1"/>
  <c r="R909" i="1"/>
  <c r="L910" i="1"/>
  <c r="R910" i="1"/>
  <c r="L911" i="1"/>
  <c r="R911" i="1"/>
  <c r="L912" i="1"/>
  <c r="R912" i="1"/>
  <c r="L913" i="1"/>
  <c r="R913" i="1"/>
  <c r="L914" i="1"/>
  <c r="R914" i="1"/>
  <c r="L915" i="1"/>
  <c r="R915" i="1"/>
  <c r="L916" i="1"/>
  <c r="R916" i="1"/>
  <c r="L917" i="1"/>
  <c r="R917" i="1"/>
  <c r="L918" i="1"/>
  <c r="R918" i="1"/>
  <c r="L919" i="1"/>
  <c r="R919" i="1"/>
  <c r="L920" i="1"/>
  <c r="R920" i="1"/>
  <c r="L921" i="1"/>
  <c r="R921" i="1"/>
  <c r="L922" i="1"/>
  <c r="R922" i="1"/>
  <c r="L923" i="1"/>
  <c r="R923" i="1"/>
  <c r="L924" i="1"/>
  <c r="R924" i="1"/>
  <c r="L925" i="1"/>
  <c r="R925" i="1"/>
  <c r="L926" i="1"/>
  <c r="R926" i="1"/>
  <c r="L927" i="1"/>
  <c r="R927" i="1"/>
  <c r="L928" i="1"/>
  <c r="R928" i="1"/>
  <c r="L929" i="1"/>
  <c r="R929" i="1"/>
  <c r="L930" i="1"/>
  <c r="R930" i="1"/>
  <c r="L931" i="1"/>
  <c r="R931" i="1"/>
  <c r="L932" i="1"/>
  <c r="R932" i="1"/>
  <c r="L933" i="1"/>
  <c r="R933" i="1"/>
  <c r="L934" i="1"/>
  <c r="R934" i="1"/>
  <c r="L935" i="1"/>
  <c r="R935" i="1"/>
  <c r="L936" i="1"/>
  <c r="R936" i="1"/>
  <c r="L937" i="1"/>
  <c r="R937" i="1"/>
  <c r="L938" i="1"/>
  <c r="R938" i="1"/>
  <c r="L939" i="1"/>
  <c r="R939" i="1"/>
  <c r="L940" i="1"/>
  <c r="R940" i="1"/>
  <c r="L941" i="1"/>
  <c r="R941" i="1"/>
  <c r="L942" i="1"/>
  <c r="R942" i="1"/>
  <c r="L943" i="1"/>
  <c r="R943" i="1"/>
  <c r="L944" i="1"/>
  <c r="R944" i="1"/>
  <c r="L945" i="1"/>
  <c r="R945" i="1"/>
  <c r="L946" i="1"/>
  <c r="R946" i="1"/>
  <c r="L947" i="1"/>
  <c r="R947" i="1"/>
  <c r="L948" i="1"/>
  <c r="R948" i="1"/>
  <c r="L949" i="1"/>
  <c r="R949" i="1"/>
  <c r="L950" i="1"/>
  <c r="R950" i="1"/>
  <c r="L951" i="1"/>
  <c r="R951" i="1"/>
  <c r="L952" i="1"/>
  <c r="R952" i="1"/>
  <c r="L953" i="1"/>
  <c r="R953" i="1"/>
  <c r="L954" i="1"/>
  <c r="R954" i="1"/>
  <c r="L955" i="1"/>
  <c r="R955" i="1"/>
  <c r="L956" i="1"/>
  <c r="R956" i="1"/>
  <c r="L957" i="1"/>
  <c r="R957" i="1"/>
  <c r="L958" i="1"/>
  <c r="R958" i="1"/>
  <c r="L959" i="1"/>
  <c r="R959" i="1"/>
  <c r="L960" i="1"/>
  <c r="R960" i="1"/>
  <c r="L961" i="1"/>
  <c r="R961" i="1"/>
  <c r="L962" i="1"/>
  <c r="R962" i="1"/>
  <c r="L963" i="1"/>
  <c r="R963" i="1"/>
  <c r="L964" i="1"/>
  <c r="R964" i="1"/>
  <c r="L965" i="1"/>
  <c r="R965" i="1"/>
  <c r="L966" i="1"/>
  <c r="R966" i="1"/>
  <c r="L967" i="1"/>
  <c r="R967" i="1"/>
  <c r="L968" i="1"/>
  <c r="R968" i="1"/>
  <c r="L969" i="1"/>
  <c r="R969" i="1"/>
  <c r="L970" i="1"/>
  <c r="R970" i="1"/>
  <c r="L971" i="1"/>
  <c r="R971" i="1"/>
  <c r="L972" i="1"/>
  <c r="R972" i="1"/>
  <c r="L973" i="1"/>
  <c r="R973" i="1"/>
  <c r="L974" i="1"/>
  <c r="R974" i="1"/>
  <c r="L975" i="1"/>
  <c r="R975" i="1"/>
  <c r="L976" i="1"/>
  <c r="R976" i="1"/>
  <c r="L977" i="1"/>
  <c r="R977" i="1"/>
  <c r="L978" i="1"/>
  <c r="R978" i="1"/>
  <c r="L979" i="1"/>
  <c r="R979" i="1"/>
  <c r="L980" i="1"/>
  <c r="R980" i="1"/>
  <c r="L981" i="1"/>
  <c r="R981" i="1"/>
  <c r="L982" i="1"/>
  <c r="R982" i="1"/>
  <c r="L983" i="1"/>
  <c r="R983" i="1"/>
  <c r="L984" i="1"/>
  <c r="R984" i="1"/>
  <c r="L985" i="1"/>
  <c r="R985" i="1"/>
  <c r="L986" i="1"/>
  <c r="R986" i="1"/>
  <c r="L987" i="1"/>
  <c r="R987" i="1"/>
  <c r="L988" i="1"/>
  <c r="R988" i="1"/>
  <c r="L989" i="1"/>
  <c r="R989" i="1"/>
  <c r="L990" i="1"/>
  <c r="R990" i="1"/>
  <c r="L991" i="1"/>
  <c r="R991" i="1"/>
  <c r="L992" i="1"/>
  <c r="R992" i="1"/>
  <c r="L993" i="1"/>
  <c r="R993" i="1"/>
  <c r="L994" i="1"/>
  <c r="R994" i="1"/>
  <c r="L995" i="1"/>
  <c r="R995" i="1"/>
  <c r="L996" i="1"/>
  <c r="R996" i="1"/>
  <c r="L997" i="1"/>
  <c r="R997" i="1"/>
  <c r="L998" i="1"/>
  <c r="R998" i="1"/>
  <c r="L999" i="1"/>
  <c r="R999" i="1"/>
  <c r="L1000" i="1"/>
  <c r="R1000" i="1"/>
  <c r="L1001" i="1"/>
  <c r="R1001" i="1"/>
  <c r="L1002" i="1"/>
  <c r="R1002" i="1"/>
  <c r="L1003" i="1"/>
  <c r="R1003" i="1"/>
  <c r="L1004" i="1"/>
  <c r="R1004" i="1"/>
  <c r="L1005" i="1"/>
  <c r="R1005" i="1"/>
  <c r="L1006" i="1"/>
  <c r="R1006" i="1"/>
  <c r="L1007" i="1"/>
  <c r="R1007" i="1"/>
  <c r="L1008" i="1"/>
  <c r="R1008" i="1"/>
  <c r="L1009" i="1"/>
  <c r="R1009" i="1"/>
  <c r="L1010" i="1"/>
  <c r="R1010" i="1"/>
  <c r="L1011" i="1"/>
  <c r="R1011" i="1"/>
  <c r="L1012" i="1"/>
  <c r="R1012" i="1"/>
  <c r="L1013" i="1"/>
  <c r="R1013" i="1"/>
  <c r="L1014" i="1"/>
  <c r="R1014" i="1"/>
  <c r="L1015" i="1"/>
  <c r="R1015" i="1"/>
  <c r="L1016" i="1"/>
  <c r="R1016" i="1"/>
  <c r="L1017" i="1"/>
  <c r="R1017" i="1"/>
  <c r="L1018" i="1"/>
  <c r="R1018" i="1"/>
  <c r="L1019" i="1"/>
  <c r="R1019" i="1"/>
  <c r="L1020" i="1"/>
  <c r="R1020" i="1"/>
  <c r="L1021" i="1"/>
  <c r="R1021" i="1"/>
  <c r="L1022" i="1"/>
  <c r="R1022" i="1"/>
  <c r="L1023" i="1"/>
  <c r="R1023" i="1"/>
  <c r="L1024" i="1"/>
  <c r="R1024" i="1"/>
  <c r="L1025" i="1"/>
  <c r="R1025" i="1"/>
  <c r="L1026" i="1"/>
  <c r="R1026" i="1"/>
  <c r="L1027" i="1"/>
  <c r="R1027" i="1"/>
  <c r="L1028" i="1"/>
  <c r="R1028" i="1"/>
  <c r="L1029" i="1"/>
  <c r="R1029" i="1"/>
  <c r="L1030" i="1"/>
  <c r="R1030" i="1"/>
  <c r="L1031" i="1"/>
  <c r="R1031" i="1"/>
  <c r="L1032" i="1"/>
  <c r="R1032" i="1"/>
  <c r="L1033" i="1"/>
  <c r="R1033" i="1"/>
  <c r="L1034" i="1"/>
  <c r="R1034" i="1"/>
  <c r="L1035" i="1"/>
  <c r="R1035" i="1"/>
  <c r="L1036" i="1"/>
  <c r="R1036" i="1"/>
  <c r="L1037" i="1"/>
  <c r="R1037" i="1"/>
  <c r="L1038" i="1"/>
  <c r="R1038" i="1"/>
  <c r="L1039" i="1"/>
  <c r="R1039" i="1"/>
  <c r="L1040" i="1"/>
  <c r="R1040" i="1"/>
  <c r="L1041" i="1"/>
  <c r="R1041" i="1"/>
  <c r="L1042" i="1"/>
  <c r="R1042" i="1"/>
  <c r="L1043" i="1"/>
  <c r="R1043" i="1"/>
  <c r="L1044" i="1"/>
  <c r="R1044" i="1"/>
  <c r="L1045" i="1"/>
  <c r="R1045" i="1"/>
  <c r="L1046" i="1"/>
  <c r="R1046" i="1"/>
  <c r="L1047" i="1"/>
  <c r="R1047" i="1"/>
  <c r="L1048" i="1"/>
  <c r="R1048" i="1"/>
  <c r="L1049" i="1"/>
  <c r="R1049" i="1"/>
  <c r="L1050" i="1"/>
  <c r="R1050" i="1"/>
  <c r="L1051" i="1"/>
  <c r="R1051" i="1"/>
  <c r="L1052" i="1"/>
  <c r="R1052" i="1"/>
  <c r="L1053" i="1"/>
  <c r="R1053" i="1"/>
  <c r="L1054" i="1"/>
  <c r="R1054" i="1"/>
  <c r="L1055" i="1"/>
  <c r="R1055" i="1"/>
  <c r="L1056" i="1"/>
  <c r="R1056" i="1"/>
  <c r="L1057" i="1"/>
  <c r="R1057" i="1"/>
  <c r="L1058" i="1"/>
  <c r="R1058" i="1"/>
  <c r="L1059" i="1"/>
  <c r="R1059" i="1"/>
  <c r="L1060" i="1"/>
  <c r="R1060" i="1"/>
  <c r="L1061" i="1"/>
  <c r="R1061" i="1"/>
  <c r="L1062" i="1"/>
  <c r="R1062" i="1"/>
  <c r="L1063" i="1"/>
  <c r="R1063" i="1"/>
  <c r="L1064" i="1"/>
  <c r="R1064" i="1"/>
  <c r="L1065" i="1"/>
  <c r="R1065" i="1"/>
  <c r="L1066" i="1"/>
  <c r="R1066" i="1"/>
  <c r="L1067" i="1"/>
  <c r="R1067" i="1"/>
  <c r="L1068" i="1"/>
  <c r="R1068" i="1"/>
  <c r="L1069" i="1"/>
  <c r="R1069" i="1"/>
  <c r="L1070" i="1"/>
  <c r="R1070" i="1"/>
  <c r="L1071" i="1"/>
  <c r="R1071" i="1"/>
  <c r="L1072" i="1"/>
  <c r="R1072" i="1"/>
  <c r="L1073" i="1"/>
  <c r="R1073" i="1"/>
  <c r="L1074" i="1"/>
  <c r="R1074" i="1"/>
  <c r="L1075" i="1"/>
  <c r="R1075" i="1"/>
  <c r="L1076" i="1"/>
  <c r="R1076" i="1"/>
  <c r="L1077" i="1"/>
  <c r="R1077" i="1"/>
  <c r="L1078" i="1"/>
  <c r="R1078" i="1"/>
  <c r="L1079" i="1"/>
  <c r="R1079" i="1"/>
  <c r="L1080" i="1"/>
  <c r="R1080" i="1"/>
  <c r="L1081" i="1"/>
  <c r="R1081" i="1"/>
  <c r="L1082" i="1"/>
  <c r="R1082" i="1"/>
  <c r="L1083" i="1"/>
  <c r="R1083" i="1"/>
  <c r="L1084" i="1"/>
  <c r="R1084" i="1"/>
  <c r="L1085" i="1"/>
  <c r="R1085" i="1"/>
  <c r="L1086" i="1"/>
  <c r="R1086" i="1"/>
  <c r="L1087" i="1"/>
  <c r="R1087" i="1"/>
  <c r="L1088" i="1"/>
  <c r="R1088" i="1"/>
  <c r="L1089" i="1"/>
  <c r="R1089" i="1"/>
  <c r="L355" i="1"/>
  <c r="L356" i="1"/>
  <c r="L357" i="1"/>
  <c r="L358" i="1"/>
  <c r="L359" i="1"/>
  <c r="L360" i="1"/>
  <c r="L354" i="1"/>
  <c r="L301" i="1"/>
  <c r="L10" i="1"/>
  <c r="R10" i="1"/>
  <c r="L11" i="1"/>
  <c r="R11" i="1"/>
  <c r="L12" i="1"/>
  <c r="R12" i="1"/>
  <c r="L13" i="1"/>
  <c r="R13" i="1"/>
  <c r="L14" i="1"/>
  <c r="R14" i="1"/>
  <c r="L15" i="1"/>
  <c r="R15" i="1"/>
  <c r="L16" i="1"/>
  <c r="R16" i="1"/>
  <c r="L17" i="1"/>
  <c r="R17" i="1"/>
  <c r="L18" i="1"/>
  <c r="R18" i="1"/>
  <c r="L19" i="1"/>
  <c r="R19" i="1"/>
  <c r="L20" i="1"/>
  <c r="R20" i="1"/>
  <c r="L21" i="1"/>
  <c r="R21" i="1"/>
  <c r="L22" i="1"/>
  <c r="R22" i="1"/>
  <c r="L23" i="1"/>
  <c r="R23" i="1"/>
  <c r="L24" i="1"/>
  <c r="R24" i="1"/>
  <c r="L25" i="1"/>
  <c r="R25" i="1"/>
  <c r="L26" i="1"/>
  <c r="R26" i="1"/>
  <c r="L27" i="1"/>
  <c r="R27" i="1"/>
  <c r="L28" i="1"/>
  <c r="R28" i="1"/>
  <c r="L29" i="1"/>
  <c r="R29" i="1"/>
  <c r="L30" i="1"/>
  <c r="R30" i="1"/>
  <c r="L31" i="1"/>
  <c r="R31" i="1"/>
  <c r="L32" i="1"/>
  <c r="R32" i="1"/>
  <c r="L33" i="1"/>
  <c r="R33" i="1"/>
  <c r="L34" i="1"/>
  <c r="R34" i="1"/>
  <c r="L35" i="1"/>
  <c r="R35" i="1"/>
  <c r="L36" i="1"/>
  <c r="R36" i="1"/>
  <c r="L37" i="1"/>
  <c r="R37" i="1"/>
  <c r="L38" i="1"/>
  <c r="R38" i="1"/>
  <c r="L39" i="1"/>
  <c r="R39" i="1"/>
  <c r="L40" i="1"/>
  <c r="R40" i="1"/>
  <c r="L41" i="1"/>
  <c r="R41" i="1"/>
  <c r="L42" i="1"/>
  <c r="R42" i="1"/>
  <c r="L43" i="1"/>
  <c r="R43" i="1"/>
  <c r="L44" i="1"/>
  <c r="R44" i="1"/>
  <c r="L45" i="1"/>
  <c r="R45" i="1"/>
  <c r="L46" i="1"/>
  <c r="R46" i="1"/>
  <c r="L47" i="1"/>
  <c r="R47" i="1"/>
  <c r="L48" i="1"/>
  <c r="R48" i="1"/>
  <c r="L49" i="1"/>
  <c r="R49" i="1"/>
  <c r="L50" i="1"/>
  <c r="R50" i="1"/>
  <c r="L51" i="1"/>
  <c r="R51" i="1"/>
  <c r="L52" i="1"/>
  <c r="R52" i="1"/>
  <c r="L53" i="1"/>
  <c r="R53" i="1"/>
  <c r="L54" i="1"/>
  <c r="R54" i="1"/>
  <c r="L55" i="1"/>
  <c r="R55" i="1"/>
  <c r="L56" i="1"/>
  <c r="R56" i="1"/>
  <c r="L57" i="1"/>
  <c r="R57" i="1"/>
  <c r="L58" i="1"/>
  <c r="R58" i="1"/>
  <c r="L59" i="1"/>
  <c r="R59" i="1"/>
  <c r="L60" i="1"/>
  <c r="R60" i="1"/>
  <c r="L61" i="1"/>
  <c r="R61" i="1"/>
  <c r="L62" i="1"/>
  <c r="R62" i="1"/>
  <c r="L63" i="1"/>
  <c r="R63" i="1"/>
  <c r="L64" i="1"/>
  <c r="R64" i="1"/>
  <c r="L65" i="1"/>
  <c r="R65" i="1"/>
  <c r="L66" i="1"/>
  <c r="R66" i="1"/>
  <c r="L67" i="1"/>
  <c r="R67" i="1"/>
  <c r="L68" i="1"/>
  <c r="R68" i="1"/>
  <c r="L69" i="1"/>
  <c r="R69" i="1"/>
  <c r="L70" i="1"/>
  <c r="R70" i="1"/>
  <c r="L71" i="1"/>
  <c r="R71" i="1"/>
  <c r="L72" i="1"/>
  <c r="R72" i="1"/>
  <c r="L73" i="1"/>
  <c r="R73" i="1"/>
  <c r="L74" i="1"/>
  <c r="R74" i="1"/>
  <c r="L75" i="1"/>
  <c r="R75" i="1"/>
  <c r="L76" i="1"/>
  <c r="R76" i="1"/>
  <c r="L77" i="1"/>
  <c r="R77" i="1"/>
  <c r="L78" i="1"/>
  <c r="R78" i="1"/>
  <c r="L79" i="1"/>
  <c r="R79" i="1"/>
  <c r="L80" i="1"/>
  <c r="R80" i="1"/>
  <c r="L81" i="1"/>
  <c r="R81" i="1"/>
  <c r="L82" i="1"/>
  <c r="R82" i="1"/>
  <c r="L83" i="1"/>
  <c r="R83" i="1"/>
  <c r="L84" i="1"/>
  <c r="R84" i="1"/>
  <c r="L85" i="1"/>
  <c r="R85" i="1"/>
  <c r="L86" i="1"/>
  <c r="R86" i="1"/>
  <c r="L87" i="1"/>
  <c r="R87" i="1"/>
  <c r="L88" i="1"/>
  <c r="R88" i="1"/>
  <c r="L89" i="1"/>
  <c r="R89" i="1"/>
  <c r="L90" i="1"/>
  <c r="R90" i="1"/>
  <c r="L91" i="1"/>
  <c r="R91" i="1"/>
  <c r="L92" i="1"/>
  <c r="R92" i="1"/>
  <c r="L93" i="1"/>
  <c r="R93" i="1"/>
  <c r="L94" i="1"/>
  <c r="R94" i="1"/>
  <c r="L95" i="1"/>
  <c r="R95" i="1"/>
  <c r="L96" i="1"/>
  <c r="R96" i="1"/>
  <c r="L97" i="1"/>
  <c r="R97" i="1"/>
  <c r="L98" i="1"/>
  <c r="R98" i="1"/>
  <c r="L99" i="1"/>
  <c r="R99" i="1"/>
  <c r="L100" i="1"/>
  <c r="R100" i="1"/>
  <c r="L101" i="1"/>
  <c r="R101" i="1"/>
  <c r="L102" i="1"/>
  <c r="R102" i="1"/>
  <c r="L103" i="1"/>
  <c r="R103" i="1"/>
  <c r="L104" i="1"/>
  <c r="R104" i="1"/>
  <c r="L105" i="1"/>
  <c r="R105" i="1"/>
  <c r="L106" i="1"/>
  <c r="R106" i="1"/>
  <c r="L107" i="1"/>
  <c r="R107" i="1"/>
  <c r="L108" i="1"/>
  <c r="R108" i="1"/>
  <c r="L109" i="1"/>
  <c r="R109" i="1"/>
  <c r="L110" i="1"/>
  <c r="R110" i="1"/>
  <c r="L111" i="1"/>
  <c r="R111" i="1"/>
  <c r="L112" i="1"/>
  <c r="R112" i="1"/>
  <c r="L113" i="1"/>
  <c r="R113" i="1"/>
  <c r="L114" i="1"/>
  <c r="R114" i="1"/>
  <c r="L115" i="1"/>
  <c r="R115" i="1"/>
  <c r="L116" i="1"/>
  <c r="R116" i="1"/>
  <c r="L117" i="1"/>
  <c r="R117" i="1"/>
  <c r="L118" i="1"/>
  <c r="R118" i="1"/>
  <c r="L119" i="1"/>
  <c r="R119" i="1"/>
  <c r="L120" i="1"/>
  <c r="R120" i="1"/>
  <c r="L121" i="1"/>
  <c r="R121" i="1"/>
  <c r="L122" i="1"/>
  <c r="R122" i="1"/>
  <c r="L123" i="1"/>
  <c r="R123" i="1"/>
  <c r="L124" i="1"/>
  <c r="R124" i="1"/>
  <c r="L125" i="1"/>
  <c r="R125" i="1"/>
  <c r="L126" i="1"/>
  <c r="R126" i="1"/>
  <c r="L127" i="1"/>
  <c r="R127" i="1"/>
  <c r="L128" i="1"/>
  <c r="R128" i="1"/>
  <c r="L129" i="1"/>
  <c r="R129" i="1"/>
  <c r="L130" i="1"/>
  <c r="R130" i="1"/>
  <c r="L131" i="1"/>
  <c r="R131" i="1"/>
  <c r="L132" i="1"/>
  <c r="R132" i="1"/>
  <c r="L133" i="1"/>
  <c r="R133" i="1"/>
  <c r="L134" i="1"/>
  <c r="R134" i="1"/>
  <c r="L135" i="1"/>
  <c r="R135" i="1"/>
  <c r="L136" i="1"/>
  <c r="R136" i="1"/>
  <c r="L137" i="1"/>
  <c r="R137" i="1"/>
  <c r="L138" i="1"/>
  <c r="R138" i="1"/>
  <c r="L139" i="1"/>
  <c r="R139" i="1"/>
  <c r="L140" i="1"/>
  <c r="R140" i="1"/>
  <c r="L141" i="1"/>
  <c r="R141" i="1"/>
  <c r="L142" i="1"/>
  <c r="R142" i="1"/>
  <c r="L143" i="1"/>
  <c r="R143" i="1"/>
  <c r="L144" i="1"/>
  <c r="R144" i="1"/>
  <c r="L145" i="1"/>
  <c r="R145" i="1"/>
  <c r="L146" i="1"/>
  <c r="R146" i="1"/>
  <c r="L147" i="1"/>
  <c r="R147" i="1"/>
  <c r="L148" i="1"/>
  <c r="R148" i="1"/>
  <c r="L149" i="1"/>
  <c r="R149" i="1"/>
  <c r="L150" i="1"/>
  <c r="R150" i="1"/>
  <c r="L151" i="1"/>
  <c r="R151" i="1"/>
  <c r="L152" i="1"/>
  <c r="R152" i="1"/>
  <c r="L153" i="1"/>
  <c r="R153" i="1"/>
  <c r="L154" i="1"/>
  <c r="R154" i="1"/>
  <c r="L155" i="1"/>
  <c r="R155" i="1"/>
  <c r="L156" i="1"/>
  <c r="R156" i="1"/>
  <c r="L157" i="1"/>
  <c r="R157" i="1"/>
  <c r="L158" i="1"/>
  <c r="R158" i="1"/>
  <c r="L159" i="1"/>
  <c r="R159" i="1"/>
  <c r="L160" i="1"/>
  <c r="R160" i="1"/>
  <c r="L161" i="1"/>
  <c r="R161" i="1"/>
  <c r="L162" i="1"/>
  <c r="R162" i="1"/>
  <c r="L163" i="1"/>
  <c r="R163" i="1"/>
  <c r="L164" i="1"/>
  <c r="R164" i="1"/>
  <c r="L165" i="1"/>
  <c r="R165" i="1"/>
  <c r="L166" i="1"/>
  <c r="R166" i="1"/>
  <c r="L167" i="1"/>
  <c r="R167" i="1"/>
  <c r="L168" i="1"/>
  <c r="R168" i="1"/>
  <c r="L169" i="1"/>
  <c r="R169" i="1"/>
  <c r="L170" i="1"/>
  <c r="R170" i="1"/>
  <c r="L171" i="1"/>
  <c r="R171" i="1"/>
  <c r="L172" i="1"/>
  <c r="R172" i="1"/>
  <c r="L173" i="1"/>
  <c r="R173" i="1"/>
  <c r="L174" i="1"/>
  <c r="R174" i="1"/>
  <c r="L175" i="1"/>
  <c r="R175" i="1"/>
  <c r="L176" i="1"/>
  <c r="R176" i="1"/>
  <c r="L177" i="1"/>
  <c r="R177" i="1"/>
  <c r="L178" i="1"/>
  <c r="R178" i="1"/>
  <c r="L179" i="1"/>
  <c r="R179" i="1"/>
  <c r="L180" i="1"/>
  <c r="R180" i="1"/>
  <c r="L181" i="1"/>
  <c r="R181" i="1"/>
  <c r="L182" i="1"/>
  <c r="R182" i="1"/>
  <c r="L183" i="1"/>
  <c r="R183" i="1"/>
  <c r="L184" i="1"/>
  <c r="R184" i="1"/>
  <c r="L185" i="1"/>
  <c r="R185" i="1"/>
  <c r="L186" i="1"/>
  <c r="R186" i="1"/>
  <c r="L187" i="1"/>
  <c r="R187" i="1"/>
  <c r="L188" i="1"/>
  <c r="R188" i="1"/>
  <c r="L189" i="1"/>
  <c r="R189" i="1"/>
  <c r="L190" i="1"/>
  <c r="R190" i="1"/>
  <c r="L191" i="1"/>
  <c r="R191" i="1"/>
  <c r="L192" i="1"/>
  <c r="R192" i="1"/>
  <c r="L193" i="1"/>
  <c r="R193" i="1"/>
  <c r="L194" i="1"/>
  <c r="R194" i="1"/>
  <c r="L195" i="1"/>
  <c r="R195" i="1"/>
  <c r="L196" i="1"/>
  <c r="R196" i="1"/>
  <c r="L197" i="1"/>
  <c r="R197" i="1"/>
  <c r="L198" i="1"/>
  <c r="R198" i="1"/>
  <c r="L199" i="1"/>
  <c r="R199" i="1"/>
  <c r="L200" i="1"/>
  <c r="R200" i="1"/>
  <c r="L201" i="1"/>
  <c r="R201" i="1"/>
  <c r="L202" i="1"/>
  <c r="R202" i="1"/>
  <c r="L203" i="1"/>
  <c r="R203" i="1"/>
  <c r="L204" i="1"/>
  <c r="R204" i="1"/>
  <c r="L205" i="1"/>
  <c r="R205" i="1"/>
  <c r="L206" i="1"/>
  <c r="R206" i="1"/>
  <c r="L207" i="1"/>
  <c r="R207" i="1"/>
  <c r="L208" i="1"/>
  <c r="R208" i="1"/>
  <c r="L209" i="1"/>
  <c r="R209" i="1"/>
  <c r="L210" i="1"/>
  <c r="R210" i="1"/>
  <c r="L211" i="1"/>
  <c r="R211" i="1"/>
  <c r="L212" i="1"/>
  <c r="R212" i="1"/>
  <c r="L213" i="1"/>
  <c r="R213" i="1"/>
  <c r="L214" i="1"/>
  <c r="R214" i="1"/>
  <c r="L215" i="1"/>
  <c r="R215" i="1"/>
  <c r="L216" i="1"/>
  <c r="R216" i="1"/>
  <c r="L217" i="1"/>
  <c r="R217" i="1"/>
  <c r="L218" i="1"/>
  <c r="R218" i="1"/>
  <c r="L219" i="1"/>
  <c r="R219" i="1"/>
  <c r="L220" i="1"/>
  <c r="R220" i="1"/>
  <c r="L221" i="1"/>
  <c r="R221" i="1"/>
  <c r="L222" i="1"/>
  <c r="R222" i="1"/>
  <c r="L223" i="1"/>
  <c r="R223" i="1"/>
  <c r="L224" i="1"/>
  <c r="R224" i="1"/>
  <c r="L225" i="1"/>
  <c r="R225" i="1"/>
  <c r="L226" i="1"/>
  <c r="R226" i="1"/>
  <c r="L227" i="1"/>
  <c r="R227" i="1"/>
  <c r="L228" i="1"/>
  <c r="R228" i="1"/>
  <c r="L229" i="1"/>
  <c r="R229" i="1"/>
  <c r="L230" i="1"/>
  <c r="R230" i="1"/>
  <c r="L231" i="1"/>
  <c r="R231" i="1"/>
  <c r="L232" i="1"/>
  <c r="R232" i="1"/>
  <c r="L233" i="1"/>
  <c r="R233" i="1"/>
  <c r="L234" i="1"/>
  <c r="R234" i="1"/>
  <c r="L235" i="1"/>
  <c r="R235" i="1"/>
  <c r="L236" i="1"/>
  <c r="R236" i="1"/>
  <c r="L237" i="1"/>
  <c r="R237" i="1"/>
  <c r="L238" i="1"/>
  <c r="R238" i="1"/>
  <c r="L239" i="1"/>
  <c r="R239" i="1"/>
  <c r="L240" i="1"/>
  <c r="R240" i="1"/>
  <c r="L241" i="1"/>
  <c r="R241" i="1"/>
  <c r="L242" i="1"/>
  <c r="R242" i="1"/>
  <c r="L243" i="1"/>
  <c r="R243" i="1"/>
  <c r="L244" i="1"/>
  <c r="R244" i="1"/>
  <c r="L245" i="1"/>
  <c r="R245" i="1"/>
  <c r="L246" i="1"/>
  <c r="R246" i="1"/>
  <c r="L247" i="1"/>
  <c r="R247" i="1"/>
  <c r="L248" i="1"/>
  <c r="R248" i="1"/>
  <c r="L249" i="1"/>
  <c r="R249" i="1"/>
  <c r="L250" i="1"/>
  <c r="R250" i="1"/>
  <c r="L251" i="1"/>
  <c r="R251" i="1"/>
  <c r="L252" i="1"/>
  <c r="R252" i="1"/>
  <c r="L253" i="1"/>
  <c r="R253" i="1"/>
  <c r="L254" i="1"/>
  <c r="R254" i="1"/>
  <c r="L255" i="1"/>
  <c r="R255" i="1"/>
  <c r="L256" i="1"/>
  <c r="R256" i="1"/>
  <c r="L257" i="1"/>
  <c r="R257" i="1"/>
  <c r="L258" i="1"/>
  <c r="R258" i="1"/>
  <c r="L259" i="1"/>
  <c r="R259" i="1"/>
  <c r="L260" i="1"/>
  <c r="R260" i="1"/>
  <c r="L261" i="1"/>
  <c r="R261" i="1"/>
  <c r="L262" i="1"/>
  <c r="R262" i="1"/>
  <c r="L263" i="1"/>
  <c r="R263" i="1"/>
  <c r="L264" i="1"/>
  <c r="R264" i="1"/>
  <c r="L265" i="1"/>
  <c r="R265" i="1"/>
  <c r="L266" i="1"/>
  <c r="R266" i="1"/>
  <c r="L267" i="1"/>
  <c r="R267" i="1"/>
  <c r="L268" i="1"/>
  <c r="R268" i="1"/>
  <c r="L269" i="1"/>
  <c r="R269" i="1"/>
  <c r="L270" i="1"/>
  <c r="R270" i="1"/>
  <c r="L271" i="1"/>
  <c r="R271" i="1"/>
  <c r="L272" i="1"/>
  <c r="R272" i="1"/>
  <c r="L273" i="1"/>
  <c r="R273" i="1"/>
  <c r="L274" i="1"/>
  <c r="R274" i="1"/>
  <c r="L275" i="1"/>
  <c r="R275" i="1"/>
  <c r="L276" i="1"/>
  <c r="R276" i="1"/>
  <c r="L277" i="1"/>
  <c r="R277" i="1"/>
  <c r="L278" i="1"/>
  <c r="R278" i="1"/>
  <c r="L279" i="1"/>
  <c r="R279" i="1"/>
  <c r="L280" i="1"/>
  <c r="R280" i="1"/>
  <c r="L281" i="1"/>
  <c r="R281" i="1"/>
  <c r="L282" i="1"/>
  <c r="R282" i="1"/>
  <c r="L283" i="1"/>
  <c r="R283" i="1"/>
  <c r="L284" i="1"/>
  <c r="R284" i="1"/>
  <c r="L285" i="1"/>
  <c r="R285" i="1"/>
  <c r="L286" i="1"/>
  <c r="R286" i="1"/>
  <c r="L287" i="1"/>
  <c r="R287" i="1"/>
  <c r="L288" i="1"/>
  <c r="R288" i="1"/>
  <c r="L289" i="1"/>
  <c r="R289" i="1"/>
  <c r="L290" i="1"/>
  <c r="R290" i="1"/>
  <c r="L291" i="1"/>
  <c r="R291" i="1"/>
  <c r="L292" i="1"/>
  <c r="R292" i="1"/>
  <c r="L293" i="1"/>
  <c r="R293" i="1"/>
  <c r="L294" i="1"/>
  <c r="R294" i="1"/>
  <c r="L295" i="1"/>
  <c r="R295" i="1"/>
  <c r="L296" i="1"/>
  <c r="R296" i="1"/>
  <c r="L297" i="1"/>
  <c r="R297" i="1"/>
  <c r="L298" i="1"/>
  <c r="R298" i="1"/>
  <c r="L299" i="1"/>
  <c r="R299" i="1"/>
  <c r="L300" i="1"/>
  <c r="R300" i="1"/>
  <c r="R301" i="1"/>
  <c r="L9" i="1"/>
  <c r="R9" i="1"/>
  <c r="L353" i="1" l="1"/>
  <c r="R353" i="1"/>
  <c r="L1193" i="1"/>
  <c r="Y1199" i="1"/>
  <c r="Z1199" i="1" s="1"/>
  <c r="AC1075" i="1"/>
  <c r="AD1075" i="1" s="1"/>
  <c r="AC1071" i="1"/>
  <c r="AD1071" i="1" s="1"/>
  <c r="AC1067" i="1"/>
  <c r="AD1067" i="1" s="1"/>
  <c r="AC1063" i="1"/>
  <c r="AD1063" i="1" s="1"/>
  <c r="AC1059" i="1"/>
  <c r="AD1059" i="1" s="1"/>
  <c r="AC1055" i="1"/>
  <c r="AD1055" i="1" s="1"/>
  <c r="AC1051" i="1"/>
  <c r="AD1051" i="1" s="1"/>
  <c r="AC1047" i="1"/>
  <c r="AD1047" i="1" s="1"/>
  <c r="AC1043" i="1"/>
  <c r="AD1043" i="1" s="1"/>
  <c r="AC1039" i="1"/>
  <c r="AD1039" i="1" s="1"/>
  <c r="AC1035" i="1"/>
  <c r="AD1035" i="1" s="1"/>
  <c r="AC1031" i="1"/>
  <c r="AD1031" i="1" s="1"/>
  <c r="AC1027" i="1"/>
  <c r="AD1027" i="1" s="1"/>
  <c r="AC1023" i="1"/>
  <c r="AD1023" i="1" s="1"/>
  <c r="AC1019" i="1"/>
  <c r="AD1019" i="1" s="1"/>
  <c r="AC1015" i="1"/>
  <c r="AD1015" i="1" s="1"/>
  <c r="AC1011" i="1"/>
  <c r="AD1011" i="1" s="1"/>
  <c r="AC1007" i="1"/>
  <c r="AD1007" i="1" s="1"/>
  <c r="AC1003" i="1"/>
  <c r="AD1003" i="1" s="1"/>
  <c r="AC999" i="1"/>
  <c r="AD999" i="1" s="1"/>
  <c r="AC995" i="1"/>
  <c r="AD995" i="1" s="1"/>
  <c r="AC991" i="1"/>
  <c r="AD991" i="1" s="1"/>
  <c r="AC987" i="1"/>
  <c r="AD987" i="1" s="1"/>
  <c r="AC983" i="1"/>
  <c r="AD983" i="1" s="1"/>
  <c r="AC979" i="1"/>
  <c r="AD979" i="1" s="1"/>
  <c r="AC975" i="1"/>
  <c r="AD975" i="1" s="1"/>
  <c r="AC971" i="1"/>
  <c r="AD971" i="1" s="1"/>
  <c r="AC967" i="1"/>
  <c r="AD967" i="1" s="1"/>
  <c r="AC963" i="1"/>
  <c r="AD963" i="1" s="1"/>
  <c r="AC959" i="1"/>
  <c r="AD959" i="1" s="1"/>
  <c r="AC955" i="1"/>
  <c r="AD955" i="1" s="1"/>
  <c r="AC951" i="1"/>
  <c r="AD951" i="1" s="1"/>
  <c r="AC947" i="1"/>
  <c r="AD947" i="1" s="1"/>
  <c r="AC943" i="1"/>
  <c r="AD943" i="1" s="1"/>
  <c r="AC939" i="1"/>
  <c r="AD939" i="1" s="1"/>
  <c r="AC935" i="1"/>
  <c r="AD935" i="1" s="1"/>
  <c r="AC931" i="1"/>
  <c r="AD931" i="1" s="1"/>
  <c r="AC923" i="1"/>
  <c r="AD923" i="1" s="1"/>
  <c r="AC919" i="1"/>
  <c r="AD919" i="1" s="1"/>
  <c r="AC915" i="1"/>
  <c r="AD915" i="1" s="1"/>
  <c r="AA1199" i="1"/>
  <c r="AB1199" i="1" s="1"/>
  <c r="AC1087" i="1"/>
  <c r="AD1087" i="1" s="1"/>
  <c r="AC1083" i="1"/>
  <c r="AD1083" i="1" s="1"/>
  <c r="AC1079" i="1"/>
  <c r="AD1079" i="1" s="1"/>
  <c r="S1199" i="1"/>
  <c r="T1199" i="1" s="1"/>
  <c r="AC1086" i="1"/>
  <c r="AD1086" i="1" s="1"/>
  <c r="AC1082" i="1"/>
  <c r="AD1082" i="1" s="1"/>
  <c r="AC1078" i="1"/>
  <c r="AD1078" i="1" s="1"/>
  <c r="AC1074" i="1"/>
  <c r="AD1074" i="1" s="1"/>
  <c r="AC1070" i="1"/>
  <c r="AD1070" i="1" s="1"/>
  <c r="AC1066" i="1"/>
  <c r="AD1066" i="1" s="1"/>
  <c r="AC1062" i="1"/>
  <c r="AD1062" i="1" s="1"/>
  <c r="AC1058" i="1"/>
  <c r="AD1058" i="1" s="1"/>
  <c r="AC1054" i="1"/>
  <c r="AD1054" i="1" s="1"/>
  <c r="AC1050" i="1"/>
  <c r="AD1050" i="1" s="1"/>
  <c r="AC1046" i="1"/>
  <c r="AD1046" i="1" s="1"/>
  <c r="AC1042" i="1"/>
  <c r="AD1042" i="1" s="1"/>
  <c r="AC1038" i="1"/>
  <c r="AD1038" i="1" s="1"/>
  <c r="AC1034" i="1"/>
  <c r="AD1034" i="1" s="1"/>
  <c r="AC1030" i="1"/>
  <c r="AD1030" i="1" s="1"/>
  <c r="AC1026" i="1"/>
  <c r="AD1026" i="1" s="1"/>
  <c r="AC1022" i="1"/>
  <c r="AD1022" i="1" s="1"/>
  <c r="AC1018" i="1"/>
  <c r="AD1018" i="1" s="1"/>
  <c r="AC1014" i="1"/>
  <c r="AD1014" i="1" s="1"/>
  <c r="AC1010" i="1"/>
  <c r="AD1010" i="1" s="1"/>
  <c r="AC1006" i="1"/>
  <c r="AD1006" i="1" s="1"/>
  <c r="AC1002" i="1"/>
  <c r="AD1002" i="1" s="1"/>
  <c r="AC998" i="1"/>
  <c r="AD998" i="1" s="1"/>
  <c r="AC994" i="1"/>
  <c r="AD994" i="1" s="1"/>
  <c r="AC990" i="1"/>
  <c r="AD990" i="1" s="1"/>
  <c r="AC986" i="1"/>
  <c r="AD986" i="1" s="1"/>
  <c r="AC982" i="1"/>
  <c r="AD982" i="1" s="1"/>
  <c r="AC978" i="1"/>
  <c r="AD978" i="1" s="1"/>
  <c r="AC974" i="1"/>
  <c r="AD974" i="1" s="1"/>
  <c r="AC970" i="1"/>
  <c r="AD970" i="1" s="1"/>
  <c r="AC966" i="1"/>
  <c r="AD966" i="1" s="1"/>
  <c r="AC962" i="1"/>
  <c r="AD962" i="1" s="1"/>
  <c r="AC958" i="1"/>
  <c r="AD958" i="1" s="1"/>
  <c r="AC954" i="1"/>
  <c r="AD954" i="1" s="1"/>
  <c r="AC950" i="1"/>
  <c r="AD950" i="1" s="1"/>
  <c r="AC946" i="1"/>
  <c r="AD946" i="1" s="1"/>
  <c r="AC942" i="1"/>
  <c r="AD942" i="1" s="1"/>
  <c r="AC938" i="1"/>
  <c r="AD938" i="1" s="1"/>
  <c r="AC934" i="1"/>
  <c r="AD934" i="1" s="1"/>
  <c r="AC930" i="1"/>
  <c r="AD930" i="1" s="1"/>
  <c r="AC926" i="1"/>
  <c r="AD926" i="1" s="1"/>
  <c r="AC922" i="1"/>
  <c r="AD922" i="1" s="1"/>
  <c r="AC918" i="1"/>
  <c r="AD918" i="1" s="1"/>
  <c r="AC914" i="1"/>
  <c r="AD914" i="1" s="1"/>
  <c r="AC910" i="1"/>
  <c r="AD910" i="1" s="1"/>
  <c r="AC906" i="1"/>
  <c r="AD906" i="1" s="1"/>
  <c r="AC902" i="1"/>
  <c r="AD902" i="1" s="1"/>
  <c r="AC898" i="1"/>
  <c r="AD898" i="1" s="1"/>
  <c r="AC894" i="1"/>
  <c r="AD894" i="1" s="1"/>
  <c r="AC890" i="1"/>
  <c r="AD890" i="1" s="1"/>
  <c r="AC886" i="1"/>
  <c r="AD886" i="1" s="1"/>
  <c r="AC882" i="1"/>
  <c r="AD882" i="1" s="1"/>
  <c r="AC878" i="1"/>
  <c r="AD878" i="1" s="1"/>
  <c r="AC874" i="1"/>
  <c r="AD874" i="1" s="1"/>
  <c r="AC870" i="1"/>
  <c r="AD870" i="1" s="1"/>
  <c r="AC866" i="1"/>
  <c r="AD866" i="1" s="1"/>
  <c r="AC862" i="1"/>
  <c r="AD862" i="1" s="1"/>
  <c r="AC858" i="1"/>
  <c r="AD858" i="1" s="1"/>
  <c r="AC854" i="1"/>
  <c r="AD854" i="1" s="1"/>
  <c r="AC850" i="1"/>
  <c r="AD850" i="1" s="1"/>
  <c r="AC846" i="1"/>
  <c r="AD846" i="1" s="1"/>
  <c r="AC842" i="1"/>
  <c r="AD842" i="1" s="1"/>
  <c r="AC838" i="1"/>
  <c r="AD838" i="1" s="1"/>
  <c r="AC834" i="1"/>
  <c r="AD834" i="1" s="1"/>
  <c r="AC830" i="1"/>
  <c r="AD830" i="1" s="1"/>
  <c r="AC826" i="1"/>
  <c r="AD826" i="1" s="1"/>
  <c r="AC822" i="1"/>
  <c r="AD822" i="1" s="1"/>
  <c r="AC818" i="1"/>
  <c r="AD818" i="1" s="1"/>
  <c r="AC814" i="1"/>
  <c r="AD814" i="1" s="1"/>
  <c r="AC810" i="1"/>
  <c r="AD810" i="1" s="1"/>
  <c r="AC806" i="1"/>
  <c r="AD806" i="1" s="1"/>
  <c r="AC802" i="1"/>
  <c r="AD802" i="1" s="1"/>
  <c r="AC798" i="1"/>
  <c r="AD798" i="1" s="1"/>
  <c r="AC794" i="1"/>
  <c r="AD794" i="1" s="1"/>
  <c r="AC790" i="1"/>
  <c r="AD790" i="1" s="1"/>
  <c r="AC786" i="1"/>
  <c r="AD786" i="1" s="1"/>
  <c r="AC782" i="1"/>
  <c r="AD782" i="1" s="1"/>
  <c r="AC778" i="1"/>
  <c r="AD778" i="1" s="1"/>
  <c r="AC774" i="1"/>
  <c r="AD774" i="1" s="1"/>
  <c r="AC770" i="1"/>
  <c r="AD770" i="1" s="1"/>
  <c r="AC766" i="1"/>
  <c r="AD766" i="1" s="1"/>
  <c r="AC762" i="1"/>
  <c r="AD762" i="1" s="1"/>
  <c r="AC758" i="1"/>
  <c r="AD758" i="1" s="1"/>
  <c r="AC754" i="1"/>
  <c r="AD754" i="1" s="1"/>
  <c r="AC911" i="1"/>
  <c r="AD911" i="1" s="1"/>
  <c r="AC907" i="1"/>
  <c r="AD907" i="1" s="1"/>
  <c r="AC903" i="1"/>
  <c r="AD903" i="1" s="1"/>
  <c r="AC899" i="1"/>
  <c r="AD899" i="1" s="1"/>
  <c r="AC895" i="1"/>
  <c r="AD895" i="1" s="1"/>
  <c r="AC891" i="1"/>
  <c r="AD891" i="1" s="1"/>
  <c r="AC887" i="1"/>
  <c r="AD887" i="1" s="1"/>
  <c r="AC883" i="1"/>
  <c r="AD883" i="1" s="1"/>
  <c r="AC879" i="1"/>
  <c r="AD879" i="1" s="1"/>
  <c r="AC875" i="1"/>
  <c r="AD875" i="1" s="1"/>
  <c r="AC871" i="1"/>
  <c r="AD871" i="1" s="1"/>
  <c r="AC867" i="1"/>
  <c r="AD867" i="1" s="1"/>
  <c r="AC863" i="1"/>
  <c r="AD863" i="1" s="1"/>
  <c r="AC859" i="1"/>
  <c r="AD859" i="1" s="1"/>
  <c r="AC855" i="1"/>
  <c r="AD855" i="1" s="1"/>
  <c r="AC851" i="1"/>
  <c r="AD851" i="1" s="1"/>
  <c r="AC847" i="1"/>
  <c r="AD847" i="1" s="1"/>
  <c r="AC843" i="1"/>
  <c r="AD843" i="1" s="1"/>
  <c r="AC839" i="1"/>
  <c r="AD839" i="1" s="1"/>
  <c r="AC835" i="1"/>
  <c r="AD835" i="1" s="1"/>
  <c r="AC831" i="1"/>
  <c r="AD831" i="1" s="1"/>
  <c r="AC827" i="1"/>
  <c r="AD827" i="1" s="1"/>
  <c r="AC823" i="1"/>
  <c r="AD823" i="1" s="1"/>
  <c r="AC819" i="1"/>
  <c r="AD819" i="1" s="1"/>
  <c r="AC815" i="1"/>
  <c r="AD815" i="1" s="1"/>
  <c r="AC811" i="1"/>
  <c r="AD811" i="1" s="1"/>
  <c r="AC807" i="1"/>
  <c r="AD807" i="1" s="1"/>
  <c r="AC803" i="1"/>
  <c r="AD803" i="1" s="1"/>
  <c r="AC799" i="1"/>
  <c r="AD799" i="1" s="1"/>
  <c r="AC795" i="1"/>
  <c r="AD795" i="1" s="1"/>
  <c r="AC791" i="1"/>
  <c r="AD791" i="1" s="1"/>
  <c r="AC787" i="1"/>
  <c r="AD787" i="1" s="1"/>
  <c r="AC783" i="1"/>
  <c r="AD783" i="1" s="1"/>
  <c r="AC779" i="1"/>
  <c r="AD779" i="1" s="1"/>
  <c r="AC775" i="1"/>
  <c r="AD775" i="1" s="1"/>
  <c r="AC771" i="1"/>
  <c r="AD771" i="1" s="1"/>
  <c r="AC767" i="1"/>
  <c r="AD767" i="1" s="1"/>
  <c r="AC763" i="1"/>
  <c r="AD763" i="1" s="1"/>
  <c r="AC759" i="1"/>
  <c r="AD759" i="1" s="1"/>
  <c r="AC755" i="1"/>
  <c r="AD755" i="1" s="1"/>
  <c r="AC751" i="1"/>
  <c r="AD751" i="1" s="1"/>
  <c r="AC747" i="1"/>
  <c r="AD747" i="1" s="1"/>
  <c r="AC743" i="1"/>
  <c r="AD743" i="1" s="1"/>
  <c r="AC739" i="1"/>
  <c r="AD739" i="1" s="1"/>
  <c r="AC750" i="1"/>
  <c r="AD750" i="1" s="1"/>
  <c r="AC299" i="1"/>
  <c r="AD299" i="1" s="1"/>
  <c r="AC295" i="1"/>
  <c r="AD295" i="1" s="1"/>
  <c r="AC291" i="1"/>
  <c r="AD291" i="1" s="1"/>
  <c r="AC287" i="1"/>
  <c r="AD287" i="1" s="1"/>
  <c r="AC283" i="1"/>
  <c r="AD283" i="1" s="1"/>
  <c r="AC279" i="1"/>
  <c r="AD279" i="1" s="1"/>
  <c r="AC275" i="1"/>
  <c r="AD275" i="1" s="1"/>
  <c r="AC271" i="1"/>
  <c r="AD271" i="1" s="1"/>
  <c r="AC267" i="1"/>
  <c r="AD267" i="1" s="1"/>
  <c r="AC263" i="1"/>
  <c r="AD263" i="1" s="1"/>
  <c r="AC259" i="1"/>
  <c r="AD259" i="1" s="1"/>
  <c r="AC255" i="1"/>
  <c r="AD255" i="1" s="1"/>
  <c r="AC251" i="1"/>
  <c r="AD251" i="1" s="1"/>
  <c r="AC247" i="1"/>
  <c r="AD247" i="1" s="1"/>
  <c r="AC243" i="1"/>
  <c r="AD243" i="1" s="1"/>
  <c r="AC239" i="1"/>
  <c r="AD239" i="1" s="1"/>
  <c r="AC235" i="1"/>
  <c r="AD235" i="1" s="1"/>
  <c r="AC231" i="1"/>
  <c r="AD231" i="1" s="1"/>
  <c r="AC227" i="1"/>
  <c r="AD227" i="1" s="1"/>
  <c r="AC223" i="1"/>
  <c r="AD223" i="1" s="1"/>
  <c r="AC219" i="1"/>
  <c r="AD219" i="1" s="1"/>
  <c r="AC215" i="1"/>
  <c r="AD215" i="1" s="1"/>
  <c r="AC211" i="1"/>
  <c r="AD211" i="1" s="1"/>
  <c r="AC207" i="1"/>
  <c r="AD207" i="1" s="1"/>
  <c r="AC203" i="1"/>
  <c r="AD203" i="1" s="1"/>
  <c r="AC199" i="1"/>
  <c r="AD199" i="1" s="1"/>
  <c r="AC195" i="1"/>
  <c r="AD195" i="1" s="1"/>
  <c r="AC191" i="1"/>
  <c r="AD191" i="1" s="1"/>
  <c r="AC187" i="1"/>
  <c r="AD187" i="1" s="1"/>
  <c r="AC297" i="1"/>
  <c r="AD297" i="1" s="1"/>
  <c r="AC293" i="1"/>
  <c r="AD293" i="1" s="1"/>
  <c r="AC289" i="1"/>
  <c r="AD289" i="1" s="1"/>
  <c r="AC285" i="1"/>
  <c r="AD285" i="1" s="1"/>
  <c r="AC281" i="1"/>
  <c r="AD281" i="1" s="1"/>
  <c r="AC277" i="1"/>
  <c r="AD277" i="1" s="1"/>
  <c r="AC273" i="1"/>
  <c r="AD273" i="1" s="1"/>
  <c r="AC269" i="1"/>
  <c r="AD269" i="1" s="1"/>
  <c r="AC265" i="1"/>
  <c r="AD265" i="1" s="1"/>
  <c r="AC261" i="1"/>
  <c r="AD261" i="1" s="1"/>
  <c r="AC257" i="1"/>
  <c r="AD257" i="1" s="1"/>
  <c r="AC253" i="1"/>
  <c r="AD253" i="1" s="1"/>
  <c r="AC249" i="1"/>
  <c r="AD249" i="1" s="1"/>
  <c r="AC245" i="1"/>
  <c r="AD245" i="1" s="1"/>
  <c r="AC241" i="1"/>
  <c r="AD241" i="1" s="1"/>
  <c r="AC237" i="1"/>
  <c r="AD237" i="1" s="1"/>
  <c r="AC233" i="1"/>
  <c r="AD233" i="1" s="1"/>
  <c r="AC229" i="1"/>
  <c r="AD229" i="1" s="1"/>
  <c r="AC225" i="1"/>
  <c r="AD225" i="1" s="1"/>
  <c r="AC221" i="1"/>
  <c r="AD221" i="1" s="1"/>
  <c r="AC217" i="1"/>
  <c r="AD217" i="1" s="1"/>
  <c r="AC213" i="1"/>
  <c r="AD213" i="1" s="1"/>
  <c r="AC209" i="1"/>
  <c r="AD209" i="1" s="1"/>
  <c r="AC205" i="1"/>
  <c r="AD205" i="1" s="1"/>
  <c r="AC201" i="1"/>
  <c r="AD201" i="1" s="1"/>
  <c r="AC197" i="1"/>
  <c r="AD197" i="1" s="1"/>
  <c r="AC193" i="1"/>
  <c r="AD193" i="1" s="1"/>
  <c r="AC189" i="1"/>
  <c r="AD189" i="1" s="1"/>
  <c r="AC185" i="1"/>
  <c r="AD185" i="1" s="1"/>
  <c r="AC181" i="1"/>
  <c r="AD181" i="1" s="1"/>
  <c r="AC177" i="1"/>
  <c r="AD177" i="1" s="1"/>
  <c r="AC173" i="1"/>
  <c r="AD173" i="1" s="1"/>
  <c r="AC169" i="1"/>
  <c r="AD169" i="1" s="1"/>
  <c r="AC165" i="1"/>
  <c r="AD165" i="1" s="1"/>
  <c r="AC161" i="1"/>
  <c r="AD161" i="1" s="1"/>
  <c r="AC157" i="1"/>
  <c r="AD157" i="1" s="1"/>
  <c r="AC153" i="1"/>
  <c r="AD153" i="1" s="1"/>
  <c r="AC149" i="1"/>
  <c r="AD149" i="1" s="1"/>
  <c r="AC145" i="1"/>
  <c r="AD145" i="1" s="1"/>
  <c r="AC300" i="1"/>
  <c r="AD300" i="1" s="1"/>
  <c r="AC296" i="1"/>
  <c r="AD296" i="1" s="1"/>
  <c r="AC292" i="1"/>
  <c r="AD292" i="1" s="1"/>
  <c r="AC288" i="1"/>
  <c r="AD288" i="1" s="1"/>
  <c r="AC284" i="1"/>
  <c r="AD284" i="1" s="1"/>
  <c r="AC280" i="1"/>
  <c r="AD280" i="1" s="1"/>
  <c r="AC276" i="1"/>
  <c r="AD276" i="1" s="1"/>
  <c r="AC272" i="1"/>
  <c r="AD272" i="1" s="1"/>
  <c r="AC268" i="1"/>
  <c r="AD268" i="1" s="1"/>
  <c r="AC264" i="1"/>
  <c r="AD264" i="1" s="1"/>
  <c r="AC260" i="1"/>
  <c r="AD260" i="1" s="1"/>
  <c r="AC256" i="1"/>
  <c r="AD256" i="1" s="1"/>
  <c r="AC252" i="1"/>
  <c r="AD252" i="1" s="1"/>
  <c r="AC248" i="1"/>
  <c r="AD248" i="1" s="1"/>
  <c r="AC244" i="1"/>
  <c r="AD244" i="1" s="1"/>
  <c r="AC240" i="1"/>
  <c r="AD240" i="1" s="1"/>
  <c r="AC236" i="1"/>
  <c r="AD236" i="1" s="1"/>
  <c r="AC232" i="1"/>
  <c r="AD232" i="1" s="1"/>
  <c r="AC228" i="1"/>
  <c r="AD228" i="1" s="1"/>
  <c r="AC224" i="1"/>
  <c r="AD224" i="1" s="1"/>
  <c r="AC220" i="1"/>
  <c r="AD220" i="1" s="1"/>
  <c r="AC216" i="1"/>
  <c r="AD216" i="1" s="1"/>
  <c r="AC212" i="1"/>
  <c r="AD212" i="1" s="1"/>
  <c r="AC208" i="1"/>
  <c r="AD208" i="1" s="1"/>
  <c r="AC204" i="1"/>
  <c r="AD204" i="1" s="1"/>
  <c r="AC200" i="1"/>
  <c r="AD200" i="1" s="1"/>
  <c r="AC196" i="1"/>
  <c r="AD196" i="1" s="1"/>
  <c r="AC192" i="1"/>
  <c r="AD192" i="1" s="1"/>
  <c r="AC188" i="1"/>
  <c r="AD188" i="1" s="1"/>
  <c r="AC184" i="1"/>
  <c r="AD184" i="1" s="1"/>
  <c r="AC180" i="1"/>
  <c r="AD180" i="1" s="1"/>
  <c r="AC176" i="1"/>
  <c r="AD176" i="1" s="1"/>
  <c r="AC172" i="1"/>
  <c r="AD172" i="1" s="1"/>
  <c r="AC168" i="1"/>
  <c r="AD168" i="1" s="1"/>
  <c r="AC164" i="1"/>
  <c r="AD164" i="1" s="1"/>
  <c r="AC160" i="1"/>
  <c r="AD160" i="1" s="1"/>
  <c r="AC156" i="1"/>
  <c r="AD156" i="1" s="1"/>
  <c r="AC152" i="1"/>
  <c r="AD152" i="1" s="1"/>
  <c r="AC148" i="1"/>
  <c r="AD148" i="1" s="1"/>
  <c r="AC144" i="1"/>
  <c r="AD144" i="1" s="1"/>
  <c r="AC140" i="1"/>
  <c r="AD140" i="1" s="1"/>
  <c r="AC136" i="1"/>
  <c r="AD136" i="1" s="1"/>
  <c r="AC132" i="1"/>
  <c r="AD132" i="1" s="1"/>
  <c r="AC128" i="1"/>
  <c r="AD128" i="1" s="1"/>
  <c r="AC124" i="1"/>
  <c r="AD124" i="1" s="1"/>
  <c r="AC120" i="1"/>
  <c r="AD120" i="1" s="1"/>
  <c r="AC116" i="1"/>
  <c r="AD116" i="1" s="1"/>
  <c r="AC112" i="1"/>
  <c r="AD112" i="1" s="1"/>
  <c r="AC108" i="1"/>
  <c r="AD108" i="1" s="1"/>
  <c r="AC104" i="1"/>
  <c r="AD104" i="1" s="1"/>
  <c r="AC100" i="1"/>
  <c r="AD100" i="1" s="1"/>
  <c r="AC96" i="1"/>
  <c r="AD96" i="1" s="1"/>
  <c r="AC92" i="1"/>
  <c r="AD92" i="1" s="1"/>
  <c r="AC88" i="1"/>
  <c r="AD88" i="1" s="1"/>
  <c r="AC84" i="1"/>
  <c r="AD84" i="1" s="1"/>
  <c r="AC80" i="1"/>
  <c r="AD80" i="1" s="1"/>
  <c r="AC76" i="1"/>
  <c r="AD76" i="1" s="1"/>
  <c r="AC72" i="1"/>
  <c r="AD72" i="1" s="1"/>
  <c r="AC68" i="1"/>
  <c r="AD68" i="1" s="1"/>
  <c r="AC64" i="1"/>
  <c r="AD64" i="1" s="1"/>
  <c r="AC60" i="1"/>
  <c r="AD60" i="1" s="1"/>
  <c r="AC56" i="1"/>
  <c r="AD56" i="1" s="1"/>
  <c r="AC52" i="1"/>
  <c r="AD52" i="1" s="1"/>
  <c r="AC48" i="1"/>
  <c r="AD48" i="1" s="1"/>
  <c r="AC44" i="1"/>
  <c r="AD44" i="1" s="1"/>
  <c r="AC40" i="1"/>
  <c r="AD40" i="1" s="1"/>
  <c r="AC36" i="1"/>
  <c r="AD36" i="1" s="1"/>
  <c r="AC32" i="1"/>
  <c r="AD32" i="1" s="1"/>
  <c r="AC28" i="1"/>
  <c r="AD28" i="1" s="1"/>
  <c r="AC24" i="1"/>
  <c r="AD24" i="1" s="1"/>
  <c r="AC20" i="1"/>
  <c r="AD20" i="1" s="1"/>
  <c r="AC16" i="1"/>
  <c r="AD16" i="1" s="1"/>
  <c r="AC12" i="1"/>
  <c r="AD12" i="1" s="1"/>
  <c r="AC713" i="1"/>
  <c r="AD713" i="1" s="1"/>
  <c r="AC709" i="1"/>
  <c r="AD709" i="1" s="1"/>
  <c r="AC705" i="1"/>
  <c r="AD705" i="1" s="1"/>
  <c r="AC701" i="1"/>
  <c r="AD701" i="1" s="1"/>
  <c r="AC697" i="1"/>
  <c r="AD697" i="1" s="1"/>
  <c r="AC183" i="1"/>
  <c r="AD183" i="1" s="1"/>
  <c r="AC179" i="1"/>
  <c r="AD179" i="1" s="1"/>
  <c r="AC175" i="1"/>
  <c r="AD175" i="1" s="1"/>
  <c r="AC171" i="1"/>
  <c r="AD171" i="1" s="1"/>
  <c r="AC167" i="1"/>
  <c r="AD167" i="1" s="1"/>
  <c r="AC163" i="1"/>
  <c r="AD163" i="1" s="1"/>
  <c r="AC159" i="1"/>
  <c r="AD159" i="1" s="1"/>
  <c r="AC155" i="1"/>
  <c r="AD155" i="1" s="1"/>
  <c r="AC151" i="1"/>
  <c r="AD151" i="1" s="1"/>
  <c r="AC147" i="1"/>
  <c r="AD147" i="1" s="1"/>
  <c r="AC143" i="1"/>
  <c r="AD143" i="1" s="1"/>
  <c r="AC139" i="1"/>
  <c r="AD139" i="1" s="1"/>
  <c r="AC135" i="1"/>
  <c r="AD135" i="1" s="1"/>
  <c r="AC131" i="1"/>
  <c r="AD131" i="1" s="1"/>
  <c r="AC127" i="1"/>
  <c r="AD127" i="1" s="1"/>
  <c r="AC123" i="1"/>
  <c r="AD123" i="1" s="1"/>
  <c r="AC119" i="1"/>
  <c r="AD119" i="1" s="1"/>
  <c r="AC115" i="1"/>
  <c r="AD115" i="1" s="1"/>
  <c r="AC111" i="1"/>
  <c r="AD111" i="1" s="1"/>
  <c r="AC107" i="1"/>
  <c r="AD107" i="1" s="1"/>
  <c r="AC103" i="1"/>
  <c r="AD103" i="1" s="1"/>
  <c r="AC99" i="1"/>
  <c r="AD99" i="1" s="1"/>
  <c r="AC95" i="1"/>
  <c r="AD95" i="1" s="1"/>
  <c r="AC91" i="1"/>
  <c r="AD91" i="1" s="1"/>
  <c r="AC87" i="1"/>
  <c r="AD87" i="1" s="1"/>
  <c r="AC83" i="1"/>
  <c r="AD83" i="1" s="1"/>
  <c r="AC79" i="1"/>
  <c r="AD79" i="1" s="1"/>
  <c r="AC75" i="1"/>
  <c r="AD75" i="1" s="1"/>
  <c r="AC71" i="1"/>
  <c r="AD71" i="1" s="1"/>
  <c r="AC67" i="1"/>
  <c r="AD67" i="1" s="1"/>
  <c r="AC63" i="1"/>
  <c r="AD63" i="1" s="1"/>
  <c r="AC59" i="1"/>
  <c r="AD59" i="1" s="1"/>
  <c r="AC55" i="1"/>
  <c r="AD55" i="1" s="1"/>
  <c r="AC51" i="1"/>
  <c r="AD51" i="1" s="1"/>
  <c r="AC47" i="1"/>
  <c r="AD47" i="1" s="1"/>
  <c r="AC43" i="1"/>
  <c r="AD43" i="1" s="1"/>
  <c r="AC39" i="1"/>
  <c r="AD39" i="1" s="1"/>
  <c r="AC35" i="1"/>
  <c r="AD35" i="1" s="1"/>
  <c r="AC31" i="1"/>
  <c r="AD31" i="1" s="1"/>
  <c r="AC27" i="1"/>
  <c r="AD27" i="1" s="1"/>
  <c r="AC23" i="1"/>
  <c r="AD23" i="1" s="1"/>
  <c r="AC19" i="1"/>
  <c r="AD19" i="1" s="1"/>
  <c r="AC15" i="1"/>
  <c r="AD15" i="1" s="1"/>
  <c r="AC11" i="1"/>
  <c r="AD11" i="1" s="1"/>
  <c r="AC716" i="1"/>
  <c r="AD716" i="1" s="1"/>
  <c r="AC712" i="1"/>
  <c r="AD712" i="1" s="1"/>
  <c r="AC708" i="1"/>
  <c r="AD708" i="1" s="1"/>
  <c r="W1199" i="1"/>
  <c r="X1199" i="1" s="1"/>
  <c r="AC141" i="1"/>
  <c r="AD141" i="1" s="1"/>
  <c r="AC137" i="1"/>
  <c r="AD137" i="1" s="1"/>
  <c r="AC133" i="1"/>
  <c r="AD133" i="1" s="1"/>
  <c r="AC129" i="1"/>
  <c r="AD129" i="1" s="1"/>
  <c r="AC125" i="1"/>
  <c r="AD125" i="1" s="1"/>
  <c r="AC121" i="1"/>
  <c r="AD121" i="1" s="1"/>
  <c r="AC117" i="1"/>
  <c r="AD117" i="1" s="1"/>
  <c r="AC113" i="1"/>
  <c r="AD113" i="1" s="1"/>
  <c r="AC109" i="1"/>
  <c r="AD109" i="1" s="1"/>
  <c r="AC105" i="1"/>
  <c r="AD105" i="1" s="1"/>
  <c r="AC101" i="1"/>
  <c r="AD101" i="1" s="1"/>
  <c r="AC97" i="1"/>
  <c r="AD97" i="1" s="1"/>
  <c r="AC93" i="1"/>
  <c r="AD93" i="1" s="1"/>
  <c r="AC89" i="1"/>
  <c r="AD89" i="1" s="1"/>
  <c r="AC746" i="1"/>
  <c r="AD746" i="1" s="1"/>
  <c r="AC742" i="1"/>
  <c r="AD742" i="1" s="1"/>
  <c r="AC738" i="1"/>
  <c r="AD738" i="1" s="1"/>
  <c r="AC693" i="1"/>
  <c r="AD693" i="1" s="1"/>
  <c r="AC689" i="1"/>
  <c r="AD689" i="1" s="1"/>
  <c r="AC685" i="1"/>
  <c r="AD685" i="1" s="1"/>
  <c r="AC681" i="1"/>
  <c r="AD681" i="1" s="1"/>
  <c r="AC677" i="1"/>
  <c r="AD677" i="1" s="1"/>
  <c r="AC673" i="1"/>
  <c r="AD673" i="1" s="1"/>
  <c r="AC669" i="1"/>
  <c r="AD669" i="1" s="1"/>
  <c r="AC665" i="1"/>
  <c r="AD665" i="1" s="1"/>
  <c r="AC661" i="1"/>
  <c r="AD661" i="1" s="1"/>
  <c r="AC657" i="1"/>
  <c r="AD657" i="1" s="1"/>
  <c r="AC653" i="1"/>
  <c r="AD653" i="1" s="1"/>
  <c r="AC649" i="1"/>
  <c r="AD649" i="1" s="1"/>
  <c r="AC645" i="1"/>
  <c r="AD645" i="1" s="1"/>
  <c r="AC641" i="1"/>
  <c r="AD641" i="1" s="1"/>
  <c r="AC637" i="1"/>
  <c r="AD637" i="1" s="1"/>
  <c r="AC633" i="1"/>
  <c r="AD633" i="1" s="1"/>
  <c r="AC629" i="1"/>
  <c r="AD629" i="1" s="1"/>
  <c r="AC625" i="1"/>
  <c r="AD625" i="1" s="1"/>
  <c r="AC621" i="1"/>
  <c r="AD621" i="1" s="1"/>
  <c r="AC617" i="1"/>
  <c r="AD617" i="1" s="1"/>
  <c r="AC613" i="1"/>
  <c r="AD613" i="1" s="1"/>
  <c r="AC609" i="1"/>
  <c r="AD609" i="1" s="1"/>
  <c r="AC605" i="1"/>
  <c r="AD605" i="1" s="1"/>
  <c r="AC601" i="1"/>
  <c r="AD601" i="1" s="1"/>
  <c r="AC597" i="1"/>
  <c r="AD597" i="1" s="1"/>
  <c r="AC593" i="1"/>
  <c r="AD593" i="1" s="1"/>
  <c r="AC589" i="1"/>
  <c r="AD589" i="1" s="1"/>
  <c r="AC585" i="1"/>
  <c r="AD585" i="1" s="1"/>
  <c r="AC581" i="1"/>
  <c r="AD581" i="1" s="1"/>
  <c r="AC577" i="1"/>
  <c r="AD577" i="1" s="1"/>
  <c r="AC573" i="1"/>
  <c r="AD573" i="1" s="1"/>
  <c r="AC569" i="1"/>
  <c r="AD569" i="1" s="1"/>
  <c r="AC565" i="1"/>
  <c r="AD565" i="1" s="1"/>
  <c r="AC561" i="1"/>
  <c r="AD561" i="1" s="1"/>
  <c r="AC557" i="1"/>
  <c r="AD557" i="1" s="1"/>
  <c r="AC553" i="1"/>
  <c r="AD553" i="1" s="1"/>
  <c r="AC549" i="1"/>
  <c r="AD549" i="1" s="1"/>
  <c r="AC545" i="1"/>
  <c r="AD545" i="1" s="1"/>
  <c r="AC541" i="1"/>
  <c r="AD541" i="1" s="1"/>
  <c r="AC537" i="1"/>
  <c r="AD537" i="1" s="1"/>
  <c r="AC533" i="1"/>
  <c r="AD533" i="1" s="1"/>
  <c r="AC529" i="1"/>
  <c r="AD529" i="1" s="1"/>
  <c r="AC525" i="1"/>
  <c r="AD525" i="1" s="1"/>
  <c r="AC521" i="1"/>
  <c r="AD521" i="1" s="1"/>
  <c r="AC517" i="1"/>
  <c r="AD517" i="1" s="1"/>
  <c r="AC513" i="1"/>
  <c r="AD513" i="1" s="1"/>
  <c r="AC509" i="1"/>
  <c r="AD509" i="1" s="1"/>
  <c r="AC505" i="1"/>
  <c r="AD505" i="1" s="1"/>
  <c r="AC501" i="1"/>
  <c r="AD501" i="1" s="1"/>
  <c r="AC497" i="1"/>
  <c r="AD497" i="1" s="1"/>
  <c r="AC493" i="1"/>
  <c r="AD493" i="1" s="1"/>
  <c r="AC489" i="1"/>
  <c r="AD489" i="1" s="1"/>
  <c r="AC485" i="1"/>
  <c r="AD485" i="1" s="1"/>
  <c r="AC481" i="1"/>
  <c r="AD481" i="1" s="1"/>
  <c r="AC477" i="1"/>
  <c r="AD477" i="1" s="1"/>
  <c r="AC473" i="1"/>
  <c r="AD473" i="1" s="1"/>
  <c r="AC469" i="1"/>
  <c r="AD469" i="1" s="1"/>
  <c r="AC465" i="1"/>
  <c r="AD465" i="1" s="1"/>
  <c r="AC461" i="1"/>
  <c r="AD461" i="1" s="1"/>
  <c r="AC457" i="1"/>
  <c r="AD457" i="1" s="1"/>
  <c r="AC453" i="1"/>
  <c r="AD453" i="1" s="1"/>
  <c r="AC449" i="1"/>
  <c r="AD449" i="1" s="1"/>
  <c r="AC445" i="1"/>
  <c r="AD445" i="1" s="1"/>
  <c r="AC441" i="1"/>
  <c r="AD441" i="1" s="1"/>
  <c r="AC437" i="1"/>
  <c r="AD437" i="1" s="1"/>
  <c r="AC433" i="1"/>
  <c r="AD433" i="1" s="1"/>
  <c r="AC429" i="1"/>
  <c r="AD429" i="1" s="1"/>
  <c r="AC425" i="1"/>
  <c r="AD425" i="1" s="1"/>
  <c r="AC421" i="1"/>
  <c r="AD421" i="1" s="1"/>
  <c r="AC417" i="1"/>
  <c r="AD417" i="1" s="1"/>
  <c r="AC413" i="1"/>
  <c r="AD413" i="1" s="1"/>
  <c r="AC409" i="1"/>
  <c r="AD409" i="1" s="1"/>
  <c r="AC405" i="1"/>
  <c r="AD405" i="1" s="1"/>
  <c r="AC401" i="1"/>
  <c r="AD401" i="1" s="1"/>
  <c r="AC397" i="1"/>
  <c r="AD397" i="1" s="1"/>
  <c r="AC393" i="1"/>
  <c r="AD393" i="1" s="1"/>
  <c r="AC389" i="1"/>
  <c r="AD389" i="1" s="1"/>
  <c r="AC385" i="1"/>
  <c r="AD385" i="1" s="1"/>
  <c r="AC381" i="1"/>
  <c r="AD381" i="1" s="1"/>
  <c r="AC377" i="1"/>
  <c r="AD377" i="1" s="1"/>
  <c r="AC373" i="1"/>
  <c r="AD373" i="1" s="1"/>
  <c r="AC369" i="1"/>
  <c r="AD369" i="1" s="1"/>
  <c r="AC365" i="1"/>
  <c r="AD365" i="1" s="1"/>
  <c r="AC361" i="1"/>
  <c r="AD361" i="1" s="1"/>
  <c r="AC357" i="1"/>
  <c r="AD357" i="1" s="1"/>
  <c r="AC704" i="1"/>
  <c r="AD704" i="1" s="1"/>
  <c r="AC700" i="1"/>
  <c r="AD700" i="1" s="1"/>
  <c r="AC696" i="1"/>
  <c r="AD696" i="1" s="1"/>
  <c r="AC692" i="1"/>
  <c r="AD692" i="1" s="1"/>
  <c r="AC688" i="1"/>
  <c r="AD688" i="1" s="1"/>
  <c r="AC684" i="1"/>
  <c r="AD684" i="1" s="1"/>
  <c r="AC680" i="1"/>
  <c r="AD680" i="1" s="1"/>
  <c r="AC676" i="1"/>
  <c r="AD676" i="1" s="1"/>
  <c r="AC672" i="1"/>
  <c r="AD672" i="1" s="1"/>
  <c r="AC668" i="1"/>
  <c r="AD668" i="1" s="1"/>
  <c r="AC664" i="1"/>
  <c r="AD664" i="1" s="1"/>
  <c r="AC660" i="1"/>
  <c r="AD660" i="1" s="1"/>
  <c r="AC656" i="1"/>
  <c r="AD656" i="1" s="1"/>
  <c r="AC652" i="1"/>
  <c r="AD652" i="1" s="1"/>
  <c r="AC648" i="1"/>
  <c r="AD648" i="1" s="1"/>
  <c r="AC644" i="1"/>
  <c r="AD644" i="1" s="1"/>
  <c r="AC640" i="1"/>
  <c r="AD640" i="1" s="1"/>
  <c r="AC636" i="1"/>
  <c r="AD636" i="1" s="1"/>
  <c r="AC632" i="1"/>
  <c r="AD632" i="1" s="1"/>
  <c r="AC628" i="1"/>
  <c r="AD628" i="1" s="1"/>
  <c r="AC624" i="1"/>
  <c r="AD624" i="1" s="1"/>
  <c r="AC620" i="1"/>
  <c r="AD620" i="1" s="1"/>
  <c r="AC616" i="1"/>
  <c r="AD616" i="1" s="1"/>
  <c r="AC612" i="1"/>
  <c r="AD612" i="1" s="1"/>
  <c r="AC608" i="1"/>
  <c r="AD608" i="1" s="1"/>
  <c r="AC604" i="1"/>
  <c r="AD604" i="1" s="1"/>
  <c r="AC600" i="1"/>
  <c r="AD600" i="1" s="1"/>
  <c r="AC596" i="1"/>
  <c r="AD596" i="1" s="1"/>
  <c r="AC592" i="1"/>
  <c r="AD592" i="1" s="1"/>
  <c r="AC588" i="1"/>
  <c r="AD588" i="1" s="1"/>
  <c r="AC584" i="1"/>
  <c r="AD584" i="1" s="1"/>
  <c r="AC580" i="1"/>
  <c r="AD580" i="1" s="1"/>
  <c r="AC576" i="1"/>
  <c r="AD576" i="1" s="1"/>
  <c r="AC572" i="1"/>
  <c r="AD572" i="1" s="1"/>
  <c r="AC568" i="1"/>
  <c r="AD568" i="1" s="1"/>
  <c r="AC564" i="1"/>
  <c r="AD564" i="1" s="1"/>
  <c r="AC560" i="1"/>
  <c r="AD560" i="1" s="1"/>
  <c r="AC556" i="1"/>
  <c r="AD556" i="1" s="1"/>
  <c r="AC552" i="1"/>
  <c r="AD552" i="1" s="1"/>
  <c r="AC548" i="1"/>
  <c r="AD548" i="1" s="1"/>
  <c r="AC544" i="1"/>
  <c r="AD544" i="1" s="1"/>
  <c r="AC540" i="1"/>
  <c r="AD540" i="1" s="1"/>
  <c r="AC536" i="1"/>
  <c r="AD536" i="1" s="1"/>
  <c r="AC532" i="1"/>
  <c r="AD532" i="1" s="1"/>
  <c r="AC528" i="1"/>
  <c r="AD528" i="1" s="1"/>
  <c r="AC524" i="1"/>
  <c r="AD524" i="1" s="1"/>
  <c r="AC520" i="1"/>
  <c r="AD520" i="1" s="1"/>
  <c r="AC516" i="1"/>
  <c r="AD516" i="1" s="1"/>
  <c r="AC512" i="1"/>
  <c r="AD512" i="1" s="1"/>
  <c r="AC508" i="1"/>
  <c r="AD508" i="1" s="1"/>
  <c r="AC504" i="1"/>
  <c r="AD504" i="1" s="1"/>
  <c r="AC500" i="1"/>
  <c r="AD500" i="1" s="1"/>
  <c r="AC496" i="1"/>
  <c r="AD496" i="1" s="1"/>
  <c r="AC492" i="1"/>
  <c r="AD492" i="1" s="1"/>
  <c r="AC488" i="1"/>
  <c r="AD488" i="1" s="1"/>
  <c r="AC484" i="1"/>
  <c r="AD484" i="1" s="1"/>
  <c r="AC480" i="1"/>
  <c r="AD480" i="1" s="1"/>
  <c r="AC476" i="1"/>
  <c r="AD476" i="1" s="1"/>
  <c r="AC472" i="1"/>
  <c r="AD472" i="1" s="1"/>
  <c r="AC468" i="1"/>
  <c r="AD468" i="1" s="1"/>
  <c r="AC464" i="1"/>
  <c r="AD464" i="1" s="1"/>
  <c r="AC460" i="1"/>
  <c r="AD460" i="1" s="1"/>
  <c r="AC456" i="1"/>
  <c r="AD456" i="1" s="1"/>
  <c r="AC452" i="1"/>
  <c r="AD452" i="1" s="1"/>
  <c r="AC448" i="1"/>
  <c r="AD448" i="1" s="1"/>
  <c r="AC444" i="1"/>
  <c r="AD444" i="1" s="1"/>
  <c r="AC440" i="1"/>
  <c r="AD440" i="1" s="1"/>
  <c r="AC436" i="1"/>
  <c r="AD436" i="1" s="1"/>
  <c r="AC432" i="1"/>
  <c r="AD432" i="1" s="1"/>
  <c r="AC428" i="1"/>
  <c r="AD428" i="1" s="1"/>
  <c r="AC424" i="1"/>
  <c r="AD424" i="1" s="1"/>
  <c r="AC420" i="1"/>
  <c r="AD420" i="1" s="1"/>
  <c r="AC416" i="1"/>
  <c r="AD416" i="1" s="1"/>
  <c r="AC412" i="1"/>
  <c r="AD412" i="1" s="1"/>
  <c r="AC408" i="1"/>
  <c r="AD408" i="1" s="1"/>
  <c r="AC404" i="1"/>
  <c r="AD404" i="1" s="1"/>
  <c r="AC400" i="1"/>
  <c r="AD400" i="1" s="1"/>
  <c r="AC396" i="1"/>
  <c r="AD396" i="1" s="1"/>
  <c r="AC392" i="1"/>
  <c r="AD392" i="1" s="1"/>
  <c r="AC388" i="1"/>
  <c r="AD388" i="1" s="1"/>
  <c r="AC384" i="1"/>
  <c r="AD384" i="1" s="1"/>
  <c r="AC380" i="1"/>
  <c r="AD380" i="1" s="1"/>
  <c r="AC376" i="1"/>
  <c r="AD376" i="1" s="1"/>
  <c r="AC372" i="1"/>
  <c r="AD372" i="1" s="1"/>
  <c r="AC368" i="1"/>
  <c r="AD368" i="1" s="1"/>
  <c r="AC364" i="1"/>
  <c r="AD364" i="1" s="1"/>
  <c r="AC360" i="1"/>
  <c r="AD360" i="1" s="1"/>
  <c r="AC356" i="1"/>
  <c r="AD356" i="1" s="1"/>
  <c r="AC85" i="1"/>
  <c r="AD85" i="1" s="1"/>
  <c r="AC81" i="1"/>
  <c r="AD81" i="1" s="1"/>
  <c r="AC77" i="1"/>
  <c r="AD77" i="1" s="1"/>
  <c r="AC73" i="1"/>
  <c r="AD73" i="1" s="1"/>
  <c r="AC69" i="1"/>
  <c r="AD69" i="1" s="1"/>
  <c r="AC65" i="1"/>
  <c r="AD65" i="1" s="1"/>
  <c r="AC61" i="1"/>
  <c r="AD61" i="1" s="1"/>
  <c r="AC57" i="1"/>
  <c r="AD57" i="1" s="1"/>
  <c r="AC53" i="1"/>
  <c r="AD53" i="1" s="1"/>
  <c r="AC49" i="1"/>
  <c r="AD49" i="1" s="1"/>
  <c r="AC45" i="1"/>
  <c r="AD45" i="1" s="1"/>
  <c r="AC41" i="1"/>
  <c r="AD41" i="1" s="1"/>
  <c r="AC37" i="1"/>
  <c r="AD37" i="1" s="1"/>
  <c r="AC33" i="1"/>
  <c r="AD33" i="1" s="1"/>
  <c r="AC29" i="1"/>
  <c r="AD29" i="1" s="1"/>
  <c r="AC25" i="1"/>
  <c r="AD25" i="1" s="1"/>
  <c r="AC21" i="1"/>
  <c r="AD21" i="1" s="1"/>
  <c r="AC17" i="1"/>
  <c r="AD17" i="1" s="1"/>
  <c r="AC13" i="1"/>
  <c r="AD13" i="1" s="1"/>
  <c r="AC715" i="1"/>
  <c r="AD715" i="1" s="1"/>
  <c r="AC711" i="1"/>
  <c r="AD711" i="1" s="1"/>
  <c r="AC707" i="1"/>
  <c r="AD707" i="1" s="1"/>
  <c r="AC703" i="1"/>
  <c r="AD703" i="1" s="1"/>
  <c r="AC699" i="1"/>
  <c r="AD699" i="1" s="1"/>
  <c r="AC695" i="1"/>
  <c r="AD695" i="1" s="1"/>
  <c r="AC691" i="1"/>
  <c r="AD691" i="1" s="1"/>
  <c r="AC687" i="1"/>
  <c r="AD687" i="1" s="1"/>
  <c r="AC683" i="1"/>
  <c r="AD683" i="1" s="1"/>
  <c r="AC679" i="1"/>
  <c r="AD679" i="1" s="1"/>
  <c r="AC675" i="1"/>
  <c r="AD675" i="1" s="1"/>
  <c r="AC671" i="1"/>
  <c r="AD671" i="1" s="1"/>
  <c r="AC667" i="1"/>
  <c r="AD667" i="1" s="1"/>
  <c r="AC663" i="1"/>
  <c r="AD663" i="1" s="1"/>
  <c r="AC659" i="1"/>
  <c r="AD659" i="1" s="1"/>
  <c r="AC655" i="1"/>
  <c r="AD655" i="1" s="1"/>
  <c r="AC651" i="1"/>
  <c r="AD651" i="1" s="1"/>
  <c r="AC647" i="1"/>
  <c r="AD647" i="1" s="1"/>
  <c r="AC643" i="1"/>
  <c r="AD643" i="1" s="1"/>
  <c r="AC639" i="1"/>
  <c r="AD639" i="1" s="1"/>
  <c r="AC635" i="1"/>
  <c r="AD635" i="1" s="1"/>
  <c r="AC631" i="1"/>
  <c r="AD631" i="1" s="1"/>
  <c r="AC627" i="1"/>
  <c r="AD627" i="1" s="1"/>
  <c r="AC623" i="1"/>
  <c r="AD623" i="1" s="1"/>
  <c r="AC619" i="1"/>
  <c r="AD619" i="1" s="1"/>
  <c r="AC615" i="1"/>
  <c r="AD615" i="1" s="1"/>
  <c r="AC611" i="1"/>
  <c r="AD611" i="1" s="1"/>
  <c r="AC607" i="1"/>
  <c r="AD607" i="1" s="1"/>
  <c r="AC603" i="1"/>
  <c r="AD603" i="1" s="1"/>
  <c r="AC599" i="1"/>
  <c r="AD599" i="1" s="1"/>
  <c r="AC595" i="1"/>
  <c r="AD595" i="1" s="1"/>
  <c r="AC591" i="1"/>
  <c r="AD591" i="1" s="1"/>
  <c r="AC587" i="1"/>
  <c r="AD587" i="1" s="1"/>
  <c r="AC583" i="1"/>
  <c r="AD583" i="1" s="1"/>
  <c r="AC579" i="1"/>
  <c r="AD579" i="1" s="1"/>
  <c r="AC575" i="1"/>
  <c r="AD575" i="1" s="1"/>
  <c r="AC571" i="1"/>
  <c r="AD571" i="1" s="1"/>
  <c r="AC567" i="1"/>
  <c r="AD567" i="1" s="1"/>
  <c r="AC563" i="1"/>
  <c r="AD563" i="1" s="1"/>
  <c r="AC559" i="1"/>
  <c r="AD559" i="1" s="1"/>
  <c r="AC555" i="1"/>
  <c r="AD555" i="1" s="1"/>
  <c r="AC551" i="1"/>
  <c r="AD551" i="1" s="1"/>
  <c r="AC547" i="1"/>
  <c r="AD547" i="1" s="1"/>
  <c r="AC543" i="1"/>
  <c r="AD543" i="1" s="1"/>
  <c r="AC539" i="1"/>
  <c r="AD539" i="1" s="1"/>
  <c r="AC535" i="1"/>
  <c r="AD535" i="1" s="1"/>
  <c r="AC531" i="1"/>
  <c r="AD531" i="1" s="1"/>
  <c r="AC527" i="1"/>
  <c r="AD527" i="1" s="1"/>
  <c r="AC523" i="1"/>
  <c r="AD523" i="1" s="1"/>
  <c r="AC519" i="1"/>
  <c r="AD519" i="1" s="1"/>
  <c r="AC515" i="1"/>
  <c r="AD515" i="1" s="1"/>
  <c r="AC511" i="1"/>
  <c r="AD511" i="1" s="1"/>
  <c r="AC507" i="1"/>
  <c r="AD507" i="1" s="1"/>
  <c r="AC503" i="1"/>
  <c r="AD503" i="1" s="1"/>
  <c r="AC499" i="1"/>
  <c r="AD499" i="1" s="1"/>
  <c r="AC495" i="1"/>
  <c r="AD495" i="1" s="1"/>
  <c r="AC491" i="1"/>
  <c r="AD491" i="1" s="1"/>
  <c r="AC487" i="1"/>
  <c r="AD487" i="1" s="1"/>
  <c r="AC483" i="1"/>
  <c r="AD483" i="1" s="1"/>
  <c r="AC479" i="1"/>
  <c r="AD479" i="1" s="1"/>
  <c r="AC475" i="1"/>
  <c r="AD475" i="1" s="1"/>
  <c r="AC471" i="1"/>
  <c r="AD471" i="1" s="1"/>
  <c r="AC467" i="1"/>
  <c r="AD467" i="1" s="1"/>
  <c r="AC463" i="1"/>
  <c r="AD463" i="1" s="1"/>
  <c r="AC459" i="1"/>
  <c r="AD459" i="1" s="1"/>
  <c r="AC455" i="1"/>
  <c r="AD455" i="1" s="1"/>
  <c r="AC451" i="1"/>
  <c r="AD451" i="1" s="1"/>
  <c r="AC447" i="1"/>
  <c r="AD447" i="1" s="1"/>
  <c r="AC443" i="1"/>
  <c r="AD443" i="1" s="1"/>
  <c r="AC439" i="1"/>
  <c r="AD439" i="1" s="1"/>
  <c r="AC435" i="1"/>
  <c r="AD435" i="1" s="1"/>
  <c r="AC431" i="1"/>
  <c r="AD431" i="1" s="1"/>
  <c r="AC427" i="1"/>
  <c r="AD427" i="1" s="1"/>
  <c r="AC423" i="1"/>
  <c r="AD423" i="1" s="1"/>
  <c r="AC419" i="1"/>
  <c r="AD419" i="1" s="1"/>
  <c r="AC415" i="1"/>
  <c r="AD415" i="1" s="1"/>
  <c r="AC411" i="1"/>
  <c r="AD411" i="1" s="1"/>
  <c r="AC407" i="1"/>
  <c r="AD407" i="1" s="1"/>
  <c r="AC403" i="1"/>
  <c r="AD403" i="1" s="1"/>
  <c r="AC735" i="1"/>
  <c r="AD735" i="1" s="1"/>
  <c r="AC731" i="1"/>
  <c r="AD731" i="1" s="1"/>
  <c r="AC714" i="1"/>
  <c r="AD714" i="1" s="1"/>
  <c r="AC690" i="1"/>
  <c r="AD690" i="1" s="1"/>
  <c r="AC686" i="1"/>
  <c r="AD686" i="1" s="1"/>
  <c r="AC682" i="1"/>
  <c r="AD682" i="1" s="1"/>
  <c r="AC678" i="1"/>
  <c r="AD678" i="1" s="1"/>
  <c r="AC666" i="1"/>
  <c r="AD666" i="1" s="1"/>
  <c r="AC658" i="1"/>
  <c r="AD658" i="1" s="1"/>
  <c r="AC654" i="1"/>
  <c r="AD654" i="1" s="1"/>
  <c r="AC650" i="1"/>
  <c r="AD650" i="1" s="1"/>
  <c r="AC646" i="1"/>
  <c r="AD646" i="1" s="1"/>
  <c r="AC642" i="1"/>
  <c r="AD642" i="1" s="1"/>
  <c r="AC638" i="1"/>
  <c r="AD638" i="1" s="1"/>
  <c r="AC634" i="1"/>
  <c r="AD634" i="1" s="1"/>
  <c r="AC630" i="1"/>
  <c r="AD630" i="1" s="1"/>
  <c r="AC626" i="1"/>
  <c r="AD626" i="1" s="1"/>
  <c r="AC622" i="1"/>
  <c r="AD622" i="1" s="1"/>
  <c r="AC618" i="1"/>
  <c r="AD618" i="1" s="1"/>
  <c r="AC614" i="1"/>
  <c r="AD614" i="1" s="1"/>
  <c r="AC610" i="1"/>
  <c r="AD610" i="1" s="1"/>
  <c r="AC606" i="1"/>
  <c r="AD606" i="1" s="1"/>
  <c r="AC602" i="1"/>
  <c r="AD602" i="1" s="1"/>
  <c r="AC598" i="1"/>
  <c r="AD598" i="1" s="1"/>
  <c r="AC1089" i="1"/>
  <c r="AD1089" i="1" s="1"/>
  <c r="AC1085" i="1"/>
  <c r="AD1085" i="1" s="1"/>
  <c r="AC1081" i="1"/>
  <c r="AD1081" i="1" s="1"/>
  <c r="AC1077" i="1"/>
  <c r="AD1077" i="1" s="1"/>
  <c r="AC1073" i="1"/>
  <c r="AD1073" i="1" s="1"/>
  <c r="AC1069" i="1"/>
  <c r="AD1069" i="1" s="1"/>
  <c r="AC1065" i="1"/>
  <c r="AD1065" i="1" s="1"/>
  <c r="AC1061" i="1"/>
  <c r="AD1061" i="1" s="1"/>
  <c r="AC1057" i="1"/>
  <c r="AD1057" i="1" s="1"/>
  <c r="AC1053" i="1"/>
  <c r="AD1053" i="1" s="1"/>
  <c r="AC1049" i="1"/>
  <c r="AD1049" i="1" s="1"/>
  <c r="AC1045" i="1"/>
  <c r="AD1045" i="1" s="1"/>
  <c r="AC1041" i="1"/>
  <c r="AD1041" i="1" s="1"/>
  <c r="AC1037" i="1"/>
  <c r="AD1037" i="1" s="1"/>
  <c r="AC1033" i="1"/>
  <c r="AD1033" i="1" s="1"/>
  <c r="AC1029" i="1"/>
  <c r="AD1029" i="1" s="1"/>
  <c r="AC1025" i="1"/>
  <c r="AD1025" i="1" s="1"/>
  <c r="AC1021" i="1"/>
  <c r="AD1021" i="1" s="1"/>
  <c r="AC1017" i="1"/>
  <c r="AD1017" i="1" s="1"/>
  <c r="AC1013" i="1"/>
  <c r="AD1013" i="1" s="1"/>
  <c r="AC1009" i="1"/>
  <c r="AD1009" i="1" s="1"/>
  <c r="AC1005" i="1"/>
  <c r="AD1005" i="1" s="1"/>
  <c r="AC1001" i="1"/>
  <c r="AD1001" i="1" s="1"/>
  <c r="AC997" i="1"/>
  <c r="AD997" i="1" s="1"/>
  <c r="AC993" i="1"/>
  <c r="AD993" i="1" s="1"/>
  <c r="AC989" i="1"/>
  <c r="AD989" i="1" s="1"/>
  <c r="AC985" i="1"/>
  <c r="AD985" i="1" s="1"/>
  <c r="AC981" i="1"/>
  <c r="AD981" i="1" s="1"/>
  <c r="AC977" i="1"/>
  <c r="AD977" i="1" s="1"/>
  <c r="AC973" i="1"/>
  <c r="AD973" i="1" s="1"/>
  <c r="AC969" i="1"/>
  <c r="AD969" i="1" s="1"/>
  <c r="AC965" i="1"/>
  <c r="AD965" i="1" s="1"/>
  <c r="AC961" i="1"/>
  <c r="AD961" i="1" s="1"/>
  <c r="AC957" i="1"/>
  <c r="AD957" i="1" s="1"/>
  <c r="AC953" i="1"/>
  <c r="AD953" i="1" s="1"/>
  <c r="AC949" i="1"/>
  <c r="AD949" i="1" s="1"/>
  <c r="AC945" i="1"/>
  <c r="AD945" i="1" s="1"/>
  <c r="AC941" i="1"/>
  <c r="AD941" i="1" s="1"/>
  <c r="AC937" i="1"/>
  <c r="AD937" i="1" s="1"/>
  <c r="AC933" i="1"/>
  <c r="AD933" i="1" s="1"/>
  <c r="AC929" i="1"/>
  <c r="AD929" i="1" s="1"/>
  <c r="AC925" i="1"/>
  <c r="AD925" i="1" s="1"/>
  <c r="AC921" i="1"/>
  <c r="AD921" i="1" s="1"/>
  <c r="AC917" i="1"/>
  <c r="AD917" i="1" s="1"/>
  <c r="AC913" i="1"/>
  <c r="AD913" i="1" s="1"/>
  <c r="AC909" i="1"/>
  <c r="AD909" i="1" s="1"/>
  <c r="AC905" i="1"/>
  <c r="AD905" i="1" s="1"/>
  <c r="AC901" i="1"/>
  <c r="AD901" i="1" s="1"/>
  <c r="AC897" i="1"/>
  <c r="AD897" i="1" s="1"/>
  <c r="AC893" i="1"/>
  <c r="AD893" i="1" s="1"/>
  <c r="AC889" i="1"/>
  <c r="AD889" i="1" s="1"/>
  <c r="AC885" i="1"/>
  <c r="AD885" i="1" s="1"/>
  <c r="AC881" i="1"/>
  <c r="AD881" i="1" s="1"/>
  <c r="AC877" i="1"/>
  <c r="AD877" i="1" s="1"/>
  <c r="AC873" i="1"/>
  <c r="AD873" i="1" s="1"/>
  <c r="AC869" i="1"/>
  <c r="AD869" i="1" s="1"/>
  <c r="AC865" i="1"/>
  <c r="AD865" i="1" s="1"/>
  <c r="AC861" i="1"/>
  <c r="AD861" i="1" s="1"/>
  <c r="AC857" i="1"/>
  <c r="AD857" i="1" s="1"/>
  <c r="AC853" i="1"/>
  <c r="AD853" i="1" s="1"/>
  <c r="AC849" i="1"/>
  <c r="AD849" i="1" s="1"/>
  <c r="AC845" i="1"/>
  <c r="AD845" i="1" s="1"/>
  <c r="AC841" i="1"/>
  <c r="AD841" i="1" s="1"/>
  <c r="AC837" i="1"/>
  <c r="AD837" i="1" s="1"/>
  <c r="AC833" i="1"/>
  <c r="AD833" i="1" s="1"/>
  <c r="AC829" i="1"/>
  <c r="AD829" i="1" s="1"/>
  <c r="AC825" i="1"/>
  <c r="AD825" i="1" s="1"/>
  <c r="AC821" i="1"/>
  <c r="AD821" i="1" s="1"/>
  <c r="AC817" i="1"/>
  <c r="AD817" i="1" s="1"/>
  <c r="AC813" i="1"/>
  <c r="AD813" i="1" s="1"/>
  <c r="AC809" i="1"/>
  <c r="AD809" i="1" s="1"/>
  <c r="AC805" i="1"/>
  <c r="AD805" i="1" s="1"/>
  <c r="AC801" i="1"/>
  <c r="AD801" i="1" s="1"/>
  <c r="AC797" i="1"/>
  <c r="AD797" i="1" s="1"/>
  <c r="AC793" i="1"/>
  <c r="AD793" i="1" s="1"/>
  <c r="AC789" i="1"/>
  <c r="AD789" i="1" s="1"/>
  <c r="AC785" i="1"/>
  <c r="AD785" i="1" s="1"/>
  <c r="AC781" i="1"/>
  <c r="AD781" i="1" s="1"/>
  <c r="AC777" i="1"/>
  <c r="AD777" i="1" s="1"/>
  <c r="AC773" i="1"/>
  <c r="AD773" i="1" s="1"/>
  <c r="AC769" i="1"/>
  <c r="AD769" i="1" s="1"/>
  <c r="AC765" i="1"/>
  <c r="AD765" i="1" s="1"/>
  <c r="AC761" i="1"/>
  <c r="AD761" i="1" s="1"/>
  <c r="AC757" i="1"/>
  <c r="AD757" i="1" s="1"/>
  <c r="AC753" i="1"/>
  <c r="AD753" i="1" s="1"/>
  <c r="AC749" i="1"/>
  <c r="AD749" i="1" s="1"/>
  <c r="AC745" i="1"/>
  <c r="AD745" i="1" s="1"/>
  <c r="AC741" i="1"/>
  <c r="AD741" i="1" s="1"/>
  <c r="AC737" i="1"/>
  <c r="AD737" i="1" s="1"/>
  <c r="AC733" i="1"/>
  <c r="AD733" i="1" s="1"/>
  <c r="AC729" i="1"/>
  <c r="AD729" i="1" s="1"/>
  <c r="AC725" i="1"/>
  <c r="AD725" i="1" s="1"/>
  <c r="AC721" i="1"/>
  <c r="AD721" i="1" s="1"/>
  <c r="AC1198" i="1"/>
  <c r="AD1198" i="1" s="1"/>
  <c r="AC294" i="1"/>
  <c r="AD294" i="1" s="1"/>
  <c r="AC286" i="1"/>
  <c r="AD286" i="1" s="1"/>
  <c r="AC278" i="1"/>
  <c r="AD278" i="1" s="1"/>
  <c r="AC270" i="1"/>
  <c r="AD270" i="1" s="1"/>
  <c r="AC262" i="1"/>
  <c r="AD262" i="1" s="1"/>
  <c r="AC258" i="1"/>
  <c r="AD258" i="1" s="1"/>
  <c r="AC250" i="1"/>
  <c r="AD250" i="1" s="1"/>
  <c r="AC246" i="1"/>
  <c r="AD246" i="1" s="1"/>
  <c r="AC242" i="1"/>
  <c r="AD242" i="1" s="1"/>
  <c r="AC238" i="1"/>
  <c r="AD238" i="1" s="1"/>
  <c r="AC234" i="1"/>
  <c r="AD234" i="1" s="1"/>
  <c r="AC230" i="1"/>
  <c r="AD230" i="1" s="1"/>
  <c r="AC226" i="1"/>
  <c r="AD226" i="1" s="1"/>
  <c r="AC222" i="1"/>
  <c r="AD222" i="1" s="1"/>
  <c r="AC218" i="1"/>
  <c r="AD218" i="1" s="1"/>
  <c r="AC214" i="1"/>
  <c r="AD214" i="1" s="1"/>
  <c r="AC210" i="1"/>
  <c r="AD210" i="1" s="1"/>
  <c r="AC206" i="1"/>
  <c r="AD206" i="1" s="1"/>
  <c r="AC202" i="1"/>
  <c r="AD202" i="1" s="1"/>
  <c r="AC198" i="1"/>
  <c r="AD198" i="1" s="1"/>
  <c r="AC194" i="1"/>
  <c r="AD194" i="1" s="1"/>
  <c r="AC190" i="1"/>
  <c r="AD190" i="1" s="1"/>
  <c r="AC186" i="1"/>
  <c r="AD186" i="1" s="1"/>
  <c r="AC182" i="1"/>
  <c r="AD182" i="1" s="1"/>
  <c r="AC178" i="1"/>
  <c r="AD178" i="1" s="1"/>
  <c r="AC174" i="1"/>
  <c r="AD174" i="1" s="1"/>
  <c r="AC170" i="1"/>
  <c r="AD170" i="1" s="1"/>
  <c r="AC166" i="1"/>
  <c r="AD166" i="1" s="1"/>
  <c r="AC162" i="1"/>
  <c r="AD162" i="1" s="1"/>
  <c r="AC158" i="1"/>
  <c r="AD158" i="1" s="1"/>
  <c r="AC154" i="1"/>
  <c r="AD154" i="1" s="1"/>
  <c r="AC150" i="1"/>
  <c r="AD150" i="1" s="1"/>
  <c r="AC146" i="1"/>
  <c r="AD146" i="1" s="1"/>
  <c r="AC142" i="1"/>
  <c r="AD142" i="1" s="1"/>
  <c r="AC138" i="1"/>
  <c r="AD138" i="1" s="1"/>
  <c r="AC134" i="1"/>
  <c r="AD134" i="1" s="1"/>
  <c r="AC130" i="1"/>
  <c r="AD130" i="1" s="1"/>
  <c r="AC126" i="1"/>
  <c r="AD126" i="1" s="1"/>
  <c r="AC122" i="1"/>
  <c r="AD122" i="1" s="1"/>
  <c r="AC118" i="1"/>
  <c r="AD118" i="1" s="1"/>
  <c r="AC114" i="1"/>
  <c r="AD114" i="1" s="1"/>
  <c r="AC110" i="1"/>
  <c r="AD110" i="1" s="1"/>
  <c r="AC106" i="1"/>
  <c r="AD106" i="1" s="1"/>
  <c r="AC102" i="1"/>
  <c r="AD102" i="1" s="1"/>
  <c r="AC98" i="1"/>
  <c r="AD98" i="1" s="1"/>
  <c r="AC94" i="1"/>
  <c r="AD94" i="1" s="1"/>
  <c r="AC90" i="1"/>
  <c r="AD90" i="1" s="1"/>
  <c r="AC86" i="1"/>
  <c r="AD86" i="1" s="1"/>
  <c r="AC82" i="1"/>
  <c r="AD82" i="1" s="1"/>
  <c r="AC78" i="1"/>
  <c r="AD78" i="1" s="1"/>
  <c r="AC74" i="1"/>
  <c r="AD74" i="1" s="1"/>
  <c r="AC70" i="1"/>
  <c r="AD70" i="1" s="1"/>
  <c r="AC66" i="1"/>
  <c r="AD66" i="1" s="1"/>
  <c r="AC62" i="1"/>
  <c r="AD62" i="1" s="1"/>
  <c r="AC58" i="1"/>
  <c r="AD58" i="1" s="1"/>
  <c r="AC54" i="1"/>
  <c r="AD54" i="1" s="1"/>
  <c r="AC50" i="1"/>
  <c r="AD50" i="1" s="1"/>
  <c r="AC46" i="1"/>
  <c r="AD46" i="1" s="1"/>
  <c r="AC42" i="1"/>
  <c r="AD42" i="1" s="1"/>
  <c r="AC38" i="1"/>
  <c r="AD38" i="1" s="1"/>
  <c r="AC34" i="1"/>
  <c r="AD34" i="1" s="1"/>
  <c r="AC30" i="1"/>
  <c r="AD30" i="1" s="1"/>
  <c r="AC26" i="1"/>
  <c r="AD26" i="1" s="1"/>
  <c r="AC22" i="1"/>
  <c r="AD22" i="1" s="1"/>
  <c r="AC18" i="1"/>
  <c r="AD18" i="1" s="1"/>
  <c r="AC14" i="1"/>
  <c r="AD14" i="1" s="1"/>
  <c r="AC10" i="1"/>
  <c r="AD10" i="1" s="1"/>
  <c r="AC399" i="1"/>
  <c r="AD399" i="1" s="1"/>
  <c r="AC395" i="1"/>
  <c r="AD395" i="1" s="1"/>
  <c r="AC391" i="1"/>
  <c r="AD391" i="1" s="1"/>
  <c r="AC387" i="1"/>
  <c r="AD387" i="1" s="1"/>
  <c r="AC383" i="1"/>
  <c r="AD383" i="1" s="1"/>
  <c r="AC379" i="1"/>
  <c r="AD379" i="1" s="1"/>
  <c r="AC375" i="1"/>
  <c r="AD375" i="1" s="1"/>
  <c r="AC371" i="1"/>
  <c r="AD371" i="1" s="1"/>
  <c r="AC367" i="1"/>
  <c r="AD367" i="1" s="1"/>
  <c r="AC363" i="1"/>
  <c r="AD363" i="1" s="1"/>
  <c r="AC359" i="1"/>
  <c r="AD359" i="1" s="1"/>
  <c r="AC355" i="1"/>
  <c r="AD355" i="1" s="1"/>
  <c r="AC1084" i="1"/>
  <c r="AD1084" i="1" s="1"/>
  <c r="AC1072" i="1"/>
  <c r="AD1072" i="1" s="1"/>
  <c r="AC1060" i="1"/>
  <c r="AD1060" i="1" s="1"/>
  <c r="AC1048" i="1"/>
  <c r="AD1048" i="1" s="1"/>
  <c r="AC1036" i="1"/>
  <c r="AD1036" i="1" s="1"/>
  <c r="AC1024" i="1"/>
  <c r="AD1024" i="1" s="1"/>
  <c r="AC1012" i="1"/>
  <c r="AD1012" i="1" s="1"/>
  <c r="AC1000" i="1"/>
  <c r="AD1000" i="1" s="1"/>
  <c r="AC984" i="1"/>
  <c r="AD984" i="1" s="1"/>
  <c r="AC972" i="1"/>
  <c r="AD972" i="1" s="1"/>
  <c r="AC960" i="1"/>
  <c r="AD960" i="1" s="1"/>
  <c r="AC952" i="1"/>
  <c r="AD952" i="1" s="1"/>
  <c r="AC944" i="1"/>
  <c r="AD944" i="1" s="1"/>
  <c r="AC932" i="1"/>
  <c r="AD932" i="1" s="1"/>
  <c r="AC924" i="1"/>
  <c r="AD924" i="1" s="1"/>
  <c r="AC912" i="1"/>
  <c r="AD912" i="1" s="1"/>
  <c r="AC904" i="1"/>
  <c r="AD904" i="1" s="1"/>
  <c r="AC900" i="1"/>
  <c r="AD900" i="1" s="1"/>
  <c r="AC892" i="1"/>
  <c r="AD892" i="1" s="1"/>
  <c r="AC880" i="1"/>
  <c r="AD880" i="1" s="1"/>
  <c r="AC868" i="1"/>
  <c r="AD868" i="1" s="1"/>
  <c r="AC860" i="1"/>
  <c r="AD860" i="1" s="1"/>
  <c r="AC852" i="1"/>
  <c r="AD852" i="1" s="1"/>
  <c r="AC844" i="1"/>
  <c r="AD844" i="1" s="1"/>
  <c r="AC836" i="1"/>
  <c r="AD836" i="1" s="1"/>
  <c r="AC828" i="1"/>
  <c r="AD828" i="1" s="1"/>
  <c r="AC812" i="1"/>
  <c r="AD812" i="1" s="1"/>
  <c r="AC804" i="1"/>
  <c r="AD804" i="1" s="1"/>
  <c r="AC796" i="1"/>
  <c r="AD796" i="1" s="1"/>
  <c r="AC784" i="1"/>
  <c r="AD784" i="1" s="1"/>
  <c r="AC776" i="1"/>
  <c r="AD776" i="1" s="1"/>
  <c r="AC768" i="1"/>
  <c r="AD768" i="1" s="1"/>
  <c r="AC760" i="1"/>
  <c r="AD760" i="1" s="1"/>
  <c r="AC752" i="1"/>
  <c r="AD752" i="1" s="1"/>
  <c r="AC744" i="1"/>
  <c r="AD744" i="1" s="1"/>
  <c r="AC736" i="1"/>
  <c r="AD736" i="1" s="1"/>
  <c r="AC720" i="1"/>
  <c r="AD720" i="1" s="1"/>
  <c r="AC298" i="1"/>
  <c r="AD298" i="1" s="1"/>
  <c r="AC290" i="1"/>
  <c r="AD290" i="1" s="1"/>
  <c r="AC282" i="1"/>
  <c r="AD282" i="1" s="1"/>
  <c r="AC274" i="1"/>
  <c r="AD274" i="1" s="1"/>
  <c r="AC266" i="1"/>
  <c r="AD266" i="1" s="1"/>
  <c r="AC254" i="1"/>
  <c r="AD254" i="1" s="1"/>
  <c r="AC9" i="1"/>
  <c r="AD9" i="1" s="1"/>
  <c r="AC301" i="1"/>
  <c r="AD301" i="1" s="1"/>
  <c r="AC927" i="1"/>
  <c r="AD927" i="1" s="1"/>
  <c r="AC727" i="1"/>
  <c r="AD727" i="1" s="1"/>
  <c r="AC723" i="1"/>
  <c r="AD723" i="1" s="1"/>
  <c r="U1199" i="1"/>
  <c r="V1199" i="1" s="1"/>
  <c r="AC1080" i="1"/>
  <c r="AD1080" i="1" s="1"/>
  <c r="AC1068" i="1"/>
  <c r="AD1068" i="1" s="1"/>
  <c r="AC1056" i="1"/>
  <c r="AD1056" i="1" s="1"/>
  <c r="AC1040" i="1"/>
  <c r="AD1040" i="1" s="1"/>
  <c r="AC1028" i="1"/>
  <c r="AD1028" i="1" s="1"/>
  <c r="AC1016" i="1"/>
  <c r="AD1016" i="1" s="1"/>
  <c r="AC1004" i="1"/>
  <c r="AD1004" i="1" s="1"/>
  <c r="AC992" i="1"/>
  <c r="AD992" i="1" s="1"/>
  <c r="AC976" i="1"/>
  <c r="AD976" i="1" s="1"/>
  <c r="AC940" i="1"/>
  <c r="AD940" i="1" s="1"/>
  <c r="AC872" i="1"/>
  <c r="AD872" i="1" s="1"/>
  <c r="AC728" i="1"/>
  <c r="AD728" i="1" s="1"/>
  <c r="AC710" i="1"/>
  <c r="AD710" i="1" s="1"/>
  <c r="AC706" i="1"/>
  <c r="AD706" i="1" s="1"/>
  <c r="AC702" i="1"/>
  <c r="AD702" i="1" s="1"/>
  <c r="AC698" i="1"/>
  <c r="AD698" i="1" s="1"/>
  <c r="AC694" i="1"/>
  <c r="AD694" i="1" s="1"/>
  <c r="AC674" i="1"/>
  <c r="AD674" i="1" s="1"/>
  <c r="AC670" i="1"/>
  <c r="AD670" i="1" s="1"/>
  <c r="AC662" i="1"/>
  <c r="AD662" i="1" s="1"/>
  <c r="AC594" i="1"/>
  <c r="AD594" i="1" s="1"/>
  <c r="AC590" i="1"/>
  <c r="AD590" i="1" s="1"/>
  <c r="AC586" i="1"/>
  <c r="AD586" i="1" s="1"/>
  <c r="AC582" i="1"/>
  <c r="AD582" i="1" s="1"/>
  <c r="AC578" i="1"/>
  <c r="AD578" i="1" s="1"/>
  <c r="AC574" i="1"/>
  <c r="AD574" i="1" s="1"/>
  <c r="AC570" i="1"/>
  <c r="AD570" i="1" s="1"/>
  <c r="AC566" i="1"/>
  <c r="AD566" i="1" s="1"/>
  <c r="AC562" i="1"/>
  <c r="AD562" i="1" s="1"/>
  <c r="AC558" i="1"/>
  <c r="AD558" i="1" s="1"/>
  <c r="AC554" i="1"/>
  <c r="AD554" i="1" s="1"/>
  <c r="AC550" i="1"/>
  <c r="AD550" i="1" s="1"/>
  <c r="AC546" i="1"/>
  <c r="AD546" i="1" s="1"/>
  <c r="AC542" i="1"/>
  <c r="AD542" i="1" s="1"/>
  <c r="AC538" i="1"/>
  <c r="AD538" i="1" s="1"/>
  <c r="AC534" i="1"/>
  <c r="AD534" i="1" s="1"/>
  <c r="AC530" i="1"/>
  <c r="AD530" i="1" s="1"/>
  <c r="AC526" i="1"/>
  <c r="AD526" i="1" s="1"/>
  <c r="AC522" i="1"/>
  <c r="AD522" i="1" s="1"/>
  <c r="AC518" i="1"/>
  <c r="AD518" i="1" s="1"/>
  <c r="AC514" i="1"/>
  <c r="AD514" i="1" s="1"/>
  <c r="AC510" i="1"/>
  <c r="AD510" i="1" s="1"/>
  <c r="AC506" i="1"/>
  <c r="AD506" i="1" s="1"/>
  <c r="AC502" i="1"/>
  <c r="AD502" i="1" s="1"/>
  <c r="AC498" i="1"/>
  <c r="AD498" i="1" s="1"/>
  <c r="AC494" i="1"/>
  <c r="AD494" i="1" s="1"/>
  <c r="AC490" i="1"/>
  <c r="AD490" i="1" s="1"/>
  <c r="AC486" i="1"/>
  <c r="AD486" i="1" s="1"/>
  <c r="AC482" i="1"/>
  <c r="AD482" i="1" s="1"/>
  <c r="AC478" i="1"/>
  <c r="AD478" i="1" s="1"/>
  <c r="AC474" i="1"/>
  <c r="AD474" i="1" s="1"/>
  <c r="AC470" i="1"/>
  <c r="AD470" i="1" s="1"/>
  <c r="AC466" i="1"/>
  <c r="AD466" i="1" s="1"/>
  <c r="AC462" i="1"/>
  <c r="AD462" i="1" s="1"/>
  <c r="AC458" i="1"/>
  <c r="AD458" i="1" s="1"/>
  <c r="AC454" i="1"/>
  <c r="AD454" i="1" s="1"/>
  <c r="AC450" i="1"/>
  <c r="AD450" i="1" s="1"/>
  <c r="AC446" i="1"/>
  <c r="AD446" i="1" s="1"/>
  <c r="AC442" i="1"/>
  <c r="AD442" i="1" s="1"/>
  <c r="AC438" i="1"/>
  <c r="AD438" i="1" s="1"/>
  <c r="AC434" i="1"/>
  <c r="AD434" i="1" s="1"/>
  <c r="AC430" i="1"/>
  <c r="AD430" i="1" s="1"/>
  <c r="AC426" i="1"/>
  <c r="AD426" i="1" s="1"/>
  <c r="AC422" i="1"/>
  <c r="AD422" i="1" s="1"/>
  <c r="AC418" i="1"/>
  <c r="AD418" i="1" s="1"/>
  <c r="AC414" i="1"/>
  <c r="AD414" i="1" s="1"/>
  <c r="AC410" i="1"/>
  <c r="AD410" i="1" s="1"/>
  <c r="AC406" i="1"/>
  <c r="AD406" i="1" s="1"/>
  <c r="AC402" i="1"/>
  <c r="AD402" i="1" s="1"/>
  <c r="AC398" i="1"/>
  <c r="AD398" i="1" s="1"/>
  <c r="AC394" i="1"/>
  <c r="AD394" i="1" s="1"/>
  <c r="AC390" i="1"/>
  <c r="AD390" i="1" s="1"/>
  <c r="AC386" i="1"/>
  <c r="AD386" i="1" s="1"/>
  <c r="AC382" i="1"/>
  <c r="AD382" i="1" s="1"/>
  <c r="AC378" i="1"/>
  <c r="AD378" i="1" s="1"/>
  <c r="AC374" i="1"/>
  <c r="AD374" i="1" s="1"/>
  <c r="AC370" i="1"/>
  <c r="AD370" i="1" s="1"/>
  <c r="AC366" i="1"/>
  <c r="AD366" i="1" s="1"/>
  <c r="AC362" i="1"/>
  <c r="AD362" i="1" s="1"/>
  <c r="AC358" i="1"/>
  <c r="AD358" i="1" s="1"/>
  <c r="AC719" i="1"/>
  <c r="AD719" i="1" s="1"/>
  <c r="AC1088" i="1"/>
  <c r="AD1088" i="1" s="1"/>
  <c r="AC1076" i="1"/>
  <c r="AD1076" i="1" s="1"/>
  <c r="AC1064" i="1"/>
  <c r="AD1064" i="1" s="1"/>
  <c r="AC1052" i="1"/>
  <c r="AD1052" i="1" s="1"/>
  <c r="AC1044" i="1"/>
  <c r="AD1044" i="1" s="1"/>
  <c r="AC1032" i="1"/>
  <c r="AD1032" i="1" s="1"/>
  <c r="AC1020" i="1"/>
  <c r="AD1020" i="1" s="1"/>
  <c r="AC1008" i="1"/>
  <c r="AD1008" i="1" s="1"/>
  <c r="AC996" i="1"/>
  <c r="AD996" i="1" s="1"/>
  <c r="AC988" i="1"/>
  <c r="AD988" i="1" s="1"/>
  <c r="AC980" i="1"/>
  <c r="AD980" i="1" s="1"/>
  <c r="AC968" i="1"/>
  <c r="AD968" i="1" s="1"/>
  <c r="AC964" i="1"/>
  <c r="AD964" i="1" s="1"/>
  <c r="AC956" i="1"/>
  <c r="AD956" i="1" s="1"/>
  <c r="AC948" i="1"/>
  <c r="AD948" i="1" s="1"/>
  <c r="AC936" i="1"/>
  <c r="AD936" i="1" s="1"/>
  <c r="AC928" i="1"/>
  <c r="AD928" i="1" s="1"/>
  <c r="AC920" i="1"/>
  <c r="AD920" i="1" s="1"/>
  <c r="AC916" i="1"/>
  <c r="AD916" i="1" s="1"/>
  <c r="AC908" i="1"/>
  <c r="AD908" i="1" s="1"/>
  <c r="AC896" i="1"/>
  <c r="AD896" i="1" s="1"/>
  <c r="AC888" i="1"/>
  <c r="AD888" i="1" s="1"/>
  <c r="AC884" i="1"/>
  <c r="AD884" i="1" s="1"/>
  <c r="AC876" i="1"/>
  <c r="AD876" i="1" s="1"/>
  <c r="AC864" i="1"/>
  <c r="AD864" i="1" s="1"/>
  <c r="AC856" i="1"/>
  <c r="AD856" i="1" s="1"/>
  <c r="AC848" i="1"/>
  <c r="AD848" i="1" s="1"/>
  <c r="AC840" i="1"/>
  <c r="AD840" i="1" s="1"/>
  <c r="AC832" i="1"/>
  <c r="AD832" i="1" s="1"/>
  <c r="AC824" i="1"/>
  <c r="AD824" i="1" s="1"/>
  <c r="AC820" i="1"/>
  <c r="AD820" i="1" s="1"/>
  <c r="AC816" i="1"/>
  <c r="AD816" i="1" s="1"/>
  <c r="AC808" i="1"/>
  <c r="AD808" i="1" s="1"/>
  <c r="AC800" i="1"/>
  <c r="AD800" i="1" s="1"/>
  <c r="AC792" i="1"/>
  <c r="AD792" i="1" s="1"/>
  <c r="AC788" i="1"/>
  <c r="AD788" i="1" s="1"/>
  <c r="AC780" i="1"/>
  <c r="AD780" i="1" s="1"/>
  <c r="AC772" i="1"/>
  <c r="AD772" i="1" s="1"/>
  <c r="AC764" i="1"/>
  <c r="AD764" i="1" s="1"/>
  <c r="AC756" i="1"/>
  <c r="AD756" i="1" s="1"/>
  <c r="AC748" i="1"/>
  <c r="AD748" i="1" s="1"/>
  <c r="AC740" i="1"/>
  <c r="AD740" i="1" s="1"/>
  <c r="AC732" i="1"/>
  <c r="AD732" i="1" s="1"/>
  <c r="AC724" i="1"/>
  <c r="AD724" i="1" s="1"/>
  <c r="AC354" i="1"/>
  <c r="AD354" i="1" s="1"/>
  <c r="AC734" i="1"/>
  <c r="AD734" i="1" s="1"/>
  <c r="AC730" i="1"/>
  <c r="AD730" i="1" s="1"/>
  <c r="AC726" i="1"/>
  <c r="AD726" i="1" s="1"/>
  <c r="AC722" i="1"/>
  <c r="AD722" i="1" s="1"/>
  <c r="AC1197" i="1"/>
  <c r="AD1197" i="1" s="1"/>
  <c r="R1193" i="1"/>
  <c r="L718" i="1"/>
  <c r="R718" i="1"/>
  <c r="R1199" i="1"/>
  <c r="L1199" i="1"/>
  <c r="I1194" i="1"/>
  <c r="B10" i="2" s="1"/>
  <c r="P1194" i="1"/>
  <c r="H1194" i="1"/>
  <c r="B9" i="2" s="1"/>
  <c r="O1194" i="1"/>
  <c r="C10" i="2" s="1"/>
  <c r="M1194" i="1"/>
  <c r="C8" i="2" s="1"/>
  <c r="K1194" i="1"/>
  <c r="B12" i="2" s="1"/>
  <c r="G1194" i="1"/>
  <c r="J1194" i="1"/>
  <c r="B11" i="2" s="1"/>
  <c r="N1194" i="1"/>
  <c r="AC353" i="1" l="1"/>
  <c r="AD353" i="1" s="1"/>
  <c r="AC718" i="1"/>
  <c r="AD718" i="1" s="1"/>
  <c r="Q1201" i="1"/>
  <c r="C12" i="2"/>
  <c r="D12" i="2" s="1"/>
  <c r="E12" i="2" s="1"/>
  <c r="AC1193" i="1"/>
  <c r="AD1193" i="1" s="1"/>
  <c r="N1201" i="1"/>
  <c r="C9" i="2"/>
  <c r="P1201" i="1"/>
  <c r="C11" i="2"/>
  <c r="F11" i="2" s="1"/>
  <c r="F10" i="2"/>
  <c r="D10" i="2"/>
  <c r="E10" i="2" s="1"/>
  <c r="G1201" i="1"/>
  <c r="B8" i="2"/>
  <c r="AC1199" i="1"/>
  <c r="AD1199" i="1" s="1"/>
  <c r="J1201" i="1"/>
  <c r="Y1194" i="1"/>
  <c r="Z1194" i="1" s="1"/>
  <c r="I1201" i="1"/>
  <c r="W1194" i="1"/>
  <c r="X1194" i="1" s="1"/>
  <c r="K1201" i="1"/>
  <c r="AA1194" i="1"/>
  <c r="AB1194" i="1" s="1"/>
  <c r="M1201" i="1"/>
  <c r="S1194" i="1"/>
  <c r="T1194" i="1" s="1"/>
  <c r="H1201" i="1"/>
  <c r="U1194" i="1"/>
  <c r="V1194" i="1" s="1"/>
  <c r="O1201" i="1"/>
  <c r="R1194" i="1"/>
  <c r="R1201" i="1" s="1"/>
  <c r="L1194" i="1"/>
  <c r="D11" i="2" l="1"/>
  <c r="E11" i="2" s="1"/>
  <c r="C13" i="2"/>
  <c r="D9" i="2"/>
  <c r="E9" i="2" s="1"/>
  <c r="F9" i="2"/>
  <c r="B13" i="2"/>
  <c r="D8" i="2"/>
  <c r="F8" i="2"/>
  <c r="F12" i="2"/>
  <c r="L1201" i="1"/>
  <c r="AC1194" i="1"/>
  <c r="AD1194" i="1" s="1"/>
  <c r="F13" i="2" l="1"/>
  <c r="F14" i="2"/>
  <c r="E8" i="2"/>
  <c r="D13" i="2"/>
  <c r="E13" i="2" s="1"/>
</calcChain>
</file>

<file path=xl/sharedStrings.xml><?xml version="1.0" encoding="utf-8"?>
<sst xmlns="http://schemas.openxmlformats.org/spreadsheetml/2006/main" count="5166" uniqueCount="2391">
  <si>
    <t>PROJECT_ID</t>
  </si>
  <si>
    <t>Project DESCR</t>
  </si>
  <si>
    <t>110</t>
  </si>
  <si>
    <t>000007818</t>
  </si>
  <si>
    <t>KP/Small Local Asset Improv</t>
  </si>
  <si>
    <t>EON011326</t>
  </si>
  <si>
    <t>Line Transformer/Kp</t>
  </si>
  <si>
    <t>000009160</t>
  </si>
  <si>
    <t>Forestry KP D Base R W</t>
  </si>
  <si>
    <t>EDN014651</t>
  </si>
  <si>
    <t>Ds/Kp/Cs-New Customers</t>
  </si>
  <si>
    <t>000001818</t>
  </si>
  <si>
    <t>KY/Svc Restoration NonMjr Evt</t>
  </si>
  <si>
    <t>000005234</t>
  </si>
  <si>
    <t>KyPCo-D Capital Software Dev</t>
  </si>
  <si>
    <t>000007599</t>
  </si>
  <si>
    <t>KP-Failed Equip No Outage</t>
  </si>
  <si>
    <t>EDN100033</t>
  </si>
  <si>
    <t>Ds/Kp/C&amp;I New</t>
  </si>
  <si>
    <t>TREEREL19</t>
  </si>
  <si>
    <t>ROW Capital widening &amp; removal</t>
  </si>
  <si>
    <t>EDN014680</t>
  </si>
  <si>
    <t>Ds-Kp-Ai Pole Replacement</t>
  </si>
  <si>
    <t>ITCW11004</t>
  </si>
  <si>
    <t>KY Next Generation Radio Sys</t>
  </si>
  <si>
    <t>000016528</t>
  </si>
  <si>
    <t>KYCutout-Arrester</t>
  </si>
  <si>
    <t>TREEREL18</t>
  </si>
  <si>
    <t>DR15K02B0</t>
  </si>
  <si>
    <t>KP/Princess Station DStation</t>
  </si>
  <si>
    <t>EDN014720</t>
  </si>
  <si>
    <t>Ds-Kp-Ai Recloser Replacement</t>
  </si>
  <si>
    <t>EDN100577</t>
  </si>
  <si>
    <t>Ds-Kp-Ai Ckt Inspections</t>
  </si>
  <si>
    <t>EDN011333</t>
  </si>
  <si>
    <t>Customer Meter/Kp</t>
  </si>
  <si>
    <t>ITCB11000</t>
  </si>
  <si>
    <t>KENTUCKY POWER - DIST</t>
  </si>
  <si>
    <t>IT110BILL</t>
  </si>
  <si>
    <t>Corp Prgrm Billing - KP Distri</t>
  </si>
  <si>
    <t>P18025001</t>
  </si>
  <si>
    <t>Kewanee Station - Baseline Wor</t>
  </si>
  <si>
    <t>P11161006</t>
  </si>
  <si>
    <t>D/KP Stanville Station KPCo</t>
  </si>
  <si>
    <t>000025229</t>
  </si>
  <si>
    <t>2018 Gen Plt Cap Blkt - KYPC-D</t>
  </si>
  <si>
    <t>KY5YCYCLE</t>
  </si>
  <si>
    <t>KY D 2017-00179</t>
  </si>
  <si>
    <t>EDN014694</t>
  </si>
  <si>
    <t>Ds-Kp-Ai Other Make Ready</t>
  </si>
  <si>
    <t>P11063003</t>
  </si>
  <si>
    <t>TKYVicco Station Improvement</t>
  </si>
  <si>
    <t>A16928013</t>
  </si>
  <si>
    <t>Mobile KPCo 118 Purchase</t>
  </si>
  <si>
    <t>000004737</t>
  </si>
  <si>
    <t>KPSectionalizing Program</t>
  </si>
  <si>
    <t>B110KYSRR</t>
  </si>
  <si>
    <t>D/KY/Non-Specific Work - Sta</t>
  </si>
  <si>
    <t>EDN012370</t>
  </si>
  <si>
    <t>Ds/Kp/Public Relocation</t>
  </si>
  <si>
    <t>DCTSUVLKY</t>
  </si>
  <si>
    <t>KY CATS Monthly Unvouch Liab</t>
  </si>
  <si>
    <t>000025820</t>
  </si>
  <si>
    <t>Kentucky Power State Office</t>
  </si>
  <si>
    <t>A15702051</t>
  </si>
  <si>
    <t>Pikeville Stn RepBank#1</t>
  </si>
  <si>
    <t>A16928014</t>
  </si>
  <si>
    <t>Skid Station KPCo 1002 Purchas</t>
  </si>
  <si>
    <t>IT1101421</t>
  </si>
  <si>
    <t>Maximo Imp - KYP - D</t>
  </si>
  <si>
    <t>DR18K03B5</t>
  </si>
  <si>
    <t>Breaker Rpl - S Pikeville</t>
  </si>
  <si>
    <t>000024101</t>
  </si>
  <si>
    <t>KYPCo-D General Plt Cap Blkt</t>
  </si>
  <si>
    <t>EDN015042</t>
  </si>
  <si>
    <t>Ds-Kp-Small Wire Repl Ovhd</t>
  </si>
  <si>
    <t>EDN014658</t>
  </si>
  <si>
    <t>Ds/Kp/Cs-Upgrades</t>
  </si>
  <si>
    <t>000002241</t>
  </si>
  <si>
    <t>KP-Damage Claims-Reimburse</t>
  </si>
  <si>
    <t>DR18K04B0</t>
  </si>
  <si>
    <t>Pikeville Sta - Trans upgrade</t>
  </si>
  <si>
    <t>DR15K02A0</t>
  </si>
  <si>
    <t>KP/Princess Station D Line</t>
  </si>
  <si>
    <t>KYCR012DL</t>
  </si>
  <si>
    <t>KP/VoltVar Circ Reconfig DLine</t>
  </si>
  <si>
    <t>A15710004</t>
  </si>
  <si>
    <t>Ashland SC Tele Modernization</t>
  </si>
  <si>
    <t>P12057001</t>
  </si>
  <si>
    <t>T/KP/BECKHAM-(KPCo)</t>
  </si>
  <si>
    <t>SI110KYRE</t>
  </si>
  <si>
    <t>DB/SI/KyP-KENTUCKY SYS REHAB</t>
  </si>
  <si>
    <t>DR19K02A0</t>
  </si>
  <si>
    <t>Ashland DA 2019 - D line</t>
  </si>
  <si>
    <t>000024645</t>
  </si>
  <si>
    <t>A13002031</t>
  </si>
  <si>
    <t>D/KP/S.Pikeville-ReplTrf Bank1</t>
  </si>
  <si>
    <t>P11161002</t>
  </si>
  <si>
    <t>D/KP/S.PIKEV -Remote End</t>
  </si>
  <si>
    <t>DR18K02A0</t>
  </si>
  <si>
    <t>Hazard 2018 DA Plan</t>
  </si>
  <si>
    <t>000025522</t>
  </si>
  <si>
    <t>Lovely\Lovely Sectionalizing</t>
  </si>
  <si>
    <t>A13212036</t>
  </si>
  <si>
    <t>Ashland (KY) Telecom Pilot Wir</t>
  </si>
  <si>
    <t>000007615</t>
  </si>
  <si>
    <t>KP-Cust Req Relocate</t>
  </si>
  <si>
    <t>DP14K02B0</t>
  </si>
  <si>
    <t>KP/Raccoon Sta - 30 MVA 138-34</t>
  </si>
  <si>
    <t>DP15K05L0</t>
  </si>
  <si>
    <t>Raccoon Station  site purchase</t>
  </si>
  <si>
    <t>A15710030</t>
  </si>
  <si>
    <t>Beavercreek TS TTMP</t>
  </si>
  <si>
    <t>EDN100044</t>
  </si>
  <si>
    <t>Ds/Kp/C&amp;I Upgrades</t>
  </si>
  <si>
    <t>P11161021</t>
  </si>
  <si>
    <t>Stanville DLINE Components</t>
  </si>
  <si>
    <t>A13212028</t>
  </si>
  <si>
    <t>Second Fork - Telecom Legacy</t>
  </si>
  <si>
    <t>A13212029</t>
  </si>
  <si>
    <t>Elwood (KP) - Telecom Legacy</t>
  </si>
  <si>
    <t>000025473</t>
  </si>
  <si>
    <t>Purchase Hazard Service Center</t>
  </si>
  <si>
    <t>A16928010</t>
  </si>
  <si>
    <t>Ashland Srvc Purch Sp Transf</t>
  </si>
  <si>
    <t>DR19K04A0</t>
  </si>
  <si>
    <t>Pikeville DA 2019 - D line</t>
  </si>
  <si>
    <t>DMS19KK01</t>
  </si>
  <si>
    <t>KP/ME/Wind Storm 02/24/19</t>
  </si>
  <si>
    <t>A16928012</t>
  </si>
  <si>
    <t>Pikeville Purchase Spare</t>
  </si>
  <si>
    <t>DR19K06B0</t>
  </si>
  <si>
    <t>Breaker Repl - Ashland</t>
  </si>
  <si>
    <t>A17212002</t>
  </si>
  <si>
    <t>Hayward RTU Replacement</t>
  </si>
  <si>
    <t>P16113007</t>
  </si>
  <si>
    <t>Coalton Line Relaying</t>
  </si>
  <si>
    <t>DX16K02A0</t>
  </si>
  <si>
    <t>Coalton Sta - US RT 60 PPR</t>
  </si>
  <si>
    <t>A15702009</t>
  </si>
  <si>
    <t>Prestonsburg Rpl OCB C</t>
  </si>
  <si>
    <t>DR19K06B1</t>
  </si>
  <si>
    <t>Breaker Repl - Lovely</t>
  </si>
  <si>
    <t>A13212039</t>
  </si>
  <si>
    <t>Argentum Telecom Legacy Circui</t>
  </si>
  <si>
    <t>A13002034</t>
  </si>
  <si>
    <t>D/KP/Kimper-ReplFailedTrf 1B</t>
  </si>
  <si>
    <t>DR19K02B0</t>
  </si>
  <si>
    <t>Ashland DA 2019 - Busseyville</t>
  </si>
  <si>
    <t>DP16K02A0</t>
  </si>
  <si>
    <t>Add Two D circuits-Cedar Ck</t>
  </si>
  <si>
    <t>000007558</t>
  </si>
  <si>
    <t>KP-PQ-QOS Mitigation</t>
  </si>
  <si>
    <t>A15710011</t>
  </si>
  <si>
    <t>Hagler Hill TS Tele Modernizat</t>
  </si>
  <si>
    <t>A15702050</t>
  </si>
  <si>
    <t>Tenth St.-Transformer 2 Failur</t>
  </si>
  <si>
    <t>000014717</t>
  </si>
  <si>
    <t>KY/DOP/Copper Theft</t>
  </si>
  <si>
    <t>000023644</t>
  </si>
  <si>
    <t>General Plant Blanket KYPCo-D</t>
  </si>
  <si>
    <t>A13002025</t>
  </si>
  <si>
    <t>/DKP/RussellFork-RetiningWall</t>
  </si>
  <si>
    <t>A15710010</t>
  </si>
  <si>
    <t>Catalpa TS Shelter upgradeTTMP</t>
  </si>
  <si>
    <t>DMS18KK03</t>
  </si>
  <si>
    <t>KY/ME/Wind Storm 04/04/18</t>
  </si>
  <si>
    <t>DR18K02B0</t>
  </si>
  <si>
    <t>Jeff Sta - Add DRTU</t>
  </si>
  <si>
    <t>A17750006</t>
  </si>
  <si>
    <t>Cannonsburg Failed TR1</t>
  </si>
  <si>
    <t>KYCAPTOOL</t>
  </si>
  <si>
    <t>KY Purch. Cap Tools</t>
  </si>
  <si>
    <t>000025595</t>
  </si>
  <si>
    <t>Fords Br. Shelby Circuit.</t>
  </si>
  <si>
    <t>000025514</t>
  </si>
  <si>
    <t>Mayking Milstone SH</t>
  </si>
  <si>
    <t>DR18K02B3</t>
  </si>
  <si>
    <t>Vicco Sta - Add DRTU</t>
  </si>
  <si>
    <t>DP18K03L0</t>
  </si>
  <si>
    <t>Tygart Sta - Purchase property</t>
  </si>
  <si>
    <t>000007577</t>
  </si>
  <si>
    <t>KP-UG Cable Repl Failure</t>
  </si>
  <si>
    <t>P11161003</t>
  </si>
  <si>
    <t>Allen Remote End</t>
  </si>
  <si>
    <t>EDN014701</t>
  </si>
  <si>
    <t>Ds Kp Ai   Support Cs Res</t>
  </si>
  <si>
    <t>EDN103175</t>
  </si>
  <si>
    <t>Ds Kp Anda</t>
  </si>
  <si>
    <t>KYCR30009</t>
  </si>
  <si>
    <t>KY CR Highland Sta</t>
  </si>
  <si>
    <t>DX17K01B0</t>
  </si>
  <si>
    <t>Elwood Sta - Repl Brkr R</t>
  </si>
  <si>
    <t>A13002013</t>
  </si>
  <si>
    <t>D/KP/Highland-Repl BPLC Rly</t>
  </si>
  <si>
    <t>DMS18KK05</t>
  </si>
  <si>
    <t>KY/ME/Wind Storm 7/20/18</t>
  </si>
  <si>
    <t>DMS19KK05</t>
  </si>
  <si>
    <t>KY Pre/Valid Major Storm 5</t>
  </si>
  <si>
    <t>A13002014</t>
  </si>
  <si>
    <t>D/KP/Raceland-Repl BPLC Rly</t>
  </si>
  <si>
    <t>EDN101114</t>
  </si>
  <si>
    <t>Ds Kp Ai Support Cs C I</t>
  </si>
  <si>
    <t>DMS19KK02</t>
  </si>
  <si>
    <t>KY Pre/Valid Major Storm 2</t>
  </si>
  <si>
    <t>KYCR33111</t>
  </si>
  <si>
    <t>KY CR Stinnett Sta</t>
  </si>
  <si>
    <t>A15702012</t>
  </si>
  <si>
    <t>Combs - Rpl Failed RTU</t>
  </si>
  <si>
    <t>000025524</t>
  </si>
  <si>
    <t>Feds Cr. Exit Relocation</t>
  </si>
  <si>
    <t>DMS19KK06</t>
  </si>
  <si>
    <t>KY Pre/Valid Major Storm 6</t>
  </si>
  <si>
    <t>KYCR31167</t>
  </si>
  <si>
    <t>KY CR Belhaven Sta</t>
  </si>
  <si>
    <t>P18216001</t>
  </si>
  <si>
    <t>Hoods Creek Land Purchase</t>
  </si>
  <si>
    <t>A15710005</t>
  </si>
  <si>
    <t>Ashland POP Tele Modernization</t>
  </si>
  <si>
    <t>DMS18KK02</t>
  </si>
  <si>
    <t>KY/Pre Valid Major Event</t>
  </si>
  <si>
    <t>DR19K06B2</t>
  </si>
  <si>
    <t>Breaker Repl - 47th St</t>
  </si>
  <si>
    <t>KYCR30106</t>
  </si>
  <si>
    <t>KY CR Russell Sta</t>
  </si>
  <si>
    <t>KYCR31109</t>
  </si>
  <si>
    <t>KY CR Wurtland Sta</t>
  </si>
  <si>
    <t>KYCR34119</t>
  </si>
  <si>
    <t>KY CR Fords Branch Sta</t>
  </si>
  <si>
    <t>P17076002</t>
  </si>
  <si>
    <t>Kenwood Station</t>
  </si>
  <si>
    <t>A20212001</t>
  </si>
  <si>
    <t>Lovely RTU Reliability</t>
  </si>
  <si>
    <t>A15710017</t>
  </si>
  <si>
    <t>West Paintsville Telecom Moder</t>
  </si>
  <si>
    <t>000025570</t>
  </si>
  <si>
    <t>BlueGrass\Walker Town Tie</t>
  </si>
  <si>
    <t>DX17K02B0</t>
  </si>
  <si>
    <t>Second Fork Sta - add SCADA</t>
  </si>
  <si>
    <t>P18025002</t>
  </si>
  <si>
    <t>Kewanee Station Land Purchase</t>
  </si>
  <si>
    <t>DMS18KK08</t>
  </si>
  <si>
    <t>KP/Pre Valid Major Event 8</t>
  </si>
  <si>
    <t>TA1807312</t>
  </si>
  <si>
    <t>D/KPCO/SEL GE Relay</t>
  </si>
  <si>
    <t>EDN100296</t>
  </si>
  <si>
    <t>Ds-Kp-Ai Small Wire Repl Urd</t>
  </si>
  <si>
    <t>DMS17KK03</t>
  </si>
  <si>
    <t>KY/ME/Thunder 6/23/17</t>
  </si>
  <si>
    <t>000008154</t>
  </si>
  <si>
    <t>KP Cust Serv Eng Support</t>
  </si>
  <si>
    <t>P17084024</t>
  </si>
  <si>
    <t>DO NOT USE</t>
  </si>
  <si>
    <t>EDN014687</t>
  </si>
  <si>
    <t>Ds-Kp-Ai Aepc Make Ready</t>
  </si>
  <si>
    <t>A15710039</t>
  </si>
  <si>
    <t>Pikeville TTMP</t>
  </si>
  <si>
    <t>A15710040</t>
  </si>
  <si>
    <t>South PIkeville TTMP</t>
  </si>
  <si>
    <t>A15710012</t>
  </si>
  <si>
    <t>Busseyville Telecom Modernizat</t>
  </si>
  <si>
    <t>DMS18KK04</t>
  </si>
  <si>
    <t>DMS17KK04</t>
  </si>
  <si>
    <t>KY/Pre Valid Major Event 4</t>
  </si>
  <si>
    <t>DMS19KK03</t>
  </si>
  <si>
    <t>KY Pre/Valid Major Storm 3</t>
  </si>
  <si>
    <t>P19091002</t>
  </si>
  <si>
    <t>Cancel Middle Creek Stn Land</t>
  </si>
  <si>
    <t>DMS18KK01</t>
  </si>
  <si>
    <t>KY/ME/Snow Storm 3/12/18</t>
  </si>
  <si>
    <t>P17076003</t>
  </si>
  <si>
    <t>Prestonsburg Remote End Work</t>
  </si>
  <si>
    <t>A15710026</t>
  </si>
  <si>
    <t>Jenkins Station TTMP</t>
  </si>
  <si>
    <t>DR19K05A0</t>
  </si>
  <si>
    <t>Hazard DA 2019 - D line</t>
  </si>
  <si>
    <t>000025516</t>
  </si>
  <si>
    <t>Lilly Cornett Woods SH</t>
  </si>
  <si>
    <t>DP16K03B0</t>
  </si>
  <si>
    <t>Tygart Sta - Dist Station</t>
  </si>
  <si>
    <t>P19091009</t>
  </si>
  <si>
    <t>Cancel Mid Crk Station (KP D)</t>
  </si>
  <si>
    <t>A15710021</t>
  </si>
  <si>
    <t>Allen Station TTMP</t>
  </si>
  <si>
    <t>A15710016</t>
  </si>
  <si>
    <t>Oakland TS Telecom Modernizati</t>
  </si>
  <si>
    <t>DR19K05B0</t>
  </si>
  <si>
    <t>Hazard DA 2019 - Shamrock</t>
  </si>
  <si>
    <t>P17084005</t>
  </si>
  <si>
    <t>Myra Station</t>
  </si>
  <si>
    <t>DMS18KK09</t>
  </si>
  <si>
    <t>KP/Pre Valid Major Event 9</t>
  </si>
  <si>
    <t>A15710019</t>
  </si>
  <si>
    <t>Coalton Station TTMP</t>
  </si>
  <si>
    <t>000025521</t>
  </si>
  <si>
    <t>Bishop Knobb SH</t>
  </si>
  <si>
    <t>A15710020</t>
  </si>
  <si>
    <t>Prestonburg Station TTMP</t>
  </si>
  <si>
    <t>DR19K05B2</t>
  </si>
  <si>
    <t>Hazard DA 2019 - Slemp</t>
  </si>
  <si>
    <t>DR19K05B1</t>
  </si>
  <si>
    <t>Hazard DA 2019 - Engle</t>
  </si>
  <si>
    <t>DMS18KK06</t>
  </si>
  <si>
    <t>KP/Pre Valid Major Event 6</t>
  </si>
  <si>
    <t>P17084014</t>
  </si>
  <si>
    <t>Henry Clay Station Retirement</t>
  </si>
  <si>
    <t>A15710038</t>
  </si>
  <si>
    <t>Grayson TTMP</t>
  </si>
  <si>
    <t>P17084009</t>
  </si>
  <si>
    <t>Burton Station Retirement</t>
  </si>
  <si>
    <t>A15710013</t>
  </si>
  <si>
    <t>Cannonsburg Telecom Modernizat</t>
  </si>
  <si>
    <t>P17084025</t>
  </si>
  <si>
    <t>Elwood Station Retirement</t>
  </si>
  <si>
    <t>P14030009</t>
  </si>
  <si>
    <t>Stinnett Station &amp; Telecom</t>
  </si>
  <si>
    <t>A19442001</t>
  </si>
  <si>
    <t>Grayson Meter Mod</t>
  </si>
  <si>
    <t>DMS19KK04</t>
  </si>
  <si>
    <t>KY Pre/Valid Major Storm 4</t>
  </si>
  <si>
    <t>A20705033</t>
  </si>
  <si>
    <t>Barrenshe Station Pre-Eng</t>
  </si>
  <si>
    <t>P17225006</t>
  </si>
  <si>
    <t>Ramey Station</t>
  </si>
  <si>
    <t>P19092002</t>
  </si>
  <si>
    <t>Cancel Allen Station (Dist)</t>
  </si>
  <si>
    <t>A15710002</t>
  </si>
  <si>
    <t>Princess Tele. Moderniz. Stati</t>
  </si>
  <si>
    <t>A20705058</t>
  </si>
  <si>
    <t>Falcon Station 46kV removal</t>
  </si>
  <si>
    <t>P17083016</t>
  </si>
  <si>
    <t>McKinney Station Work</t>
  </si>
  <si>
    <t>B110KYCSV</t>
  </si>
  <si>
    <t>D/KY/Customer Service</t>
  </si>
  <si>
    <t>P18025003</t>
  </si>
  <si>
    <t>P17083030</t>
  </si>
  <si>
    <t>Garrett Station (Distribution)</t>
  </si>
  <si>
    <t>A20705084</t>
  </si>
  <si>
    <t>Belfry Needs Assessment</t>
  </si>
  <si>
    <t>000025515</t>
  </si>
  <si>
    <t>Long Span Rehab 2018</t>
  </si>
  <si>
    <t>A20705085</t>
  </si>
  <si>
    <t>Tom Watkins Station Needs Asmt</t>
  </si>
  <si>
    <t>A20705068</t>
  </si>
  <si>
    <t>Coleman Stn Needs Assessment</t>
  </si>
  <si>
    <t>P17076011</t>
  </si>
  <si>
    <t>Distribution work at Kenwood</t>
  </si>
  <si>
    <t>P18221011</t>
  </si>
  <si>
    <t>Collier Remote End</t>
  </si>
  <si>
    <t>DP18K01L0</t>
  </si>
  <si>
    <t>Lloyd Sta - Purchase property</t>
  </si>
  <si>
    <t>KYVVO12DS</t>
  </si>
  <si>
    <t>KP/KY VoltVar Opt D Station</t>
  </si>
  <si>
    <t>EDN014673</t>
  </si>
  <si>
    <t>Ds-Kp-Ai Pole Reinforcement</t>
  </si>
  <si>
    <t>A15710086</t>
  </si>
  <si>
    <t>Hayward Station TTMP</t>
  </si>
  <si>
    <t>A15710076</t>
  </si>
  <si>
    <t>Russell Station TTMP</t>
  </si>
  <si>
    <t>A15710075</t>
  </si>
  <si>
    <t>Belhaven Station TTMP</t>
  </si>
  <si>
    <t>A15710080</t>
  </si>
  <si>
    <t>Tenth Street Station TTMP</t>
  </si>
  <si>
    <t>A15710079</t>
  </si>
  <si>
    <t>Hitchins Station TTMP</t>
  </si>
  <si>
    <t>DX16K01A0</t>
  </si>
  <si>
    <t>Falcon Sta - Mtn Parkway PPR</t>
  </si>
  <si>
    <t>P19092014</t>
  </si>
  <si>
    <t>Prestonsburg Remote End</t>
  </si>
  <si>
    <t>A15710072</t>
  </si>
  <si>
    <t>Raccoon Station TTMP</t>
  </si>
  <si>
    <t>P17083025</t>
  </si>
  <si>
    <t>Soft Shell Station Work (KPCo)</t>
  </si>
  <si>
    <t>A15710085</t>
  </si>
  <si>
    <t>Olive Hill Station TTMP</t>
  </si>
  <si>
    <t>P19092016</t>
  </si>
  <si>
    <t>McKinney Remote End Work</t>
  </si>
  <si>
    <t>P13064028</t>
  </si>
  <si>
    <t>D Line Work</t>
  </si>
  <si>
    <t>P17225007</t>
  </si>
  <si>
    <t>Ramey Station - Distribution</t>
  </si>
  <si>
    <t>P18221016</t>
  </si>
  <si>
    <t>Jackhorn Distribution work</t>
  </si>
  <si>
    <t>A13212004</t>
  </si>
  <si>
    <t>D/KP/McKinney - Telecom Legacy</t>
  </si>
  <si>
    <t>P18025004</t>
  </si>
  <si>
    <t>DR19K04B2</t>
  </si>
  <si>
    <t>Pikeville DA 2019 - Stanv. D</t>
  </si>
  <si>
    <t>A15710060</t>
  </si>
  <si>
    <t>Pikesville SC TTMP</t>
  </si>
  <si>
    <t>DR20K02B3</t>
  </si>
  <si>
    <t>Breaker Repl - Jenkins</t>
  </si>
  <si>
    <t>DR20K02B1</t>
  </si>
  <si>
    <t>Breaker Repl - Sidney</t>
  </si>
  <si>
    <t>DR20K02B0</t>
  </si>
  <si>
    <t>Breaker Repl - E Prestonsburg</t>
  </si>
  <si>
    <t>P17084001</t>
  </si>
  <si>
    <t>Cancel: DO NOT USE</t>
  </si>
  <si>
    <t>A18702002</t>
  </si>
  <si>
    <t>CANCELLED</t>
  </si>
  <si>
    <t>DMS18KK07</t>
  </si>
  <si>
    <t>KP/Pre Valid Major Event 7</t>
  </si>
  <si>
    <t>A15702008</t>
  </si>
  <si>
    <t>P17225011</t>
  </si>
  <si>
    <t>ETN000110</t>
  </si>
  <si>
    <t>T Kp D Anda</t>
  </si>
  <si>
    <t>P19091007</t>
  </si>
  <si>
    <t>Cancel Prestonsburg Remote End</t>
  </si>
  <si>
    <t>P12124003</t>
  </si>
  <si>
    <t>DKPLOVELY Station SCADA Upgr</t>
  </si>
  <si>
    <t>110 Total</t>
  </si>
  <si>
    <t>117</t>
  </si>
  <si>
    <t>000005237</t>
  </si>
  <si>
    <t>KyPCo-G Capital Software Dev</t>
  </si>
  <si>
    <t>000022392</t>
  </si>
  <si>
    <t>ML LANDFILL EXPANSION - PH 3</t>
  </si>
  <si>
    <t>000021737</t>
  </si>
  <si>
    <t>BS Repurpose BAP</t>
  </si>
  <si>
    <t>BSPPB0013</t>
  </si>
  <si>
    <t>Other Costs PPB&lt;$100k</t>
  </si>
  <si>
    <t>IT1171421</t>
  </si>
  <si>
    <t>Maximo Imp - KYP - G</t>
  </si>
  <si>
    <t>IT117BILL</t>
  </si>
  <si>
    <t>Corp Prgrm Billing - KYPCO Gen</t>
  </si>
  <si>
    <t>BS0000038</t>
  </si>
  <si>
    <t>Big Sandy U1 HP IPSFLP Overha</t>
  </si>
  <si>
    <t>KMLFALFCI</t>
  </si>
  <si>
    <t>ML U0 New Landfill</t>
  </si>
  <si>
    <t>ML119SC02</t>
  </si>
  <si>
    <t>ML U1 ECON PARTITION WALL RPL</t>
  </si>
  <si>
    <t>000022308</t>
  </si>
  <si>
    <t>ML U1 ESP Project</t>
  </si>
  <si>
    <t>ML1EC1302</t>
  </si>
  <si>
    <t>ML1 E PHASE 1 GSU TRANSFORMER</t>
  </si>
  <si>
    <t>NRCCPKPCO</t>
  </si>
  <si>
    <t>NERC CIP KYPCO</t>
  </si>
  <si>
    <t>ML1VC1601</t>
  </si>
  <si>
    <t>ML1 V CATALYST REPLACEMENT 3 L</t>
  </si>
  <si>
    <t>ML2VC1601</t>
  </si>
  <si>
    <t>ML2 V CATALYST REPLACEMENT 3 L</t>
  </si>
  <si>
    <t>ML1E18C05</t>
  </si>
  <si>
    <t>MLU1 LP TURBINE ROTOR REPAIR</t>
  </si>
  <si>
    <t>ML1SC1810</t>
  </si>
  <si>
    <t>ML1 S BREECHING DUCT RPL</t>
  </si>
  <si>
    <t>BSPPBOUT1</t>
  </si>
  <si>
    <t>Unit 1PPB Outage&lt;100k</t>
  </si>
  <si>
    <t>ML016VP11</t>
  </si>
  <si>
    <t>ML - 2016 FGD NON OUTAGE PPB</t>
  </si>
  <si>
    <t>BSPPB0002</t>
  </si>
  <si>
    <t>Boiler &amp; Auxiliaries PPB&lt;100k</t>
  </si>
  <si>
    <t>ARCFLA117</t>
  </si>
  <si>
    <t>Arc Flash Protection Swi KYPCo</t>
  </si>
  <si>
    <t>BS2DCOM20</t>
  </si>
  <si>
    <t>Big Sandy U1 CEMS Building</t>
  </si>
  <si>
    <t>ML U2 ESP Upgrades</t>
  </si>
  <si>
    <t>ML018VP01</t>
  </si>
  <si>
    <t>ML - NON OUTAGE PPB FGD</t>
  </si>
  <si>
    <t>MLP17EP04</t>
  </si>
  <si>
    <t>MLP E LIGHTING PANEL REPLACE</t>
  </si>
  <si>
    <t>ML018MP05</t>
  </si>
  <si>
    <t>ML  2018 PLANT CAPITAL PAVING</t>
  </si>
  <si>
    <t>ML018NP01</t>
  </si>
  <si>
    <t>ML CAPITAL TOOLS</t>
  </si>
  <si>
    <t>ML1E18C02</t>
  </si>
  <si>
    <t>ML1 2nd RH TURBINE REPLACEMENT</t>
  </si>
  <si>
    <t>BSPPB0016</t>
  </si>
  <si>
    <t>Turb &amp; Support Sys PPB&lt;100k</t>
  </si>
  <si>
    <t>ML017MP01</t>
  </si>
  <si>
    <t>ML  2017 PLANT CAPITAL PAVING</t>
  </si>
  <si>
    <t>ML0M18C01</t>
  </si>
  <si>
    <t>ML COAL YARD PLC REPLACEMENT</t>
  </si>
  <si>
    <t>BSPPBS347</t>
  </si>
  <si>
    <t>REP U1 BFPT Rotor with Spare</t>
  </si>
  <si>
    <t>ML018VP04</t>
  </si>
  <si>
    <t>ML ID FAN DRIVE END HUB PURCHA</t>
  </si>
  <si>
    <t>ML1E18C03</t>
  </si>
  <si>
    <t>MLU1 LPB TURBINE REPLACEMENT</t>
  </si>
  <si>
    <t>ML016NP06</t>
  </si>
  <si>
    <t>MLP CAPITAL TOOLS</t>
  </si>
  <si>
    <t>MLP17SP01</t>
  </si>
  <si>
    <t>INSTALL R3/R4 FIRE HEADER CTIE</t>
  </si>
  <si>
    <t>ML018MP03</t>
  </si>
  <si>
    <t>ML MH CONVEYOR BELT REPLACE</t>
  </si>
  <si>
    <t>ML017NP01</t>
  </si>
  <si>
    <t>Capital Tools</t>
  </si>
  <si>
    <t>BSPPBS341</t>
  </si>
  <si>
    <t>Replace Bushings on 102 Transf</t>
  </si>
  <si>
    <t>ML2E18C05</t>
  </si>
  <si>
    <t>ML Unit 2  High Energy Piping</t>
  </si>
  <si>
    <t>MLP18EP04</t>
  </si>
  <si>
    <t>ML E LIGHTING PANEL REPLACE</t>
  </si>
  <si>
    <t>ML019SP01</t>
  </si>
  <si>
    <t>ML PULVERIZER REBUILD CAP (#xx</t>
  </si>
  <si>
    <t>ML218EP05</t>
  </si>
  <si>
    <t>ML U2 CT SHELL MONITORING SYST</t>
  </si>
  <si>
    <t>ML018NP12</t>
  </si>
  <si>
    <t>ML SERVICE BUILDING ROOF</t>
  </si>
  <si>
    <t>ML120SP01</t>
  </si>
  <si>
    <t>ML U1 Lime Inj Rig and Pig Buy</t>
  </si>
  <si>
    <t>ML118SP22</t>
  </si>
  <si>
    <t>ML U1 BOILER CAMERA  UPGRADE</t>
  </si>
  <si>
    <t>ML015VP01</t>
  </si>
  <si>
    <t>MLU0 CCR COMPLIANCE</t>
  </si>
  <si>
    <t>ML219SP06</t>
  </si>
  <si>
    <t>MLU2 21 PULVERIZER REBUILD</t>
  </si>
  <si>
    <t>ML0E17C02</t>
  </si>
  <si>
    <t>ML REPLACE AMMONIA TANK</t>
  </si>
  <si>
    <t>ML018MP06</t>
  </si>
  <si>
    <t>ML HIGH SULFUR STAMLER REBUILD</t>
  </si>
  <si>
    <t>ML017VP04</t>
  </si>
  <si>
    <t>ML-NON OUTAGE PPB FGD</t>
  </si>
  <si>
    <t>MLP19EP04</t>
  </si>
  <si>
    <t>BSPPBS348</t>
  </si>
  <si>
    <t>Replace 4KV Brkr Racking Mech</t>
  </si>
  <si>
    <t>ML219VP06</t>
  </si>
  <si>
    <t>ML 21 ID FAN DE HUB REPLACE</t>
  </si>
  <si>
    <t>ML017MP03</t>
  </si>
  <si>
    <t>ML MH LANDFILL FACILITY</t>
  </si>
  <si>
    <t>MLP19MP03</t>
  </si>
  <si>
    <t>ML MH  R4 COAL CHUTE REPLACEMT</t>
  </si>
  <si>
    <t>MLP19EP03</t>
  </si>
  <si>
    <t>ML E PUMP REPLACEMENT DR 10 HP</t>
  </si>
  <si>
    <t>ML018SP01</t>
  </si>
  <si>
    <t>PULVERIZER REBUILD CAPITAL(#xx</t>
  </si>
  <si>
    <t>ML019VP01</t>
  </si>
  <si>
    <t>ML217SP08</t>
  </si>
  <si>
    <t>ML U2 PRECIP ROOF BAY BOX VVV</t>
  </si>
  <si>
    <t>ML117SP09</t>
  </si>
  <si>
    <t>ML S PULVERIZER GEARBOX</t>
  </si>
  <si>
    <t>MLP18EP02</t>
  </si>
  <si>
    <t>ML E MOTOR REWIND / REPL +10HP</t>
  </si>
  <si>
    <t>ML118EP07</t>
  </si>
  <si>
    <t>ML REPAIR U1 2nd RH ROTOR @CMS</t>
  </si>
  <si>
    <t>ML219SP05</t>
  </si>
  <si>
    <t>MLU2 PRECIP ROOF BAY BOX4ROW7</t>
  </si>
  <si>
    <t>ML218SP10</t>
  </si>
  <si>
    <t>ML U2 PRECIP EJ REPLACEMENT</t>
  </si>
  <si>
    <t>MLP19MP02</t>
  </si>
  <si>
    <t>MLP MH CONVEYOR BELT REPLACE</t>
  </si>
  <si>
    <t>000020310</t>
  </si>
  <si>
    <t>ML U0 ELG Compliance</t>
  </si>
  <si>
    <t>MLP17EP03</t>
  </si>
  <si>
    <t>MLP E PUMP REPLACEMENT DR 10 H</t>
  </si>
  <si>
    <t>ML119EP04</t>
  </si>
  <si>
    <t>ML UNIT 1 HIGH ENERGY PIPING</t>
  </si>
  <si>
    <t>ML018MP01</t>
  </si>
  <si>
    <t>REPLACE COALCONVEYOR SAMPLERS</t>
  </si>
  <si>
    <t>MLP18EP07</t>
  </si>
  <si>
    <t>ML #12 CIRCULATOR PUMP ELEMENT</t>
  </si>
  <si>
    <t>ML118VP07</t>
  </si>
  <si>
    <t>ML #12 ID FAN HUBS PPB PORTION</t>
  </si>
  <si>
    <t>ML217SP09</t>
  </si>
  <si>
    <t>ML U2 PRECIP ROOF BAY BOX WWW</t>
  </si>
  <si>
    <t>BSPPBS338</t>
  </si>
  <si>
    <t>Repl 7 Banks Combustion Coils</t>
  </si>
  <si>
    <t>ML0VP1603</t>
  </si>
  <si>
    <t>ML REPL SCAFFOLDING w/PLATFORM</t>
  </si>
  <si>
    <t>ML217SP06</t>
  </si>
  <si>
    <t>ML U2 PRECIP ROOF BAY BOX YYY</t>
  </si>
  <si>
    <t>BSPPBS342</t>
  </si>
  <si>
    <t>REPL CATHODIC PROT TEST STA</t>
  </si>
  <si>
    <t>ML018EP14</t>
  </si>
  <si>
    <t>ML SEWAGE TREATMNT PLANT COVER</t>
  </si>
  <si>
    <t>ML017MP06</t>
  </si>
  <si>
    <t>ML  MH CONVEYOR BELT REPLACE</t>
  </si>
  <si>
    <t>MLP17EP05</t>
  </si>
  <si>
    <t>MLP E POWER CABLE REPLACEMENT</t>
  </si>
  <si>
    <t>ML217SP05</t>
  </si>
  <si>
    <t>ML U2 PRECIP ROOF BAY BOX XXX</t>
  </si>
  <si>
    <t>ML119EP01</t>
  </si>
  <si>
    <t>RPL MAIN TURB OIL TANK  VALVE</t>
  </si>
  <si>
    <t>BSPPB0003</t>
  </si>
  <si>
    <t>Boiler MU Water Supply PPB&lt;100</t>
  </si>
  <si>
    <t>ML018EP04</t>
  </si>
  <si>
    <t>ML HVAC REPLACEMENT</t>
  </si>
  <si>
    <t>ML219SP04</t>
  </si>
  <si>
    <t>MLU2 PRECIP ROOF BAY BOX3ROW7</t>
  </si>
  <si>
    <t>ML018NP10</t>
  </si>
  <si>
    <t>ML GUARD RAIL UPGRADES</t>
  </si>
  <si>
    <t>ITCB11700</t>
  </si>
  <si>
    <t>KENTUCKY POWER - GEN</t>
  </si>
  <si>
    <t>ML119SP08</t>
  </si>
  <si>
    <t>ML U1 DEMINERALIZER RESIN RPL</t>
  </si>
  <si>
    <t>ML217SP07</t>
  </si>
  <si>
    <t>ML U2 PRECIP ROOF BAY BOX ZZZ</t>
  </si>
  <si>
    <t>ML017SP02</t>
  </si>
  <si>
    <t>PULVERIZER REBUILD CAPITAL(#YY</t>
  </si>
  <si>
    <t>ML219EP03</t>
  </si>
  <si>
    <t>ML UNIT2 ACID LINE REPLACEMENT</t>
  </si>
  <si>
    <t>ML018NP04</t>
  </si>
  <si>
    <t>ML STOREROOM SECURITY SYSTEM</t>
  </si>
  <si>
    <t>ML218SP08</t>
  </si>
  <si>
    <t>ML2 LONGER O2 PROBE REPLACEMN</t>
  </si>
  <si>
    <t>MLP18EP06</t>
  </si>
  <si>
    <t>MLP E VALVE REPLACEMENT 6 IN G</t>
  </si>
  <si>
    <t>ML017EP04</t>
  </si>
  <si>
    <t>ML219VP07</t>
  </si>
  <si>
    <t>ML 22 ID FAN DE HUB REPLACEMEN</t>
  </si>
  <si>
    <t>ML117EP10</t>
  </si>
  <si>
    <t>ML1 RPL FEEDWATER CHEM  PUMPS</t>
  </si>
  <si>
    <t>MLP19MP01</t>
  </si>
  <si>
    <t>MLP MH COAL CHUTE REPLACEMENT</t>
  </si>
  <si>
    <t>000025231</t>
  </si>
  <si>
    <t>2018 Gen Plt Cap Blkt - KYPC-G</t>
  </si>
  <si>
    <t>ML117EP03</t>
  </si>
  <si>
    <t>REPLACE U1 WELL WATER TANK PPB</t>
  </si>
  <si>
    <t>ML018EP16</t>
  </si>
  <si>
    <t>ML CEMS HG SORBENT BU SYSTEM</t>
  </si>
  <si>
    <t>ML118SP01</t>
  </si>
  <si>
    <t>ML U1 PRECIP EJ REPLACEMENT</t>
  </si>
  <si>
    <t>MLP19EP01</t>
  </si>
  <si>
    <t>ML E MOTORS GREATER THAN 10 HP</t>
  </si>
  <si>
    <t>ML018VP02</t>
  </si>
  <si>
    <t>ML0  V BALL MILL REBUILD</t>
  </si>
  <si>
    <t>MLP18SP01</t>
  </si>
  <si>
    <t>ML SAFETY VALVES  ( 4 )</t>
  </si>
  <si>
    <t>ML018EP08</t>
  </si>
  <si>
    <t>ML- UNIT 0 INSTRUMENTATION PPB</t>
  </si>
  <si>
    <t>ML019NP01</t>
  </si>
  <si>
    <t>ML019VP02</t>
  </si>
  <si>
    <t>ML0 V   BALL MILL REBUILD</t>
  </si>
  <si>
    <t>MLP15MP02</t>
  </si>
  <si>
    <t>BSPPBS351</t>
  </si>
  <si>
    <t>Replace Auto Voltage Regulator</t>
  </si>
  <si>
    <t>ML118EP08</t>
  </si>
  <si>
    <t>ML U1 RPL PLANT CONTRL BATTERY</t>
  </si>
  <si>
    <t>ML017EP08</t>
  </si>
  <si>
    <t>BSPPBS363</t>
  </si>
  <si>
    <t>BS1 BFPT (SPARE) BLADE REPLACE</t>
  </si>
  <si>
    <t>ML218EP07</t>
  </si>
  <si>
    <t>ML #21A CIRC WATER PUMP REPLAC</t>
  </si>
  <si>
    <t>ML218SP06</t>
  </si>
  <si>
    <t>REPLACE 26E BURNERTUBE OPENING</t>
  </si>
  <si>
    <t>ML017NP04</t>
  </si>
  <si>
    <t>ML  UPGRADE RSO BREAK AREA</t>
  </si>
  <si>
    <t>ML219VP08</t>
  </si>
  <si>
    <t>ML 22 ID FAN DCHG VLV EJ</t>
  </si>
  <si>
    <t>ML018EP11</t>
  </si>
  <si>
    <t>ML CIRCULATING WATERPMP MOTORS</t>
  </si>
  <si>
    <t>ML218SP20</t>
  </si>
  <si>
    <t>ML  REPLACE U2 PULVERIZER YOKE</t>
  </si>
  <si>
    <t>ML016VP08</t>
  </si>
  <si>
    <t>UPS ON FGD</t>
  </si>
  <si>
    <t>ML119EP07</t>
  </si>
  <si>
    <t>ML UNIT1 ACID LINE REPLACEMENT</t>
  </si>
  <si>
    <t>MLP17EP01</t>
  </si>
  <si>
    <t>MLP E MOTORS GREATER THAN 10 H</t>
  </si>
  <si>
    <t>BSPPB0017</t>
  </si>
  <si>
    <t>Turb Valves &amp; Ctrls PPB&lt;100k</t>
  </si>
  <si>
    <t>ML218SP07</t>
  </si>
  <si>
    <t>REPLACE 26F BURNERTUBE OPENING</t>
  </si>
  <si>
    <t>ML017EP11</t>
  </si>
  <si>
    <t>ML WASTE TANK CATHODIC PROTECT</t>
  </si>
  <si>
    <t>ML018NP07</t>
  </si>
  <si>
    <t>ML NEW GATE FOR GATE 3</t>
  </si>
  <si>
    <t>ML218SP05</t>
  </si>
  <si>
    <t>REPLACE 26D BURNERTUBE OPENING</t>
  </si>
  <si>
    <t>MLP18EP08</t>
  </si>
  <si>
    <t>ML #12 CIRCULATOR PUMP MOTOR</t>
  </si>
  <si>
    <t>ML017EP06</t>
  </si>
  <si>
    <t>GATE1 LIGHTS &amp; GUARDGATE POWER</t>
  </si>
  <si>
    <t>ML117EP11</t>
  </si>
  <si>
    <t>ML U1 1st RH EXH PIPING SPRING</t>
  </si>
  <si>
    <t>MLP18EP03</t>
  </si>
  <si>
    <t>ML118EP04</t>
  </si>
  <si>
    <t>REP RFL9300 PILOT WIRE SYSTEM</t>
  </si>
  <si>
    <t>ML019EP02</t>
  </si>
  <si>
    <t>ML TRANSFORMER REPLACEMENT</t>
  </si>
  <si>
    <t>ML117EP04</t>
  </si>
  <si>
    <t>REPLACE  #11 RDV to NASH PUMP</t>
  </si>
  <si>
    <t>ML118SP19</t>
  </si>
  <si>
    <t>ML U1 TURBINE BASEMENT FIRE SY</t>
  </si>
  <si>
    <t>MLP19EP02</t>
  </si>
  <si>
    <t>ML E MOTOR REWINDSOVER 10HP</t>
  </si>
  <si>
    <t>ML217VP05</t>
  </si>
  <si>
    <t>INSTALL 2nd RH BLADES 3rd ROW</t>
  </si>
  <si>
    <t>ML018NP08</t>
  </si>
  <si>
    <t>ML TURNSTILE ROOFS AND GRATING</t>
  </si>
  <si>
    <t>ML016VP09</t>
  </si>
  <si>
    <t>SELF CONTAINED RESTROOM SYSTEM</t>
  </si>
  <si>
    <t>ML219EP14</t>
  </si>
  <si>
    <t>ML219 21 CIRC MTR DIODE RING</t>
  </si>
  <si>
    <t>MLP18EP01</t>
  </si>
  <si>
    <t>ML116EP12</t>
  </si>
  <si>
    <t>ML- UNIT 1 INSTRUMENTATION PPB</t>
  </si>
  <si>
    <t>ML018EP06</t>
  </si>
  <si>
    <t>ML #12 RIVER WATER MU PUMP RPL</t>
  </si>
  <si>
    <t>ML018NP11</t>
  </si>
  <si>
    <t>ML GATE 3 EMPLOYEE STAIRS</t>
  </si>
  <si>
    <t>ML216SP12</t>
  </si>
  <si>
    <t>ML2 #5 PRECIP EXPJOINT REPLACE</t>
  </si>
  <si>
    <t>ML017EP02</t>
  </si>
  <si>
    <t>REPLACE AMMONIA TANK</t>
  </si>
  <si>
    <t>ML117VP06</t>
  </si>
  <si>
    <t>RPL #11 ID FAN HYDRAULIC CYL</t>
  </si>
  <si>
    <t>ML118SP05</t>
  </si>
  <si>
    <t>RPL AUMA TEMPER AIR DAMPER DRV</t>
  </si>
  <si>
    <t>REPLACE U1 PULVERIZER YOKE</t>
  </si>
  <si>
    <t>ML119EP05</t>
  </si>
  <si>
    <t>ML #11B CIRC WATER PUMP REPLMT</t>
  </si>
  <si>
    <t>ML1VP1704</t>
  </si>
  <si>
    <t>ML1 ID FAN GUILLOTINE DAMPER</t>
  </si>
  <si>
    <t>MLP19EP06</t>
  </si>
  <si>
    <t>LP E VALVE REPLACEMENT 6 IN +</t>
  </si>
  <si>
    <t>ML018EP01</t>
  </si>
  <si>
    <t>ML REPLACEMENT OF TRANSMITTERS</t>
  </si>
  <si>
    <t>ML0VP1702</t>
  </si>
  <si>
    <t>REDUNDANT HDR SLURRY FEED TNK</t>
  </si>
  <si>
    <t>ML218SP04</t>
  </si>
  <si>
    <t>REPLACE FD INLET VANE DRIVES</t>
  </si>
  <si>
    <t>ML018EP17</t>
  </si>
  <si>
    <t>ML R3 TRANSFORMER REPLACEMENT</t>
  </si>
  <si>
    <t>MLP18EP09</t>
  </si>
  <si>
    <t>ML1  2019 HIGH ENERGY PIPE MAT</t>
  </si>
  <si>
    <t>ML119SP07</t>
  </si>
  <si>
    <t>ML1 E PRECIPITATOR EJ REPLACE</t>
  </si>
  <si>
    <t>MLP17EP06</t>
  </si>
  <si>
    <t>ML218SP03</t>
  </si>
  <si>
    <t>MLP17EP20</t>
  </si>
  <si>
    <t>MLP E CARBONE FILTER BUILDING</t>
  </si>
  <si>
    <t>ML1NP1911</t>
  </si>
  <si>
    <t>ML1 INSULATION &amp; LAGGING RPL</t>
  </si>
  <si>
    <t>ML119SP14</t>
  </si>
  <si>
    <t>ML U1 SCR INLET EXP JOINT</t>
  </si>
  <si>
    <t>ML018SP03</t>
  </si>
  <si>
    <t>ML U1&amp;2 WATER CANNON UPGRADE</t>
  </si>
  <si>
    <t>ML119SP13</t>
  </si>
  <si>
    <t>ML019EP08</t>
  </si>
  <si>
    <t>ML017MP05</t>
  </si>
  <si>
    <t>ML MH COAL CHUTE REPLACEMENT</t>
  </si>
  <si>
    <t>ML217VP04</t>
  </si>
  <si>
    <t>U2 PRECIPITATOR PLC UPGRADE</t>
  </si>
  <si>
    <t>ML017EP01</t>
  </si>
  <si>
    <t>Replacement of Transmitters</t>
  </si>
  <si>
    <t>ML118EP10</t>
  </si>
  <si>
    <t>ML U1 STATOR DO &amp; CONDUCTIVITY</t>
  </si>
  <si>
    <t>ML118EP12</t>
  </si>
  <si>
    <t>ML  UNIT 1 INSTRUMENTATION PPB</t>
  </si>
  <si>
    <t>ML218SP02</t>
  </si>
  <si>
    <t>RPL AUMA HOT AIR DAMPER DRIVES</t>
  </si>
  <si>
    <t>ML216EP13</t>
  </si>
  <si>
    <t>ML- UNIT 2 INSTRUMENTATION PPB</t>
  </si>
  <si>
    <t>ML217SP11</t>
  </si>
  <si>
    <t>ML2 CROSSOVER PIPE @ CMS</t>
  </si>
  <si>
    <t>ML219SP07</t>
  </si>
  <si>
    <t>MLU2 PRECIP EXP JOINT #1</t>
  </si>
  <si>
    <t>ML219EP01</t>
  </si>
  <si>
    <t>ML U2 555 LEAK DECTECT HP HEAT</t>
  </si>
  <si>
    <t>ML018EP12</t>
  </si>
  <si>
    <t>ML HIGH WIND WARNING LIGHTS</t>
  </si>
  <si>
    <t>ML019EP01</t>
  </si>
  <si>
    <t>ML  REPLACEMENT OF TRANSMITTER</t>
  </si>
  <si>
    <t>ML218SP11</t>
  </si>
  <si>
    <t>ML U2 #21 PA DUCT EJ REPLACEMT</t>
  </si>
  <si>
    <t>ML218SP16</t>
  </si>
  <si>
    <t>ML U2 #26 PA DUCT EJ REPLACEMT</t>
  </si>
  <si>
    <t>ML219EP02</t>
  </si>
  <si>
    <t>ML INTERTEK HIGH ENERGY PIPING</t>
  </si>
  <si>
    <t>000025026</t>
  </si>
  <si>
    <t>Gen Plt Blkt KY-G Mitchell117</t>
  </si>
  <si>
    <t>ML218EP13</t>
  </si>
  <si>
    <t>ML218EP03</t>
  </si>
  <si>
    <t>ML REPLACE#24 NASH VACUUM PUMP</t>
  </si>
  <si>
    <t>ML119EP03</t>
  </si>
  <si>
    <t>ML U1 555 LEAK DECTECT HP HEAT</t>
  </si>
  <si>
    <t>ML218SP15</t>
  </si>
  <si>
    <t>ML U2 #25 PA DUCT EJ REPLACEMT</t>
  </si>
  <si>
    <t>ML218SP14</t>
  </si>
  <si>
    <t>ML U2 #24 PA DUCT EJ REPLACEMT</t>
  </si>
  <si>
    <t>ML017EP13</t>
  </si>
  <si>
    <t>ML PROTECTOWIRE 1600 PANEL RPL</t>
  </si>
  <si>
    <t>ML217EP02</t>
  </si>
  <si>
    <t>U2 SLAG BLOWER PLC UPGRADE</t>
  </si>
  <si>
    <t>ML218SP13</t>
  </si>
  <si>
    <t>ML U2 #23 PA DUCT EJ REPLACEMT</t>
  </si>
  <si>
    <t>ML018NP05</t>
  </si>
  <si>
    <t>ML FIRE HOUSE UPGRADES</t>
  </si>
  <si>
    <t>ML218SP12</t>
  </si>
  <si>
    <t>ML U2 #22 PA DUCT EJ REPLACEMT</t>
  </si>
  <si>
    <t>ML018EP10</t>
  </si>
  <si>
    <t>ML CIRCULATING WATER PUMP</t>
  </si>
  <si>
    <t>ML019EP10</t>
  </si>
  <si>
    <t>ML MH UPGRADE SCALE ELECTRONIC</t>
  </si>
  <si>
    <t>ML119SP10</t>
  </si>
  <si>
    <t>ML #12 CLINKER GRINDER REPLACE</t>
  </si>
  <si>
    <t>ML119SP16</t>
  </si>
  <si>
    <t>ML PENTHOUSE ROOF INSULATION</t>
  </si>
  <si>
    <t>ML018EP15</t>
  </si>
  <si>
    <t>ML CPS POTABLE WATER PUMP</t>
  </si>
  <si>
    <t>ML017VP06</t>
  </si>
  <si>
    <t>ML U1&amp;2 IDFAN INST ACCESS BRID</t>
  </si>
  <si>
    <t>ML219EP16</t>
  </si>
  <si>
    <t>ML219 21B CIRC WTR PMP REBUILD</t>
  </si>
  <si>
    <t>ML118EP01</t>
  </si>
  <si>
    <t>RFP9300 PILOT to GE190 SEL411L</t>
  </si>
  <si>
    <t>ML219VP05</t>
  </si>
  <si>
    <t>21 ID FAN DISCHARGE EJ REPLACE</t>
  </si>
  <si>
    <t>ML218SP17</t>
  </si>
  <si>
    <t>ML #22 CLINKER GRINDER REPLACE</t>
  </si>
  <si>
    <t>ML018EP07</t>
  </si>
  <si>
    <t>ML  HVAC CFB BLUE BUILDING REP</t>
  </si>
  <si>
    <t>ML219SP03</t>
  </si>
  <si>
    <t>REPL DFA FILTER SEPARATOR BAGS</t>
  </si>
  <si>
    <t>ML218EP04</t>
  </si>
  <si>
    <t>ML U2 COOL TOWER VALVE REPL</t>
  </si>
  <si>
    <t>ML118EP09</t>
  </si>
  <si>
    <t>MLU1 COOL TOWER VALVE REPL</t>
  </si>
  <si>
    <t>ML219EP13</t>
  </si>
  <si>
    <t>ML019NP06</t>
  </si>
  <si>
    <t>ML U0 Gate 4 Automatic Gate</t>
  </si>
  <si>
    <t>ML219VP11</t>
  </si>
  <si>
    <t>ML2 STACK FLUE EJ @ ELE 250</t>
  </si>
  <si>
    <t>ML119SP15</t>
  </si>
  <si>
    <t>ML #51 SAFETY VALVE REPLACEMNT</t>
  </si>
  <si>
    <t>ML018EP13</t>
  </si>
  <si>
    <t>ML1 CONVEYOR 7 FIREDELUGE VALV</t>
  </si>
  <si>
    <t>ML119SP17</t>
  </si>
  <si>
    <t>ML U1 Purge Air Heater Pnchlst</t>
  </si>
  <si>
    <t>ML218SP09</t>
  </si>
  <si>
    <t>BSPPB0011</t>
  </si>
  <si>
    <t>Generator &amp; Support PPB&lt;100k</t>
  </si>
  <si>
    <t>ML018MP04</t>
  </si>
  <si>
    <t>ML MH TOWBOAT UPGRADE REPLACE</t>
  </si>
  <si>
    <t>ML016VP10</t>
  </si>
  <si>
    <t>GAS PUMP &amp; FUEL MANAGEMENT</t>
  </si>
  <si>
    <t>ML018MP09</t>
  </si>
  <si>
    <t>ML  MH DFA  SCALE UPGRADES</t>
  </si>
  <si>
    <t>ML119EP12</t>
  </si>
  <si>
    <t>ML018EP02</t>
  </si>
  <si>
    <t>ML UNIT 1 &amp; UNIT 2  PI SERVERS</t>
  </si>
  <si>
    <t>BSPPB0007</t>
  </si>
  <si>
    <t>Condenser &amp; Aux. PPB&lt;100k</t>
  </si>
  <si>
    <t>ML119SP09</t>
  </si>
  <si>
    <t>REPL DFA FILTER SEPARTOR BAGS</t>
  </si>
  <si>
    <t>ML217VP08</t>
  </si>
  <si>
    <t>ML RPL#22 ID FAN HYDRAULIC CYL</t>
  </si>
  <si>
    <t>ML218SP27</t>
  </si>
  <si>
    <t>ML U2 FOAM SYSTEM DELUGE VALVE</t>
  </si>
  <si>
    <t>ML019EP11</t>
  </si>
  <si>
    <t>SULFURIC ACID LEAK DETECTION</t>
  </si>
  <si>
    <t>ITCB11701</t>
  </si>
  <si>
    <t>Kentucky Power - Gen-Miitchell</t>
  </si>
  <si>
    <t>ML219EP23</t>
  </si>
  <si>
    <t>MLU2 EXCITER BRUSH RIGGING</t>
  </si>
  <si>
    <t>ML119EP22</t>
  </si>
  <si>
    <t>REPLACE DEMINERALIZER HMI</t>
  </si>
  <si>
    <t>ML018MP08</t>
  </si>
  <si>
    <t>ML BARGE UNLOADER NETWORK UPGR</t>
  </si>
  <si>
    <t>ML018EP18</t>
  </si>
  <si>
    <t>ML OUTFALL HEATED SAMPLERS</t>
  </si>
  <si>
    <t>ML218SP26</t>
  </si>
  <si>
    <t>ML U2 TURBINE BASEMENT FIRE SY</t>
  </si>
  <si>
    <t>ML118SP20</t>
  </si>
  <si>
    <t>ML U1 FOAM SYSTEM DELUGE VALVE</t>
  </si>
  <si>
    <t>ML118SP07</t>
  </si>
  <si>
    <t>MLP19EP05</t>
  </si>
  <si>
    <t>ML E POWER CABLE REPLACEMENT</t>
  </si>
  <si>
    <t>ML218EP06</t>
  </si>
  <si>
    <t>ML REPLACE #22 ECH PUMP</t>
  </si>
  <si>
    <t>ML119SP12</t>
  </si>
  <si>
    <t>RPL PULVERIZER CLASSIFIER ASBY</t>
  </si>
  <si>
    <t>ML017VP03</t>
  </si>
  <si>
    <t>RPL CHEMICAL INJ SKID CPS CLAR</t>
  </si>
  <si>
    <t>ML018MP11</t>
  </si>
  <si>
    <t>ML MH BARGE UNLDR AUTO GREASE</t>
  </si>
  <si>
    <t>ML118SP18</t>
  </si>
  <si>
    <t>RPL 6" HSO-AUX STEAM-CHEM STA</t>
  </si>
  <si>
    <t>ML219EP19</t>
  </si>
  <si>
    <t>MLU2 22B CIRC WTR PMP EJ</t>
  </si>
  <si>
    <t>ML019EP04</t>
  </si>
  <si>
    <t>ML E HVAC UNIT REPLACEMENTS</t>
  </si>
  <si>
    <t>ML118SP21</t>
  </si>
  <si>
    <t>ML #12F BURNER LINE SLIP JOINT</t>
  </si>
  <si>
    <t>ML020SP01</t>
  </si>
  <si>
    <t>ML  MITCHELL DSI PROJECT</t>
  </si>
  <si>
    <t>ML019EP09</t>
  </si>
  <si>
    <t>ML AMMONIA TANK N2 BLANKETING</t>
  </si>
  <si>
    <t>ML218SP18</t>
  </si>
  <si>
    <t>ML #22 RECEIVING HOPPER REPLAC</t>
  </si>
  <si>
    <t>ML118VP06</t>
  </si>
  <si>
    <t>ML RPL #12 ID FAN OUTLET EJ</t>
  </si>
  <si>
    <t>ML018VP06</t>
  </si>
  <si>
    <t>ML  SILICON CARBIDE AR PUMP</t>
  </si>
  <si>
    <t>ML219EP15</t>
  </si>
  <si>
    <t>ML219 22 CIRC MTR DIODE RING</t>
  </si>
  <si>
    <t>ML219EP22</t>
  </si>
  <si>
    <t>ML018MP10</t>
  </si>
  <si>
    <t>ML  MT HANDLING MOBILE HEATERS</t>
  </si>
  <si>
    <t>ML018NP03</t>
  </si>
  <si>
    <t>ML HAUL ROAD RELOCATION PRELIM</t>
  </si>
  <si>
    <t>BSPPBS333</t>
  </si>
  <si>
    <t>VOLT VAR PROJECT</t>
  </si>
  <si>
    <t>ML118SP11</t>
  </si>
  <si>
    <t>DFA EXHAUST BLOWER REPLACEMENT</t>
  </si>
  <si>
    <t>ML017EP09</t>
  </si>
  <si>
    <t>ML U1/U2 VOLT / VAR COMPLIANCE</t>
  </si>
  <si>
    <t>ML117SP14</t>
  </si>
  <si>
    <t>ML UNIT 1 ECONOMIZER EJ</t>
  </si>
  <si>
    <t>ML119SP11</t>
  </si>
  <si>
    <t>ML #12 RECEIVING HOPPER REPLAC</t>
  </si>
  <si>
    <t>BSPPBS340</t>
  </si>
  <si>
    <t>REPLACE 15 BREAKERS "B" BUS</t>
  </si>
  <si>
    <t>ML118VP08</t>
  </si>
  <si>
    <t>ML RPL#12 ID FAN HYDRAULIC CYL</t>
  </si>
  <si>
    <t>BSPPBS339</t>
  </si>
  <si>
    <t>REPLACE 15 BREAKERS "A" BUS</t>
  </si>
  <si>
    <t>GENREB117</t>
  </si>
  <si>
    <t>Generation Rebate Program</t>
  </si>
  <si>
    <t>117 Total</t>
  </si>
  <si>
    <t>180</t>
  </si>
  <si>
    <t>P16113009</t>
  </si>
  <si>
    <t>Cannonsburg - S.NEAL TL KPCo</t>
  </si>
  <si>
    <t>P13064029</t>
  </si>
  <si>
    <t>Hazard-Wooton Change to KPCo</t>
  </si>
  <si>
    <t>B180KYLRC</t>
  </si>
  <si>
    <t>T/KY/Non-Specific Work - Line</t>
  </si>
  <si>
    <t>A15702033</t>
  </si>
  <si>
    <t>Jackson - Helech Str. Replace</t>
  </si>
  <si>
    <t>000005273</t>
  </si>
  <si>
    <t>KyPCo-T Capital Software Dev</t>
  </si>
  <si>
    <t>A14068001</t>
  </si>
  <si>
    <t>P11161025</t>
  </si>
  <si>
    <t>Betsy Layne - Allen TLINE KPCo</t>
  </si>
  <si>
    <t>DP16K02B0</t>
  </si>
  <si>
    <t>Cedar Creek add D trans</t>
  </si>
  <si>
    <t>A15702028</t>
  </si>
  <si>
    <t>Dorton 138/46 XF Replacement</t>
  </si>
  <si>
    <t>000012898</t>
  </si>
  <si>
    <t>Forestry KP T non-NERC</t>
  </si>
  <si>
    <t>A15702027</t>
  </si>
  <si>
    <t>Johns Creek 138/34 kV XF</t>
  </si>
  <si>
    <t>P10115014</t>
  </si>
  <si>
    <t>Stone Change to KPCo</t>
  </si>
  <si>
    <t>000010377</t>
  </si>
  <si>
    <t>Forestry KY T NERC</t>
  </si>
  <si>
    <t>B180KYSRR</t>
  </si>
  <si>
    <t>T/KY/Non-Specific Work - Stati</t>
  </si>
  <si>
    <t>A15702007</t>
  </si>
  <si>
    <t>Beaver Creek- Repl Cap Bk AACC</t>
  </si>
  <si>
    <t>P13064030</t>
  </si>
  <si>
    <t>Hazard Station Change to KPCo</t>
  </si>
  <si>
    <t>A15042010</t>
  </si>
  <si>
    <t>Stone Station Incr. KPCo</t>
  </si>
  <si>
    <t>SI180KYLR</t>
  </si>
  <si>
    <t>TB/SI/KyP/KY - LINE REHAB</t>
  </si>
  <si>
    <t>A15702034</t>
  </si>
  <si>
    <t>Hazard-Jackson Str Rep Part 2</t>
  </si>
  <si>
    <t>P11063002</t>
  </si>
  <si>
    <t>TKYHazard Station Improvemen</t>
  </si>
  <si>
    <t>P11161023</t>
  </si>
  <si>
    <t>Stanville Ext TLINE KPCo</t>
  </si>
  <si>
    <t>A15702041</t>
  </si>
  <si>
    <t>Hazard CB/XF Replacements</t>
  </si>
  <si>
    <t>A18730015</t>
  </si>
  <si>
    <t>Spring Fork Tap Str 2 Failure</t>
  </si>
  <si>
    <t>A15702029</t>
  </si>
  <si>
    <t>Leslie 161/69kV XF Replacement</t>
  </si>
  <si>
    <t>A18730013</t>
  </si>
  <si>
    <t>Baker - Don Marquis STR 162-26</t>
  </si>
  <si>
    <t>A16928011</t>
  </si>
  <si>
    <t>Chadwick Spare Purchase XF</t>
  </si>
  <si>
    <t>P10115002</t>
  </si>
  <si>
    <t>TKPStone-RetRem Switches</t>
  </si>
  <si>
    <t>P13064031</t>
  </si>
  <si>
    <t>Hazard 161/138 Spare KPCo</t>
  </si>
  <si>
    <t>A15702053</t>
  </si>
  <si>
    <t>Beaver Creek-Betsy Lane Remedi</t>
  </si>
  <si>
    <t>A15702010</t>
  </si>
  <si>
    <t>Thelma Rpl CB "B, D, BB"</t>
  </si>
  <si>
    <t>A16902001</t>
  </si>
  <si>
    <t>Big Sandy Remote End Relaying</t>
  </si>
  <si>
    <t>A19750001</t>
  </si>
  <si>
    <t>B Sandy - Broadf KP 765 Slide</t>
  </si>
  <si>
    <t>P10115010</t>
  </si>
  <si>
    <t>T/KP/Inez: replace 138kV Bus #</t>
  </si>
  <si>
    <t>P11161012</t>
  </si>
  <si>
    <t>B.Layne-S.Pikeville 69kV KPCo</t>
  </si>
  <si>
    <t>P13064025</t>
  </si>
  <si>
    <t>Hazard - Wooton ROW KPCo</t>
  </si>
  <si>
    <t>P11028016</t>
  </si>
  <si>
    <t>TKPBreaks 69kV Extension - C</t>
  </si>
  <si>
    <t>IT1801421</t>
  </si>
  <si>
    <t>Maximo Imp - KYP - T</t>
  </si>
  <si>
    <t>P11161007</t>
  </si>
  <si>
    <t>T/KP Line Work Betsy-Dewey</t>
  </si>
  <si>
    <t>A13212035</t>
  </si>
  <si>
    <t>Bellefonte Telecom Legacy Pilo</t>
  </si>
  <si>
    <t>P13121005</t>
  </si>
  <si>
    <t>Leach: Breaker Replace/Retire</t>
  </si>
  <si>
    <t>SI180KYRE</t>
  </si>
  <si>
    <t>TBSIKyP-KENTUCKY SYS REHAB</t>
  </si>
  <si>
    <t>A15710034</t>
  </si>
  <si>
    <t>Coalton-Leon Fiber TelModFib</t>
  </si>
  <si>
    <t>P10115013</t>
  </si>
  <si>
    <t>Johns Creek Change to KPCo</t>
  </si>
  <si>
    <t>IT180BILL</t>
  </si>
  <si>
    <t>Corp Prgrm Billing-KYPCO Trans</t>
  </si>
  <si>
    <t>P17225004</t>
  </si>
  <si>
    <t>Moore Hollow 138kV Ext ROW</t>
  </si>
  <si>
    <t>A19750002</t>
  </si>
  <si>
    <t>Betsy Layne- Allen 138kV Slide</t>
  </si>
  <si>
    <t>TKPLine work at Elkhorn City</t>
  </si>
  <si>
    <t>P13121006</t>
  </si>
  <si>
    <t>Bellefonte Remote for Chadwick</t>
  </si>
  <si>
    <t>A17750008</t>
  </si>
  <si>
    <t>Prestonsburg-Mid Creek46kVSlid</t>
  </si>
  <si>
    <t>P18025005</t>
  </si>
  <si>
    <t>Kewanee 138 Ext TLINE</t>
  </si>
  <si>
    <t>P10115015</t>
  </si>
  <si>
    <t>Inez Change to KPCo</t>
  </si>
  <si>
    <t>P11161008</t>
  </si>
  <si>
    <t>Dewey Remote ends</t>
  </si>
  <si>
    <t>P16113003</t>
  </si>
  <si>
    <t>Cannonsburg-SNeal ROW (KY)</t>
  </si>
  <si>
    <t>P11161010</t>
  </si>
  <si>
    <t>B.Layne - Allen 46 kV KPCo</t>
  </si>
  <si>
    <t>TP0921005</t>
  </si>
  <si>
    <t>T/KY/Line: Conxt: Bonnyman-Sof</t>
  </si>
  <si>
    <t>A17959001</t>
  </si>
  <si>
    <t>KPCO/StormRcvry/BarrensheCole</t>
  </si>
  <si>
    <t>A17750007</t>
  </si>
  <si>
    <t>Prestonsburg-Thelma 69kV Slide</t>
  </si>
  <si>
    <t>P10115001</t>
  </si>
  <si>
    <t>TKPJohns Creek-RetRem MOABs</t>
  </si>
  <si>
    <t>P11028010</t>
  </si>
  <si>
    <t>P17225003</t>
  </si>
  <si>
    <t>Moore Hollow 138kV Extension</t>
  </si>
  <si>
    <t>KEPCS1701</t>
  </si>
  <si>
    <t>KPCo Storm - Transmission</t>
  </si>
  <si>
    <t>A15702055</t>
  </si>
  <si>
    <t>Hazard Stn Rplc Fld Bnk #4</t>
  </si>
  <si>
    <t>P18221017</t>
  </si>
  <si>
    <t>Jackhorn Land Purchase</t>
  </si>
  <si>
    <t>P11161024</t>
  </si>
  <si>
    <t>Stanville Ext ROW KPCo</t>
  </si>
  <si>
    <t>A15710033</t>
  </si>
  <si>
    <t>Morgan Fork Fiber TelModFib</t>
  </si>
  <si>
    <t>P13121013</t>
  </si>
  <si>
    <t>TLINE work @ Chadwick: KES</t>
  </si>
  <si>
    <t>A17042001</t>
  </si>
  <si>
    <t>Big Sandy-Baker 138kV Tie</t>
  </si>
  <si>
    <t>A17938021</t>
  </si>
  <si>
    <t>KPCO-Trans-Security AccSys-Est</t>
  </si>
  <si>
    <t>P11161009</t>
  </si>
  <si>
    <t>Morgan Fork Remote End</t>
  </si>
  <si>
    <t>A15042007</t>
  </si>
  <si>
    <t>Highland-Raceland FC ADSS</t>
  </si>
  <si>
    <t>A19750003</t>
  </si>
  <si>
    <t>Hazard - Pineville 161kV Fail</t>
  </si>
  <si>
    <t>A15702002</t>
  </si>
  <si>
    <t>T/KY/BigSandy-Inez138kv:Lights</t>
  </si>
  <si>
    <t>A17212001</t>
  </si>
  <si>
    <t>Big Sandy 138KV RTU Replacemen</t>
  </si>
  <si>
    <t>A18730016</t>
  </si>
  <si>
    <t>Bonnyman-Softshell St 88 Failr</t>
  </si>
  <si>
    <t>P13121002</t>
  </si>
  <si>
    <t>D/KP/Chadwick: remove 138kV eq</t>
  </si>
  <si>
    <t>A15702030</t>
  </si>
  <si>
    <t>Morehead: Replace CB B</t>
  </si>
  <si>
    <t>A16928002</t>
  </si>
  <si>
    <t>Baker Station: Purchase 69/13k</t>
  </si>
  <si>
    <t>A15702013</t>
  </si>
  <si>
    <t>T/KP/Leach:S.Neal pilot wire</t>
  </si>
  <si>
    <t>B180KYSRC</t>
  </si>
  <si>
    <t>T/KY/Non-Specific Work-Station</t>
  </si>
  <si>
    <t>ITCW18001</t>
  </si>
  <si>
    <t>P12088002</t>
  </si>
  <si>
    <t>Bellefonte: 69kV SUPP Work</t>
  </si>
  <si>
    <t>B180KYTRE</t>
  </si>
  <si>
    <t>T/KP/Transmission Region Tools</t>
  </si>
  <si>
    <t>A15710035</t>
  </si>
  <si>
    <t>Pikeville Fiber TelModFib</t>
  </si>
  <si>
    <t>P17110001</t>
  </si>
  <si>
    <t>Chadwick Station Work</t>
  </si>
  <si>
    <t>A15042011</t>
  </si>
  <si>
    <t>Coleman-Stone 69kV reconfig</t>
  </si>
  <si>
    <t>A15702035</t>
  </si>
  <si>
    <t>Hazard - Fleming Str. Replace</t>
  </si>
  <si>
    <t>A15010001</t>
  </si>
  <si>
    <t>Ashland-Kenova69kV-Relocate</t>
  </si>
  <si>
    <t>A15705185</t>
  </si>
  <si>
    <t>Johns Creek 69kV Breaker Failu</t>
  </si>
  <si>
    <t>A15702054</t>
  </si>
  <si>
    <t>Stone TF Failre Rplcment</t>
  </si>
  <si>
    <t>P11161026</t>
  </si>
  <si>
    <t>Betsy Layne - Allen ROW KPCo</t>
  </si>
  <si>
    <t>P13064021</t>
  </si>
  <si>
    <t>T/KP/Hazard - Jackson 69kV Lin</t>
  </si>
  <si>
    <t>P12104006</t>
  </si>
  <si>
    <t>T/KP/Bellefonte 138kV Remote R</t>
  </si>
  <si>
    <t>P11161022</t>
  </si>
  <si>
    <t>Beaver Cr - Betsy L TLINE KPCo</t>
  </si>
  <si>
    <t>A16905009</t>
  </si>
  <si>
    <t>Cancelled - DO NOT USE</t>
  </si>
  <si>
    <t>P13064002</t>
  </si>
  <si>
    <t>T/KP/Hazard Station / OPCO</t>
  </si>
  <si>
    <t>A15702047</t>
  </si>
  <si>
    <t>Leon KY Remote End Work</t>
  </si>
  <si>
    <t>A15042005</t>
  </si>
  <si>
    <t>Baker-Big Sandy Fiber Cable</t>
  </si>
  <si>
    <t>P16116005</t>
  </si>
  <si>
    <t>Stinnett -Pineville TL to KPCo</t>
  </si>
  <si>
    <t>KYCR34118</t>
  </si>
  <si>
    <t>KY CR Johns Creek Sta</t>
  </si>
  <si>
    <t>DR18K02B1</t>
  </si>
  <si>
    <t>Bonnyman Sta - Add DRTU</t>
  </si>
  <si>
    <t>A14068005</t>
  </si>
  <si>
    <t>Ashland to Coalton Fiber Build</t>
  </si>
  <si>
    <t>P10115003</t>
  </si>
  <si>
    <t>TKPStone Tap - Retire</t>
  </si>
  <si>
    <t>P18025006</t>
  </si>
  <si>
    <t>Kewanee 138 Ext ROW</t>
  </si>
  <si>
    <t>P17225001</t>
  </si>
  <si>
    <t>Moore Hollow 138kV Station</t>
  </si>
  <si>
    <t>DR18K02B2</t>
  </si>
  <si>
    <t>Leslie Sta - breaker control</t>
  </si>
  <si>
    <t>KYCR33039</t>
  </si>
  <si>
    <t>KY CR Leslie Sta</t>
  </si>
  <si>
    <t>P12088005</t>
  </si>
  <si>
    <t>Bellefonte Rem/Rep XF (KPCo)</t>
  </si>
  <si>
    <t>P14030102</t>
  </si>
  <si>
    <t>Leslie - Wooton TL to KPCo</t>
  </si>
  <si>
    <t>DR19K04B0</t>
  </si>
  <si>
    <t>Pikeville DA 2019 - Beaver Ck</t>
  </si>
  <si>
    <t>DR19K04B1</t>
  </si>
  <si>
    <t>Pikeville DA 2019 - Stanville</t>
  </si>
  <si>
    <t>KYCR30003</t>
  </si>
  <si>
    <t>KY CR Bellefonte Sta</t>
  </si>
  <si>
    <t>A13212037</t>
  </si>
  <si>
    <t>South Portsmouth Telecom Legac</t>
  </si>
  <si>
    <t>A18730009</t>
  </si>
  <si>
    <t>T/KY/EngleTapLighting:Failure</t>
  </si>
  <si>
    <t>A15702014</t>
  </si>
  <si>
    <t>Thelma-2017GEUpgrade</t>
  </si>
  <si>
    <t>P13064003</t>
  </si>
  <si>
    <t>T/KP/Wooton Station - Station</t>
  </si>
  <si>
    <t>A15702036</t>
  </si>
  <si>
    <t>Daisy-Clover Fork Str. Replace</t>
  </si>
  <si>
    <t>O17EST025</t>
  </si>
  <si>
    <t>SCADA - SERVERS - KPCO</t>
  </si>
  <si>
    <t>A18730002</t>
  </si>
  <si>
    <t>Jackson-Helech Str Rplc ROW</t>
  </si>
  <si>
    <t>A18730003</t>
  </si>
  <si>
    <t>Hazard-Jackson Str. Replc ROW</t>
  </si>
  <si>
    <t>P14030008</t>
  </si>
  <si>
    <t>T/KP/Leslie Station Work</t>
  </si>
  <si>
    <t>A15710041</t>
  </si>
  <si>
    <t>Grayson Fiber Ext TelModFib</t>
  </si>
  <si>
    <t>A15702032</t>
  </si>
  <si>
    <t>Hazard-Bonnyman Str. Replace</t>
  </si>
  <si>
    <t>P17076001</t>
  </si>
  <si>
    <t>Kenwood Extension TLINE</t>
  </si>
  <si>
    <t>P17225013</t>
  </si>
  <si>
    <t>Ramey 138 kV Extension TLINE</t>
  </si>
  <si>
    <t>P18221013</t>
  </si>
  <si>
    <t>Beaver Creek Remote End</t>
  </si>
  <si>
    <t>P17084003</t>
  </si>
  <si>
    <t>Cancel - DO NOT USE</t>
  </si>
  <si>
    <t>A15702006</t>
  </si>
  <si>
    <t>KYPCo BAT HCP</t>
  </si>
  <si>
    <t>A15042012</t>
  </si>
  <si>
    <t>Stone-Sprigg 46kV Reconfig</t>
  </si>
  <si>
    <t>P17110003</t>
  </si>
  <si>
    <t>Bellefonte Remote end Work</t>
  </si>
  <si>
    <t>SI180KYUN</t>
  </si>
  <si>
    <t>TB SI KYPCO - KENTUCKY UNCAT</t>
  </si>
  <si>
    <t>A15702003</t>
  </si>
  <si>
    <t>Inez Station - UPFC Retirement</t>
  </si>
  <si>
    <t>P17083001</t>
  </si>
  <si>
    <t>Garrett-Soft Shell 138kV TLINE</t>
  </si>
  <si>
    <t>A15710024</t>
  </si>
  <si>
    <t>Beaver Creek TTMP</t>
  </si>
  <si>
    <t>P17084026</t>
  </si>
  <si>
    <t>Beaver Creek - Fleming Cut in</t>
  </si>
  <si>
    <t>P17084016</t>
  </si>
  <si>
    <t>A15702016</t>
  </si>
  <si>
    <t>BeaverCreek-2017GEUpgrade</t>
  </si>
  <si>
    <t>ITCB18000</t>
  </si>
  <si>
    <t>KENTUCKY POWER - TRANSM</t>
  </si>
  <si>
    <t>DP14K02C0</t>
  </si>
  <si>
    <t>KP/Raccoon Sta - T line in &amp; o</t>
  </si>
  <si>
    <t>A18730011</t>
  </si>
  <si>
    <t>T/KY/EngleTapLighting: ROW</t>
  </si>
  <si>
    <t>A15702060</t>
  </si>
  <si>
    <t>Wooton-2018Geupgrade</t>
  </si>
  <si>
    <t>P19215003</t>
  </si>
  <si>
    <t>Chadwick - England Hill TLINE</t>
  </si>
  <si>
    <t>P17225015</t>
  </si>
  <si>
    <t>East Park - Princess 138kV TL</t>
  </si>
  <si>
    <t>DR19K06D0</t>
  </si>
  <si>
    <t>Breaker Repl - Bellefonte</t>
  </si>
  <si>
    <t>DP14K02C1</t>
  </si>
  <si>
    <t>Sprigg-Beaver Creek-Tower Rplc</t>
  </si>
  <si>
    <t>A15702023</t>
  </si>
  <si>
    <t>Leslie-2017GEUpgrade</t>
  </si>
  <si>
    <t>A15702045</t>
  </si>
  <si>
    <t>Morgan Fork 2017 GE Upgrade</t>
  </si>
  <si>
    <t>P17084007</t>
  </si>
  <si>
    <t>Myra 138kV Extension TLINE</t>
  </si>
  <si>
    <t>P13121012</t>
  </si>
  <si>
    <t>TLINE work @ Chadwick: Bellfnt</t>
  </si>
  <si>
    <t>P14030013</t>
  </si>
  <si>
    <t>Wooton Relaying Work &amp; Telecom</t>
  </si>
  <si>
    <t>A15702022</t>
  </si>
  <si>
    <t>LeeCity-2017GEUpgrade</t>
  </si>
  <si>
    <t>A15702019</t>
  </si>
  <si>
    <t>BigSandy138kv-2017GEUpgrade</t>
  </si>
  <si>
    <t>A15710001</t>
  </si>
  <si>
    <t>Bellefonte 138KV Tele. Moderni</t>
  </si>
  <si>
    <t>A15702020</t>
  </si>
  <si>
    <t>Dewey-2017GEUpgrade</t>
  </si>
  <si>
    <t>DR19K05D0</t>
  </si>
  <si>
    <t>Hazard DA 2019 - Hazard Sta</t>
  </si>
  <si>
    <t>A18730012</t>
  </si>
  <si>
    <t>S Neal - Leach: Hdware &amp; Gnd</t>
  </si>
  <si>
    <t>P16116003</t>
  </si>
  <si>
    <t>Stinnett - Pineville ROW KPCo</t>
  </si>
  <si>
    <t>A15710036</t>
  </si>
  <si>
    <t>Hays Branch TTMP</t>
  </si>
  <si>
    <t>A15702018</t>
  </si>
  <si>
    <t>BetsyLayne-2017GEUpgrade</t>
  </si>
  <si>
    <t>B180KYCSV</t>
  </si>
  <si>
    <t>T/KY/Customer Service</t>
  </si>
  <si>
    <t>A18730004</t>
  </si>
  <si>
    <t>Hazard-Fleming Str. Replc ROW</t>
  </si>
  <si>
    <t>A18502002</t>
  </si>
  <si>
    <t>Baker 765 Firewall Install</t>
  </si>
  <si>
    <t>P17225017</t>
  </si>
  <si>
    <t>Bellefonte - Coalton 138 kV TL</t>
  </si>
  <si>
    <t>A18730001</t>
  </si>
  <si>
    <t>Hazard-Bonnyman Str Replce ROW</t>
  </si>
  <si>
    <t>DR19K06D1</t>
  </si>
  <si>
    <t>RTU Repl - Bonnyman</t>
  </si>
  <si>
    <t>P18221005</t>
  </si>
  <si>
    <t>Beaver Creek - Fleming 69kV</t>
  </si>
  <si>
    <t>000025230</t>
  </si>
  <si>
    <t>2018 Gen Plt Cap Blkt - KYPC-T</t>
  </si>
  <si>
    <t>P13064020</t>
  </si>
  <si>
    <t>T/KP/Hazard - Jackson 69kV ROW</t>
  </si>
  <si>
    <t>A18730005</t>
  </si>
  <si>
    <t>Daisy - Clover Fork ROW</t>
  </si>
  <si>
    <t>A20705052</t>
  </si>
  <si>
    <t>Coleman - Stone 69kV Pre Eng</t>
  </si>
  <si>
    <t>P17110002</t>
  </si>
  <si>
    <t>Bellefonte - Grangston Cut in</t>
  </si>
  <si>
    <t>A15702044</t>
  </si>
  <si>
    <t>INEZ 2017 GE Upgrade</t>
  </si>
  <si>
    <t>P11161001</t>
  </si>
  <si>
    <t>T/KY/Betsy Layne: Retirement</t>
  </si>
  <si>
    <t>A15702021</t>
  </si>
  <si>
    <t>Fleming-2017GEUpgrade</t>
  </si>
  <si>
    <t>A15702025</t>
  </si>
  <si>
    <t>Baker 765 kV PK Removals</t>
  </si>
  <si>
    <t>A15710022</t>
  </si>
  <si>
    <t>Morgan Fork TTMP</t>
  </si>
  <si>
    <t>A20705037</t>
  </si>
  <si>
    <t>Big Sandy - Thelma Pre Eng</t>
  </si>
  <si>
    <t>A15702015</t>
  </si>
  <si>
    <t>MorganCounty-2017GEUpgrade</t>
  </si>
  <si>
    <t>P17084019</t>
  </si>
  <si>
    <t>Elwood - Cedar Cr. Reconfig.</t>
  </si>
  <si>
    <t>P18025013</t>
  </si>
  <si>
    <t>Sprigg - Beaver Cr. TLINE Work</t>
  </si>
  <si>
    <t>P19104010</t>
  </si>
  <si>
    <t>Bellefonte Ext (KY) Line work</t>
  </si>
  <si>
    <t>A15710037</t>
  </si>
  <si>
    <t>Leon TTMP</t>
  </si>
  <si>
    <t>P17084036</t>
  </si>
  <si>
    <t>P17076005</t>
  </si>
  <si>
    <t>Prestonsburg - Thelma 69kV</t>
  </si>
  <si>
    <t>P17110005</t>
  </si>
  <si>
    <t>Chadwick - Leach Relocation</t>
  </si>
  <si>
    <t>A20705028</t>
  </si>
  <si>
    <t>Sprigg-Barrenshe 69kV Pre Eng</t>
  </si>
  <si>
    <t>P17084037</t>
  </si>
  <si>
    <t>P14030103</t>
  </si>
  <si>
    <t>Leslie - Stinnett TL to KPCo</t>
  </si>
  <si>
    <t>A18702003</t>
  </si>
  <si>
    <t>Leach RE Work</t>
  </si>
  <si>
    <t>TA1807311</t>
  </si>
  <si>
    <t>T/KPCO/SEL GE Relay</t>
  </si>
  <si>
    <t>A17016001</t>
  </si>
  <si>
    <t>T/KY/Hazard-Jackson69kv:Reloc</t>
  </si>
  <si>
    <t>P18025007</t>
  </si>
  <si>
    <t>Cedar Creek Remote End</t>
  </si>
  <si>
    <t>B180KYRMB</t>
  </si>
  <si>
    <t>Reimbursable-DOP-180 Kentucky</t>
  </si>
  <si>
    <t>A15702061</t>
  </si>
  <si>
    <t>Johnscreek-2018Geupgrade</t>
  </si>
  <si>
    <t>P17225016</t>
  </si>
  <si>
    <t>East Park - Princess 138kV ROW</t>
  </si>
  <si>
    <t>A20705029</t>
  </si>
  <si>
    <t>Barrenshe-Coleman Pre Eng</t>
  </si>
  <si>
    <t>P14030104</t>
  </si>
  <si>
    <t>Leslie Ext Install to KPCo</t>
  </si>
  <si>
    <t>A17750109</t>
  </si>
  <si>
    <t>Allen-Prestonsburg Fld sliding</t>
  </si>
  <si>
    <t>P19215005</t>
  </si>
  <si>
    <t>Chadwick - Leach TLINE</t>
  </si>
  <si>
    <t>P19092020</t>
  </si>
  <si>
    <t>Cancel -Dwale Extension T Line</t>
  </si>
  <si>
    <t>A15702057</t>
  </si>
  <si>
    <t>Fleming-2018Geupgrade</t>
  </si>
  <si>
    <t>P17225018</t>
  </si>
  <si>
    <t>Bellefonte - Coalton 138kV ROW</t>
  </si>
  <si>
    <t>P17225014</t>
  </si>
  <si>
    <t>Ramey 138 kV Extension ROW</t>
  </si>
  <si>
    <t>P18221002</t>
  </si>
  <si>
    <t>Dorton - Fleming 138kV</t>
  </si>
  <si>
    <t>A19750104</t>
  </si>
  <si>
    <t>Daisy-Cloverfork Failure</t>
  </si>
  <si>
    <t>P17083003</t>
  </si>
  <si>
    <t>Garrett Switch (Removal)</t>
  </si>
  <si>
    <t>A20705035</t>
  </si>
  <si>
    <t>Middle Creek-Falcon 46kV Remvl</t>
  </si>
  <si>
    <t>P14030002</t>
  </si>
  <si>
    <t>Stinnett Loop Install OPGW</t>
  </si>
  <si>
    <t>000025076</t>
  </si>
  <si>
    <t>Pikeville Transmission SC</t>
  </si>
  <si>
    <t>A21212002</t>
  </si>
  <si>
    <t>Bellefonte 34kV - RTU Replacem</t>
  </si>
  <si>
    <t>A20705082</t>
  </si>
  <si>
    <t>Bellefonte138kV&amp;69kV Needs Asm</t>
  </si>
  <si>
    <t>P17110007</t>
  </si>
  <si>
    <t>Chadwick - Tri State #2 Reloca</t>
  </si>
  <si>
    <t>A20705083</t>
  </si>
  <si>
    <t>Bellefonte 34.5kV St Needs Asm</t>
  </si>
  <si>
    <t>A17750107</t>
  </si>
  <si>
    <t>Prestonsburg-Thelma69kVSlidROW</t>
  </si>
  <si>
    <t>P17110006</t>
  </si>
  <si>
    <t>Chadwick - Tri State #1 Reloca</t>
  </si>
  <si>
    <t>P19092007</t>
  </si>
  <si>
    <t>Allen -East Prestonsburg TLINE</t>
  </si>
  <si>
    <t>P17084017</t>
  </si>
  <si>
    <t>Beaver Creek - Fremont Cut in</t>
  </si>
  <si>
    <t>A19750101</t>
  </si>
  <si>
    <t>B Sandy - Broadf 765 Slide ROW</t>
  </si>
  <si>
    <t>P16113004</t>
  </si>
  <si>
    <t>Cannonsburg-SNeal KY Remove</t>
  </si>
  <si>
    <t>P19092013</t>
  </si>
  <si>
    <t>Allen - Prestonsburg TLINE</t>
  </si>
  <si>
    <t>A20705036</t>
  </si>
  <si>
    <t>Middle Creek-Prestonsburg Rebu</t>
  </si>
  <si>
    <t>P17084022</t>
  </si>
  <si>
    <t>Henry Clay - Dorton Reconfig.</t>
  </si>
  <si>
    <t>P19092021</t>
  </si>
  <si>
    <t>Cancel - Dwale Extension ROW</t>
  </si>
  <si>
    <t>O18EST033</t>
  </si>
  <si>
    <t>P19092019</t>
  </si>
  <si>
    <t>Allen - Prestonsburg ROW</t>
  </si>
  <si>
    <t>A17016002</t>
  </si>
  <si>
    <t>T/KY/Hazard-Jkson69kv:RelocROW</t>
  </si>
  <si>
    <t>P18025008</t>
  </si>
  <si>
    <t>Beaver Creek Remote End Work</t>
  </si>
  <si>
    <t>P19215004</t>
  </si>
  <si>
    <t>Chadwick - England Hill ROW</t>
  </si>
  <si>
    <t>A15702056</t>
  </si>
  <si>
    <t>Topmost SS Failure</t>
  </si>
  <si>
    <t>A15710050</t>
  </si>
  <si>
    <t>2BCXLD Pikesville SC-Johns Cr</t>
  </si>
  <si>
    <t>P17083005</t>
  </si>
  <si>
    <t>Hays Branch S.S</t>
  </si>
  <si>
    <t>A20705073</t>
  </si>
  <si>
    <t>Sprigg-StoneKP 46kV  KY</t>
  </si>
  <si>
    <t>P18221003</t>
  </si>
  <si>
    <t>Hazard - Fleming 69kV</t>
  </si>
  <si>
    <t>P19215006</t>
  </si>
  <si>
    <t>Chadwick - Leach ROW</t>
  </si>
  <si>
    <t>A15710044</t>
  </si>
  <si>
    <t>2 BCXLD Beckham - Vicco TelMod</t>
  </si>
  <si>
    <t>P19092011</t>
  </si>
  <si>
    <t>McKinney -Allen reconfigure</t>
  </si>
  <si>
    <t>P17084023</t>
  </si>
  <si>
    <t>Henry Clay - Elk. City Reconfi</t>
  </si>
  <si>
    <t>P18221004</t>
  </si>
  <si>
    <t>Fleming - Fremont 69kV</t>
  </si>
  <si>
    <t>P19092017</t>
  </si>
  <si>
    <t>McKinney - Allen ROW</t>
  </si>
  <si>
    <t>A20705067</t>
  </si>
  <si>
    <t>McInness SW Needs Assessment</t>
  </si>
  <si>
    <t>P19104012</t>
  </si>
  <si>
    <t>Bellefonte Ext (KY) ROW</t>
  </si>
  <si>
    <t>A15702059</t>
  </si>
  <si>
    <t>Morganfork-2018Geupgrade</t>
  </si>
  <si>
    <t>P18221010</t>
  </si>
  <si>
    <t>Dorton Remote End</t>
  </si>
  <si>
    <t>P16116002</t>
  </si>
  <si>
    <t>Stinnett - Pineville Removal</t>
  </si>
  <si>
    <t>P19092008</t>
  </si>
  <si>
    <t>Allen -East Prestonsburg ROW</t>
  </si>
  <si>
    <t>P19092012</t>
  </si>
  <si>
    <t>Betsy Layne - Allen Reconfigur</t>
  </si>
  <si>
    <t>P19091003</t>
  </si>
  <si>
    <t>Middle Creek- Prestonsburg</t>
  </si>
  <si>
    <t>A15710047</t>
  </si>
  <si>
    <t>2BCXLD Jeff - Daisy TelModFib</t>
  </si>
  <si>
    <t>P17084021</t>
  </si>
  <si>
    <t>P17084038</t>
  </si>
  <si>
    <t>P19092018</t>
  </si>
  <si>
    <t>Betsy Layne - Allen ROW</t>
  </si>
  <si>
    <t>P17084020</t>
  </si>
  <si>
    <t>Elwood - Henry Cl. Recon. @ EL</t>
  </si>
  <si>
    <t>P17076006</t>
  </si>
  <si>
    <t>Kenwood Extension ROW</t>
  </si>
  <si>
    <t>P18066001</t>
  </si>
  <si>
    <t>Chadwick - England Hill PQ Mit</t>
  </si>
  <si>
    <t>A15710071</t>
  </si>
  <si>
    <t>Morehead Station TTMP</t>
  </si>
  <si>
    <t>A15710043</t>
  </si>
  <si>
    <t>2BCXLD Topmost 138 - Beckham 1</t>
  </si>
  <si>
    <t>P17084029</t>
  </si>
  <si>
    <t>New Henry Clay Extension</t>
  </si>
  <si>
    <t>P17084013</t>
  </si>
  <si>
    <t>Henry Clay S.S Retirement</t>
  </si>
  <si>
    <t>A20705057</t>
  </si>
  <si>
    <t>Big Sandy Station Pre Eng</t>
  </si>
  <si>
    <t>P18090001</t>
  </si>
  <si>
    <t>Inez Proactive Rehab Work</t>
  </si>
  <si>
    <t>A20705001</t>
  </si>
  <si>
    <t>Inez Station Pre-Eng</t>
  </si>
  <si>
    <t>A15710045</t>
  </si>
  <si>
    <t>2BCXLD Vicco - Jeff TelModFib</t>
  </si>
  <si>
    <t>A15710061</t>
  </si>
  <si>
    <t>Johns Creek Station TTMP</t>
  </si>
  <si>
    <t>DP14K02T0</t>
  </si>
  <si>
    <t>KP/Raccoon Sta - T ROW</t>
  </si>
  <si>
    <t>P17084018</t>
  </si>
  <si>
    <t>Beaver Creek - Elwood Retire</t>
  </si>
  <si>
    <t>P18066003</t>
  </si>
  <si>
    <t>Kenova-Eng. Hill KY PQ Mit</t>
  </si>
  <si>
    <t>A15710051</t>
  </si>
  <si>
    <t>2BCXLD Johns Creek - Coleman T</t>
  </si>
  <si>
    <t>P18066005</t>
  </si>
  <si>
    <t>ASFI Tap PQ Mitigations</t>
  </si>
  <si>
    <t>P18025012</t>
  </si>
  <si>
    <t>Cedar Creek - Elwood TLINE Wor</t>
  </si>
  <si>
    <t>P17083034</t>
  </si>
  <si>
    <t>DP16K03C0</t>
  </si>
  <si>
    <t>Tygart Sta - T line work</t>
  </si>
  <si>
    <t>A15710046</t>
  </si>
  <si>
    <t>2BCXLD Jeff - Hazard TelModFib</t>
  </si>
  <si>
    <t>P17225008</t>
  </si>
  <si>
    <t>Princess Station</t>
  </si>
  <si>
    <t>A15710064</t>
  </si>
  <si>
    <t>2BCXLD Sprigg-Cinderella KY Te</t>
  </si>
  <si>
    <t>P17076010</t>
  </si>
  <si>
    <t>Van Lear - Kenwood Str Replace</t>
  </si>
  <si>
    <t>P17083008</t>
  </si>
  <si>
    <t>Hays Br. - Morgan Frk. 138 TLN</t>
  </si>
  <si>
    <t>P14030101</t>
  </si>
  <si>
    <t>Leslie - Clover Fork Line Work</t>
  </si>
  <si>
    <t>A15710052</t>
  </si>
  <si>
    <t>2BCXLD Falcon - West Paintsvil</t>
  </si>
  <si>
    <t>P17083006</t>
  </si>
  <si>
    <t>Garrett - Eastern 138 TLN</t>
  </si>
  <si>
    <t>DP16K03C1</t>
  </si>
  <si>
    <t>A15710042</t>
  </si>
  <si>
    <t>2BCXL Topmost 138 TelModFib</t>
  </si>
  <si>
    <t>P14030016</t>
  </si>
  <si>
    <t>Leslie - Stinnett ROW (KPCo)</t>
  </si>
  <si>
    <t>A15702062</t>
  </si>
  <si>
    <t>Morehead Station: Stn Entrnce</t>
  </si>
  <si>
    <t>P18221014</t>
  </si>
  <si>
    <t>Fleming (Jackhorn) 138KV  ADSS</t>
  </si>
  <si>
    <t>P18001001</t>
  </si>
  <si>
    <t>South Neal - Leach KPCo PQ</t>
  </si>
  <si>
    <t>P18066002</t>
  </si>
  <si>
    <t>Chadwick-Leach PQ Mit</t>
  </si>
  <si>
    <t>A20705079</t>
  </si>
  <si>
    <t>McInnessMet69kV Needs Asm</t>
  </si>
  <si>
    <t>P17083026</t>
  </si>
  <si>
    <t>Hays Br-Soft Shell Trans Fiber</t>
  </si>
  <si>
    <t>P14030015</t>
  </si>
  <si>
    <t>Lesile - Stinnett Removal</t>
  </si>
  <si>
    <t>P19091004</t>
  </si>
  <si>
    <t>Middle Creek- Prestonsburg ROW</t>
  </si>
  <si>
    <t>P18025010</t>
  </si>
  <si>
    <t>Kewanee Fiber Termination</t>
  </si>
  <si>
    <t>P18025009</t>
  </si>
  <si>
    <t>Cedar Creek Fiber Extension</t>
  </si>
  <si>
    <t>P17074009</t>
  </si>
  <si>
    <t>CANCEL-Millbrook Frost TL KPCo</t>
  </si>
  <si>
    <t>A15702049</t>
  </si>
  <si>
    <t>Cancel</t>
  </si>
  <si>
    <t>A16928015</t>
  </si>
  <si>
    <t>Leslie Station Spare Purchase</t>
  </si>
  <si>
    <t>A15702042</t>
  </si>
  <si>
    <t>Fleming XF/CB Replacements</t>
  </si>
  <si>
    <t>A15702039</t>
  </si>
  <si>
    <t>P17074001</t>
  </si>
  <si>
    <t>CANCEL-Frost Station</t>
  </si>
  <si>
    <t>A18730007</t>
  </si>
  <si>
    <t>P17074010</t>
  </si>
  <si>
    <t>CANCELMillbrook Frost ROW KPCo</t>
  </si>
  <si>
    <t>A15702038</t>
  </si>
  <si>
    <t>A15710048</t>
  </si>
  <si>
    <t>2BCXLD Pikeville SC extension</t>
  </si>
  <si>
    <t>P17074005</t>
  </si>
  <si>
    <t>Millbrook - Siloam Cut in</t>
  </si>
  <si>
    <t>A15702040</t>
  </si>
  <si>
    <t>A18730006</t>
  </si>
  <si>
    <t>P12088004</t>
  </si>
  <si>
    <t>Bellefonte 69 BUS TIE REMOVE</t>
  </si>
  <si>
    <t>A15702037</t>
  </si>
  <si>
    <t>A15702043</t>
  </si>
  <si>
    <t>Beaver Creek CB AB replace</t>
  </si>
  <si>
    <t>P17083009</t>
  </si>
  <si>
    <t>Hays Br. Morgan Frk. 138 ROW</t>
  </si>
  <si>
    <t>P10115004</t>
  </si>
  <si>
    <t>Canceled</t>
  </si>
  <si>
    <t>P11028004</t>
  </si>
  <si>
    <t>000017437</t>
  </si>
  <si>
    <t>TLKYPHazard-Pineville 161kV</t>
  </si>
  <si>
    <t>180 Total</t>
  </si>
  <si>
    <t>X00000317</t>
  </si>
  <si>
    <t>For Property Acctg Use Only</t>
  </si>
  <si>
    <t>X00000288</t>
  </si>
  <si>
    <t>X00000306</t>
  </si>
  <si>
    <t>Total</t>
  </si>
  <si>
    <t>$</t>
  </si>
  <si>
    <t>% of Budget</t>
  </si>
  <si>
    <t>Line No.</t>
  </si>
  <si>
    <t>Project Information</t>
  </si>
  <si>
    <t>GLBU</t>
  </si>
  <si>
    <t>Total Kentucky Power CWIP Additions</t>
  </si>
  <si>
    <t>Total Kentucky Power Transfers to 101/106</t>
  </si>
  <si>
    <t>Total Kentucky Power CWIP Activity by Year</t>
  </si>
  <si>
    <t>Property Acctg</t>
  </si>
  <si>
    <t>Represents the month project expenditures were initially recorded to CWIP (Account 107).</t>
  </si>
  <si>
    <t xml:space="preserve">Date Actual Start (1) </t>
  </si>
  <si>
    <t>Date Actual End (2)</t>
  </si>
  <si>
    <t>(1)</t>
  </si>
  <si>
    <t>(2)</t>
  </si>
  <si>
    <t>Represents the month project expenditures ceased being recorded to CWIP (Account 107).</t>
  </si>
  <si>
    <t>Property Accounting perpetual administrative projects used to transfer plant in service or hold temporary charges later cleared to other work orders, e.g., construction overheads, suspense, labor accrual, etc.</t>
  </si>
  <si>
    <t>6/1/2019</t>
  </si>
  <si>
    <t>9/1/2015</t>
  </si>
  <si>
    <t>9/1/2016</t>
  </si>
  <si>
    <t>4/1/2016</t>
  </si>
  <si>
    <t>11/1/2015</t>
  </si>
  <si>
    <t>4/1/2017</t>
  </si>
  <si>
    <t>10/1/2017</t>
  </si>
  <si>
    <t>8/1/2016</t>
  </si>
  <si>
    <t>12/1/2015</t>
  </si>
  <si>
    <t>4/1/2014</t>
  </si>
  <si>
    <t>6/1/2016</t>
  </si>
  <si>
    <t>3/1/2016</t>
  </si>
  <si>
    <t>6/1/2015</t>
  </si>
  <si>
    <t>2/1/2017</t>
  </si>
  <si>
    <t>1/1/2017</t>
  </si>
  <si>
    <t>5/1/2015</t>
  </si>
  <si>
    <t>8/1/2015</t>
  </si>
  <si>
    <t>7/1/2015</t>
  </si>
  <si>
    <t>10/1/2015</t>
  </si>
  <si>
    <t>5/1/2016</t>
  </si>
  <si>
    <t>1/1/2016</t>
  </si>
  <si>
    <t>10/1/2018</t>
  </si>
  <si>
    <t>2/1/2015</t>
  </si>
  <si>
    <t>8/1/2019</t>
  </si>
  <si>
    <t>2/1/2019</t>
  </si>
  <si>
    <t>3/1/2019</t>
  </si>
  <si>
    <t>6/1/2017</t>
  </si>
  <si>
    <t>9/1/2018</t>
  </si>
  <si>
    <t>12/1/2017</t>
  </si>
  <si>
    <t>10/1/2019</t>
  </si>
  <si>
    <t>3/1/2017</t>
  </si>
  <si>
    <t>4/1/2018</t>
  </si>
  <si>
    <t>5/1/2017</t>
  </si>
  <si>
    <t>1/1/2018</t>
  </si>
  <si>
    <t>12/1/2016</t>
  </si>
  <si>
    <t>2/1/2016</t>
  </si>
  <si>
    <t>12/1/2019</t>
  </si>
  <si>
    <t>7/1/2018</t>
  </si>
  <si>
    <t>11/1/2018</t>
  </si>
  <si>
    <t>11/1/2017</t>
  </si>
  <si>
    <t>10/1/2016</t>
  </si>
  <si>
    <t>7/1/2017</t>
  </si>
  <si>
    <t>5/1/2019</t>
  </si>
  <si>
    <t>3/1/2018</t>
  </si>
  <si>
    <t>6/1/2018</t>
  </si>
  <si>
    <t>8/1/2017</t>
  </si>
  <si>
    <t>2/1/2018</t>
  </si>
  <si>
    <t>8/1/2018</t>
  </si>
  <si>
    <t>1/1/2019</t>
  </si>
  <si>
    <t>12/1/2018</t>
  </si>
  <si>
    <t>4/1/2019</t>
  </si>
  <si>
    <t>11/1/2019</t>
  </si>
  <si>
    <t>7/1/2019</t>
  </si>
  <si>
    <t>9/1/2019</t>
  </si>
  <si>
    <t>11/1/2016</t>
  </si>
  <si>
    <t>5/1/2018</t>
  </si>
  <si>
    <t>9/1/2017</t>
  </si>
  <si>
    <t xml:space="preserve">Kentucky Power Company
</t>
  </si>
  <si>
    <t xml:space="preserve">Construction Projects </t>
  </si>
  <si>
    <t>Slippage Factor</t>
  </si>
  <si>
    <t>Charges Began Prior to Jan 2015</t>
  </si>
  <si>
    <t>Other Budgeted Projects</t>
  </si>
  <si>
    <t>Other</t>
  </si>
  <si>
    <t>Other amounts reflected in budget; do not directly relate to a project with actual spend during the periods presented.</t>
  </si>
  <si>
    <t>n.m.</t>
  </si>
  <si>
    <t>Schedule C1</t>
  </si>
  <si>
    <t>Calculation of Capital Slippage Factor</t>
  </si>
  <si>
    <t>Schedule C2</t>
  </si>
  <si>
    <t>Year</t>
  </si>
  <si>
    <t>Actual Annual Cost</t>
  </si>
  <si>
    <t>Annual Original Budget</t>
  </si>
  <si>
    <t xml:space="preserve">Variance in Dollars </t>
  </si>
  <si>
    <t>Variance as Percent</t>
  </si>
  <si>
    <t>Totals</t>
  </si>
  <si>
    <t>Five Year Average Slippage Factor</t>
  </si>
  <si>
    <t>Baker 765kV Improvements</t>
  </si>
  <si>
    <t>TREEREL20</t>
  </si>
  <si>
    <t>P19036005</t>
  </si>
  <si>
    <t>Osborne 69kV Station</t>
  </si>
  <si>
    <t>DMS20KK04</t>
  </si>
  <si>
    <t>KY/ME/ Wind Storm 04/12/2020</t>
  </si>
  <si>
    <t>IT1101725</t>
  </si>
  <si>
    <t>CIS-Common Deployment-KYP D</t>
  </si>
  <si>
    <t>DP14K02A0</t>
  </si>
  <si>
    <t>KP/Raccoon Sta - D line exits</t>
  </si>
  <si>
    <t>IT110CCIC</t>
  </si>
  <si>
    <t>Cloud Comp Imp Cost - KyP D</t>
  </si>
  <si>
    <t>P19036011</t>
  </si>
  <si>
    <t>Osborne 69kV Land Purchase</t>
  </si>
  <si>
    <t>P19305013</t>
  </si>
  <si>
    <t>Orinoco KPCO D</t>
  </si>
  <si>
    <t>A16928017</t>
  </si>
  <si>
    <t>Purchase Spare 69-12 20MVA</t>
  </si>
  <si>
    <t>P19215015</t>
  </si>
  <si>
    <t>Coalton Remote End</t>
  </si>
  <si>
    <t>DMS20KK11</t>
  </si>
  <si>
    <t>KY Pre\Valid Major Storm 11</t>
  </si>
  <si>
    <t>DX20K01A0</t>
  </si>
  <si>
    <t>Breaks Russell Fork KY</t>
  </si>
  <si>
    <t>P19305022</t>
  </si>
  <si>
    <t>New Camp Station</t>
  </si>
  <si>
    <t>P19092022</t>
  </si>
  <si>
    <t>Allen Station Land Purchase</t>
  </si>
  <si>
    <t>DMS20KK01</t>
  </si>
  <si>
    <t>KY/ME/Wind Storm 01/11/2020</t>
  </si>
  <si>
    <t>IT1101722</t>
  </si>
  <si>
    <t>CIS-Net Meter/Spc Bill-KYP D</t>
  </si>
  <si>
    <t>DMS20KK03</t>
  </si>
  <si>
    <t>KY/ME/Thunderstorm 04/09/2020</t>
  </si>
  <si>
    <t>P19215016</t>
  </si>
  <si>
    <t>Cannonsburg Station Work</t>
  </si>
  <si>
    <t>P17083033</t>
  </si>
  <si>
    <t>Garrett Land Purchase</t>
  </si>
  <si>
    <t>A15710057</t>
  </si>
  <si>
    <t>Daisy Station TTMP</t>
  </si>
  <si>
    <t>A15710053</t>
  </si>
  <si>
    <t>Topmost Station TTMP</t>
  </si>
  <si>
    <t>A15710063</t>
  </si>
  <si>
    <t>Falcon Station TTMP</t>
  </si>
  <si>
    <t>A15710062</t>
  </si>
  <si>
    <t>Coleman Station TTMP</t>
  </si>
  <si>
    <t>DMS20KK09</t>
  </si>
  <si>
    <t>KY Pre\Valid Major Storm 09</t>
  </si>
  <si>
    <t>IT1101724</t>
  </si>
  <si>
    <t>CIS-Meter Enhancements-KYP D</t>
  </si>
  <si>
    <t>DMS20KK05</t>
  </si>
  <si>
    <t>KY Pre\Valid Major Storm 05</t>
  </si>
  <si>
    <t>DMS20KK02</t>
  </si>
  <si>
    <t>KY Pre\Valid Major Storm 02</t>
  </si>
  <si>
    <t>DMS20KK06</t>
  </si>
  <si>
    <t>KY Pre\Valid Major Storm 06</t>
  </si>
  <si>
    <t>A21222010</t>
  </si>
  <si>
    <t>Wurtland Station TTMP</t>
  </si>
  <si>
    <t>A15710056</t>
  </si>
  <si>
    <t>Jeff Station TTMP</t>
  </si>
  <si>
    <t>A15710055</t>
  </si>
  <si>
    <t>Vicco Station TTMP</t>
  </si>
  <si>
    <t>P19036002</t>
  </si>
  <si>
    <t>A15710059</t>
  </si>
  <si>
    <t>Keyser Station TTMP</t>
  </si>
  <si>
    <t>A21222011</t>
  </si>
  <si>
    <t>Highland Station TTMP</t>
  </si>
  <si>
    <t>A15710054</t>
  </si>
  <si>
    <t>Beckham Station TTMP</t>
  </si>
  <si>
    <t>P20035008</t>
  </si>
  <si>
    <t>Middle Creek Station</t>
  </si>
  <si>
    <t>EDN100232</t>
  </si>
  <si>
    <t>Ds-Kp-Ai Urd Program</t>
  </si>
  <si>
    <t>P20035005</t>
  </si>
  <si>
    <t>Remote End at Prestonsburg</t>
  </si>
  <si>
    <t>A21222015</t>
  </si>
  <si>
    <t>Jackson Sta TTMP</t>
  </si>
  <si>
    <t>DMS20KK10</t>
  </si>
  <si>
    <t>KY Pre\Valid Major Storm 10</t>
  </si>
  <si>
    <t>DR20K02B2</t>
  </si>
  <si>
    <t>Breaker Repl - Grayson</t>
  </si>
  <si>
    <t>A21222009</t>
  </si>
  <si>
    <t>Tygart Station</t>
  </si>
  <si>
    <t>A20045031</t>
  </si>
  <si>
    <t>South Pikeville Station NIP</t>
  </si>
  <si>
    <t>DMS20KK07</t>
  </si>
  <si>
    <t>KY Pre\Valid Major Storm 07</t>
  </si>
  <si>
    <t>A20045087</t>
  </si>
  <si>
    <t>Daisy Station NIP</t>
  </si>
  <si>
    <t>A20045075</t>
  </si>
  <si>
    <t>Prestonsburg NIP Track 6</t>
  </si>
  <si>
    <t>A20077019</t>
  </si>
  <si>
    <t>Collier Sta TTMP</t>
  </si>
  <si>
    <t>A20077010</t>
  </si>
  <si>
    <t>Haddix Sta TTMP</t>
  </si>
  <si>
    <t>A20077017</t>
  </si>
  <si>
    <t>Whitesburg Sta TTMP</t>
  </si>
  <si>
    <t>A20077008</t>
  </si>
  <si>
    <t>Bulan Sta TTMP</t>
  </si>
  <si>
    <t>A20045086</t>
  </si>
  <si>
    <t>Olive Hill Station NIP</t>
  </si>
  <si>
    <t>IT1101723</t>
  </si>
  <si>
    <t>CIS-Smart Grid Gateway-KYP D</t>
  </si>
  <si>
    <t>IT1101721</t>
  </si>
  <si>
    <t>Cust Info Trnsfrm Imp-KYP D</t>
  </si>
  <si>
    <t>DMS20KK08</t>
  </si>
  <si>
    <t>KY Pre\Valid Major Storm 08</t>
  </si>
  <si>
    <t>BSPPBS367</t>
  </si>
  <si>
    <t>Replace TR 2SCR-2F Transformer</t>
  </si>
  <si>
    <t>ML020VP01</t>
  </si>
  <si>
    <t>MLP20EP20</t>
  </si>
  <si>
    <t>ML E U2 Cooling Tower Monitors</t>
  </si>
  <si>
    <t>MLPMPBELT</t>
  </si>
  <si>
    <t>ML M Conveyor Belt Rplcmts</t>
  </si>
  <si>
    <t>MLPEPPUMP</t>
  </si>
  <si>
    <t>ML E Pump Replacements</t>
  </si>
  <si>
    <t>MLP20SP06</t>
  </si>
  <si>
    <t>ML S Coal Burner Replacements</t>
  </si>
  <si>
    <t>IT117CCIC</t>
  </si>
  <si>
    <t>Cloud Computing Imp Cost-KyP G</t>
  </si>
  <si>
    <t>ML220VP01</t>
  </si>
  <si>
    <t>ML U2 ID Fan Hub Shell Replace</t>
  </si>
  <si>
    <t>ML018SP02</t>
  </si>
  <si>
    <t>MLPNPTOOL</t>
  </si>
  <si>
    <t>ML N Capital Tool Purchases</t>
  </si>
  <si>
    <t>BSPPB0009</t>
  </si>
  <si>
    <t>Effluent WW Treating PPB&lt;100k</t>
  </si>
  <si>
    <t>MLP20MP06</t>
  </si>
  <si>
    <t>ML M Pump Replacements MH Cap</t>
  </si>
  <si>
    <t>MLP20EP12</t>
  </si>
  <si>
    <t>ML E Control Replacements</t>
  </si>
  <si>
    <t>MLPVPPUMP</t>
  </si>
  <si>
    <t>ML V FGD CPS Pumps</t>
  </si>
  <si>
    <t>MLP20VP01</t>
  </si>
  <si>
    <t>ML V FGD Non Outage Capital</t>
  </si>
  <si>
    <t>MLP20SP09</t>
  </si>
  <si>
    <t>ML S U2 Up Blr Vent Fan Rplc</t>
  </si>
  <si>
    <t>MLP20EP06</t>
  </si>
  <si>
    <t>ML E Valve Replacements Cptl</t>
  </si>
  <si>
    <t>MLP20EP02</t>
  </si>
  <si>
    <t>ML-E-MOTOR REWINDS/REPLACEMENT</t>
  </si>
  <si>
    <t>MLP20EP07</t>
  </si>
  <si>
    <t>ML E Carbon Filter Replacement</t>
  </si>
  <si>
    <t>MLP20MP08</t>
  </si>
  <si>
    <t>ML M Gypsum Trn Hse Walkways</t>
  </si>
  <si>
    <t>MLP20MP02</t>
  </si>
  <si>
    <t>ML020MP01</t>
  </si>
  <si>
    <t>ML U0 Conveyor Belt Rplcmts</t>
  </si>
  <si>
    <t>MLP20EP03</t>
  </si>
  <si>
    <t>ML E Pump Replacements (Cap)</t>
  </si>
  <si>
    <t>MLP20EP13</t>
  </si>
  <si>
    <t>ML E Monitoring Systems</t>
  </si>
  <si>
    <t>MLP20NP01</t>
  </si>
  <si>
    <t>MLP20VP03</t>
  </si>
  <si>
    <t>ML V FGD and CPS Pumps Capital</t>
  </si>
  <si>
    <t>MLP20SP05</t>
  </si>
  <si>
    <t>ML S Coal Silo Load Cells</t>
  </si>
  <si>
    <t>MLPEPTANK</t>
  </si>
  <si>
    <t>ML E Tank Replacements</t>
  </si>
  <si>
    <t>MLP20SP04</t>
  </si>
  <si>
    <t>ML S Lime Inj Load Cell U1</t>
  </si>
  <si>
    <t>ML019SP02</t>
  </si>
  <si>
    <t>ML PULVERIZER REBUILD CAP(#YY</t>
  </si>
  <si>
    <t>MLP20NP02</t>
  </si>
  <si>
    <t>ML N Security Gates</t>
  </si>
  <si>
    <t>MLP20EP09</t>
  </si>
  <si>
    <t>ML E Transmitter Replcmts Cap</t>
  </si>
  <si>
    <t>MLP20VP04</t>
  </si>
  <si>
    <t>ML V CO2 Monitors</t>
  </si>
  <si>
    <t>ML119VP07</t>
  </si>
  <si>
    <t>RPL 11 ID FAN INLET HORIZ EJ</t>
  </si>
  <si>
    <t>MLP20SP07</t>
  </si>
  <si>
    <t>ML S Expansion Joint Replcmts</t>
  </si>
  <si>
    <t>MLP20MP05</t>
  </si>
  <si>
    <t>ML U0 Limestone Stamler Cap</t>
  </si>
  <si>
    <t>MLP20EP10</t>
  </si>
  <si>
    <t>ML E Battery Charger Replace</t>
  </si>
  <si>
    <t>MLP20MP09</t>
  </si>
  <si>
    <t>ML M Control Replacements</t>
  </si>
  <si>
    <t>MLPSPLIME</t>
  </si>
  <si>
    <t>ML S Lime Injection Equipment</t>
  </si>
  <si>
    <t>MLP20SP01</t>
  </si>
  <si>
    <t>ML SAFETY VALVES (4)</t>
  </si>
  <si>
    <t>MLP20VP02</t>
  </si>
  <si>
    <t>ML V Oxidation Air Blower Cap</t>
  </si>
  <si>
    <t>MLP800MHZ</t>
  </si>
  <si>
    <t>ML E 800MHz Radios</t>
  </si>
  <si>
    <t>MLP20SP08</t>
  </si>
  <si>
    <t>ML S Burner Drive Replacements</t>
  </si>
  <si>
    <t>MLP20MP07</t>
  </si>
  <si>
    <t>ML M Control Upgrades Matl Han</t>
  </si>
  <si>
    <t>MLP19SP01</t>
  </si>
  <si>
    <t>ML SAFETY  VALVES ( 4 )</t>
  </si>
  <si>
    <t>MLP20SP03</t>
  </si>
  <si>
    <t>ML S Pump Replacements (Cap)</t>
  </si>
  <si>
    <t>MLPVPIDFB</t>
  </si>
  <si>
    <t>ML V ID FAN BLADES</t>
  </si>
  <si>
    <t>ML119VP04</t>
  </si>
  <si>
    <t>RPL #11 ID FAN OUTLET HUB CYL</t>
  </si>
  <si>
    <t>A20020001</t>
  </si>
  <si>
    <t>Leon-Morehead69kVRehbLine</t>
  </si>
  <si>
    <t>KEPCS2002</t>
  </si>
  <si>
    <t>A19750106</t>
  </si>
  <si>
    <t>Beaver Creek Failing Transf</t>
  </si>
  <si>
    <t>A19750108</t>
  </si>
  <si>
    <t>Dewey - Inez Slide Failure</t>
  </si>
  <si>
    <t>P19036003</t>
  </si>
  <si>
    <t>Osborne Extension TLINE</t>
  </si>
  <si>
    <t>P19215012</t>
  </si>
  <si>
    <t>Leach - South Neal KY TLINE</t>
  </si>
  <si>
    <t>P19305001</t>
  </si>
  <si>
    <t>Orinoco  - Stone TLINE</t>
  </si>
  <si>
    <t>P17083002</t>
  </si>
  <si>
    <t>Garrett - Soft Shell 138kV ROW</t>
  </si>
  <si>
    <t>A19750107</t>
  </si>
  <si>
    <t>Beaver Creek-Betsy Lane Failur</t>
  </si>
  <si>
    <t>A20020002</t>
  </si>
  <si>
    <t>Leon-Morehead69kVRehab ROW</t>
  </si>
  <si>
    <t>A19750109</t>
  </si>
  <si>
    <t>Hazard - Pineville</t>
  </si>
  <si>
    <t>P19294004</t>
  </si>
  <si>
    <t>Big Sandy  Remote End</t>
  </si>
  <si>
    <t>P19036006</t>
  </si>
  <si>
    <t>A20045063</t>
  </si>
  <si>
    <t>0Hatfield Station Work</t>
  </si>
  <si>
    <t>P19305016</t>
  </si>
  <si>
    <t>New Camp - Orinoco TLINE</t>
  </si>
  <si>
    <t>P19305010</t>
  </si>
  <si>
    <t>Stone Station Work</t>
  </si>
  <si>
    <t>P19305017</t>
  </si>
  <si>
    <t>New Camp - Orinoco ROW</t>
  </si>
  <si>
    <t>P19305002</t>
  </si>
  <si>
    <t>Orinoco  - Stone ROW</t>
  </si>
  <si>
    <t>P14030011</t>
  </si>
  <si>
    <t>Wooton-Leslie ROW KPCo</t>
  </si>
  <si>
    <t>P19305009</t>
  </si>
  <si>
    <t>Hatfield Station Work</t>
  </si>
  <si>
    <t>P17083007</t>
  </si>
  <si>
    <t>Garrett - Eastern 138 ROW</t>
  </si>
  <si>
    <t>P19215001</t>
  </si>
  <si>
    <t>Leach Station Work</t>
  </si>
  <si>
    <t>P17083031</t>
  </si>
  <si>
    <t>Eastern-Hays Branch SS TLINE</t>
  </si>
  <si>
    <t>IT180CCIC</t>
  </si>
  <si>
    <t>Cloud Computing Imp Cost-KyP T</t>
  </si>
  <si>
    <t>KEPCS2001</t>
  </si>
  <si>
    <t>P14030010</t>
  </si>
  <si>
    <t>Leslie Loop ROW KPCo</t>
  </si>
  <si>
    <t>A19511002</t>
  </si>
  <si>
    <t>Bellefonte SEL/GE Relay Upgrad</t>
  </si>
  <si>
    <t>P20035004</t>
  </si>
  <si>
    <t>Middle Creek-Prestonsburg ROW</t>
  </si>
  <si>
    <t>P17084008</t>
  </si>
  <si>
    <t>Myra 138kV Extension ROW</t>
  </si>
  <si>
    <t>A19511007</t>
  </si>
  <si>
    <t>Wooton SEL/GE Relay Upgrade</t>
  </si>
  <si>
    <t>A19511003</t>
  </si>
  <si>
    <t>Big Sandy SEL/GE Relay Upgrade</t>
  </si>
  <si>
    <t>A20085001</t>
  </si>
  <si>
    <t>Betsy Layne Pole/Security</t>
  </si>
  <si>
    <t>A20045015</t>
  </si>
  <si>
    <t>Prestonsburg - Thelma 46kV NA</t>
  </si>
  <si>
    <t>A15710058</t>
  </si>
  <si>
    <t>Hazard Station TTMP</t>
  </si>
  <si>
    <t>A19511001</t>
  </si>
  <si>
    <t>Baker SEL/GE Relay Upgrade</t>
  </si>
  <si>
    <t>P19215013</t>
  </si>
  <si>
    <t>Leach - South Neal KY ROW</t>
  </si>
  <si>
    <t>P18221008</t>
  </si>
  <si>
    <t>Fleming - Fremont 69kV ROW</t>
  </si>
  <si>
    <t>A19511004</t>
  </si>
  <si>
    <t>Bonnyman SEL/GE Relay Upgrade</t>
  </si>
  <si>
    <t>P19305019</t>
  </si>
  <si>
    <t>New Camp Tap ROW</t>
  </si>
  <si>
    <t>P18221007</t>
  </si>
  <si>
    <t>Hazard - Fleming 69kV ROW</t>
  </si>
  <si>
    <t>A20045046</t>
  </si>
  <si>
    <t>Allen - Prestonsburg NIP</t>
  </si>
  <si>
    <t>A20045023</t>
  </si>
  <si>
    <t>Betsy Layne - S Pikeville NIP</t>
  </si>
  <si>
    <t>A19511005</t>
  </si>
  <si>
    <t>Dewey SEL/GE Relay Upgrade</t>
  </si>
  <si>
    <t>P19091011</t>
  </si>
  <si>
    <t>Middle Creek BESS</t>
  </si>
  <si>
    <t>A21222008</t>
  </si>
  <si>
    <t>South Portsmouth Sta Fiber</t>
  </si>
  <si>
    <t>P19305018</t>
  </si>
  <si>
    <t>New Camp Tap TLINE</t>
  </si>
  <si>
    <t>A20705077</t>
  </si>
  <si>
    <t>JohnsC - LeslieN1 69 Needs Asm</t>
  </si>
  <si>
    <t>A20705078</t>
  </si>
  <si>
    <t>LeslieNo1-Hatfield69 NeedsAsm</t>
  </si>
  <si>
    <t>A19511006</t>
  </si>
  <si>
    <t>Hazard SEL/GE Relay Upgrade</t>
  </si>
  <si>
    <t>A21222017</t>
  </si>
  <si>
    <t>Greenup TS TTMP</t>
  </si>
  <si>
    <t>P17083024</t>
  </si>
  <si>
    <t>Beaver Creek Station Work</t>
  </si>
  <si>
    <t>P17225025</t>
  </si>
  <si>
    <t>Moore Hollow Metering</t>
  </si>
  <si>
    <t>A20045085</t>
  </si>
  <si>
    <t>Leon (KP) NIP</t>
  </si>
  <si>
    <t>A20705080</t>
  </si>
  <si>
    <t>Sidney 69kV Loop Needs Asm</t>
  </si>
  <si>
    <t>A20705081</t>
  </si>
  <si>
    <t>Bevins 69kV Tap Needs Asm</t>
  </si>
  <si>
    <t>P20035003</t>
  </si>
  <si>
    <t>Do not Use - Use A20705036</t>
  </si>
  <si>
    <t>P17076009</t>
  </si>
  <si>
    <t>Kenwood Station Fiber Ext</t>
  </si>
  <si>
    <t>P19091012</t>
  </si>
  <si>
    <t>Middle Creek Station Land</t>
  </si>
  <si>
    <t>A21222013</t>
  </si>
  <si>
    <t>2BCXNLDMorgan County Sta Fiber</t>
  </si>
  <si>
    <t>P20035002</t>
  </si>
  <si>
    <t>Cancel-MiddleCreek-Falc RemROW</t>
  </si>
  <si>
    <t>A21222014</t>
  </si>
  <si>
    <t>2BCXNLD Lee City Sta Fiber</t>
  </si>
  <si>
    <t>A21222012</t>
  </si>
  <si>
    <t>2BCXNLD Morehead Station Fiber</t>
  </si>
  <si>
    <t>P19294008</t>
  </si>
  <si>
    <t>CANCELED    Inez Metering</t>
  </si>
  <si>
    <t>A19750110</t>
  </si>
  <si>
    <t>Dewey - Inez Slide Fail ROW</t>
  </si>
  <si>
    <t>Charges Continued After Dec 2022</t>
  </si>
  <si>
    <t>DMS21KK01</t>
  </si>
  <si>
    <t>KY/ME/Ice Storm 02/10/2021</t>
  </si>
  <si>
    <t>TREEREL21</t>
  </si>
  <si>
    <t>P18025018</t>
  </si>
  <si>
    <t>Kewanee Transco to KPCo</t>
  </si>
  <si>
    <t>P19092023</t>
  </si>
  <si>
    <t>Allen Station</t>
  </si>
  <si>
    <t>ITCW11006</t>
  </si>
  <si>
    <t>NGUCS Weddington &amp; Leatherwood</t>
  </si>
  <si>
    <t>ITCT11004</t>
  </si>
  <si>
    <t>Ashland-Lynchburg MW Upgrade (</t>
  </si>
  <si>
    <t>A19750112</t>
  </si>
  <si>
    <t>Wurtland Sta Transformer Fail</t>
  </si>
  <si>
    <t>P17083040</t>
  </si>
  <si>
    <t>Garrett Station</t>
  </si>
  <si>
    <t>DMS21KK02</t>
  </si>
  <si>
    <t>KY/ME/Thunderstorm 02/28/21</t>
  </si>
  <si>
    <t>A19750115</t>
  </si>
  <si>
    <t>Falcon TR-2 Failure</t>
  </si>
  <si>
    <t>P19305020</t>
  </si>
  <si>
    <t>Orinoco Station Land Purchase</t>
  </si>
  <si>
    <t>P17084006</t>
  </si>
  <si>
    <t>Myra Land Purchase</t>
  </si>
  <si>
    <t>P19036012</t>
  </si>
  <si>
    <t>Osborne Station T</t>
  </si>
  <si>
    <t>DX21K0003</t>
  </si>
  <si>
    <t>Dewey DA Coms Upgrade</t>
  </si>
  <si>
    <t>DMS21KK03</t>
  </si>
  <si>
    <t>KY Pre\Valid Major Storm 03</t>
  </si>
  <si>
    <t>DX21K0002</t>
  </si>
  <si>
    <t>Buckhorn DA Comm. Upgrade</t>
  </si>
  <si>
    <t>DMS21KK07</t>
  </si>
  <si>
    <t>DMS21KK09</t>
  </si>
  <si>
    <t>A20072072</t>
  </si>
  <si>
    <t>Jackson 2021 Relay Upgrade</t>
  </si>
  <si>
    <t>P21043006</t>
  </si>
  <si>
    <t>DMS21KK05</t>
  </si>
  <si>
    <t>P19037016</t>
  </si>
  <si>
    <t>New Draffin 69kV Station</t>
  </si>
  <si>
    <t>DMS21KK08</t>
  </si>
  <si>
    <t>A20072067</t>
  </si>
  <si>
    <t>Haddix 2021 Relay Upgrade</t>
  </si>
  <si>
    <t>DMS21KK06</t>
  </si>
  <si>
    <t>A21222016</t>
  </si>
  <si>
    <t>EVCHRG110</t>
  </si>
  <si>
    <t>EV Chargers for GL BU 110</t>
  </si>
  <si>
    <t>A20934001</t>
  </si>
  <si>
    <t>Falcon Elim Cust DC System</t>
  </si>
  <si>
    <t>P19037003</t>
  </si>
  <si>
    <t>Poor Bottom Land Purchase</t>
  </si>
  <si>
    <t>A21505006</t>
  </si>
  <si>
    <t>Jackson Station NIP</t>
  </si>
  <si>
    <t>EDNANDA</t>
  </si>
  <si>
    <t>Distribution Anda Project</t>
  </si>
  <si>
    <t>A24112002</t>
  </si>
  <si>
    <t>Argentum Sta TTMP</t>
  </si>
  <si>
    <t>A20077007</t>
  </si>
  <si>
    <t>Soft Shell Sta TTMP</t>
  </si>
  <si>
    <t>A24112012</t>
  </si>
  <si>
    <t>New Camp Sta TTMP</t>
  </si>
  <si>
    <t>A20077018</t>
  </si>
  <si>
    <t>Mayking Sta TTMP</t>
  </si>
  <si>
    <t>A20077022</t>
  </si>
  <si>
    <t>South Pikeville Sta TTMP</t>
  </si>
  <si>
    <t>A20077023</t>
  </si>
  <si>
    <t>Elwood Sta TTMP</t>
  </si>
  <si>
    <t>A21505009</t>
  </si>
  <si>
    <t>Coalton NIP</t>
  </si>
  <si>
    <t>A20077013</t>
  </si>
  <si>
    <t>Engle Sta TTMP</t>
  </si>
  <si>
    <t>A20077011</t>
  </si>
  <si>
    <t>A24112010</t>
  </si>
  <si>
    <t>Lovely Sta TTMP</t>
  </si>
  <si>
    <t>A21505010</t>
  </si>
  <si>
    <t>McKinney Station NIP</t>
  </si>
  <si>
    <t>DMS21KK04</t>
  </si>
  <si>
    <t>KY Pre\Valid Major Storm 04</t>
  </si>
  <si>
    <t>ML1GSUF1C</t>
  </si>
  <si>
    <t>ML1 Ph 1 GSU Repl w Amos Spare</t>
  </si>
  <si>
    <t>MLPSPPULV</t>
  </si>
  <si>
    <t>ML S Pulverizer Rebuilds</t>
  </si>
  <si>
    <t>MLPEPCTRL</t>
  </si>
  <si>
    <t>ML E Control Upgds Rplcmts</t>
  </si>
  <si>
    <t>BSPPBS369</t>
  </si>
  <si>
    <t>HEP Reheat Steam Line Insul</t>
  </si>
  <si>
    <t>MLPEPVALV</t>
  </si>
  <si>
    <t>ML E Valve Replacements</t>
  </si>
  <si>
    <t>MLPSPEJNT</t>
  </si>
  <si>
    <t>ML S Expansion Joint Repl</t>
  </si>
  <si>
    <t>MLPMPECRN</t>
  </si>
  <si>
    <t>ML M ECrane Capital Work</t>
  </si>
  <si>
    <t>ML2EP1701</t>
  </si>
  <si>
    <t>ML2 HIGH ENERGY PIPING</t>
  </si>
  <si>
    <t>MLPVPCNTM</t>
  </si>
  <si>
    <t>ML V Containment Systems</t>
  </si>
  <si>
    <t>MLPSPBRNE</t>
  </si>
  <si>
    <t>ML S Coal Burner Exp Joint Rpl</t>
  </si>
  <si>
    <t>MLPEPMOTR</t>
  </si>
  <si>
    <t>ML E Motor Rewind/Rplc &gt;10HP</t>
  </si>
  <si>
    <t>MLPMPDRNG</t>
  </si>
  <si>
    <t>ML M Drainage Projects (Cap)</t>
  </si>
  <si>
    <t>MLPSPBRNN</t>
  </si>
  <si>
    <t>ML S Burner Nozzle Rplcmt</t>
  </si>
  <si>
    <t>MLPEPSWGR</t>
  </si>
  <si>
    <t>ML E Switchgear Breaker Rplcmt</t>
  </si>
  <si>
    <t>MLPSPCLGR</t>
  </si>
  <si>
    <t>ML S Clinker Grinder Replace</t>
  </si>
  <si>
    <t>MLPVPEJNT</t>
  </si>
  <si>
    <t>ML V FGD CPS Expansion Joints</t>
  </si>
  <si>
    <t>MLPSPDUCT</t>
  </si>
  <si>
    <t>ML S Duct Lag Insul Replace</t>
  </si>
  <si>
    <t>MLPMPPUMP</t>
  </si>
  <si>
    <t>ML M CY Pump Replace Cap &gt;10HP</t>
  </si>
  <si>
    <t>MLPEPTRMT</t>
  </si>
  <si>
    <t>ML E Transmitter Replacements</t>
  </si>
  <si>
    <t>MLPEPSERV</t>
  </si>
  <si>
    <t>ML E Server Replacements</t>
  </si>
  <si>
    <t>MLPEPLGHT</t>
  </si>
  <si>
    <t>ML E LIGHTING REPLACEMENTS</t>
  </si>
  <si>
    <t>MLPSPDFAF</t>
  </si>
  <si>
    <t>ML S Dry Fly Ash Fltr Sep Bags</t>
  </si>
  <si>
    <t>MLPSPVALV</t>
  </si>
  <si>
    <t>ML S Blr Brnr Steam Valve Repl</t>
  </si>
  <si>
    <t>MLPVPTRMT</t>
  </si>
  <si>
    <t>ML V FGD CPS Env Transmitters</t>
  </si>
  <si>
    <t>MLPVPVALV</t>
  </si>
  <si>
    <t>ML V FGD CPS Valve Replace</t>
  </si>
  <si>
    <t>MLPSPASHL</t>
  </si>
  <si>
    <t>ML S Ash Line Remove Replace</t>
  </si>
  <si>
    <t>MLPEPCABL</t>
  </si>
  <si>
    <t>ML E Cable Replacements</t>
  </si>
  <si>
    <t>MLPNPSECU</t>
  </si>
  <si>
    <t>ML N Security Projects (Cap)</t>
  </si>
  <si>
    <t>MLPVPHEAT</t>
  </si>
  <si>
    <t>ML V FGD CPS Heaters</t>
  </si>
  <si>
    <t>BSP800MHZ</t>
  </si>
  <si>
    <t>Upgrades to 800MHz Radio Equip</t>
  </si>
  <si>
    <t>MLPEPBLWR</t>
  </si>
  <si>
    <t>ML E Blower Vent Fan Repl</t>
  </si>
  <si>
    <t>ML2E24C04</t>
  </si>
  <si>
    <t>ML2 E COOLING TOWER COMPONENTS</t>
  </si>
  <si>
    <t>ML1VC1801</t>
  </si>
  <si>
    <t>Mitchell Catalyst Replacement</t>
  </si>
  <si>
    <t>ML2VC1801</t>
  </si>
  <si>
    <t>ML2 V CATALYST REPLACEMENT 4 L</t>
  </si>
  <si>
    <t>000022309</t>
  </si>
  <si>
    <t>ML220SC01</t>
  </si>
  <si>
    <t>AIR HEATER BASKET REPLACEMENT</t>
  </si>
  <si>
    <t>MLPVPAIRC</t>
  </si>
  <si>
    <t>ML V FGD AIR COMPRESSOR REPLAC</t>
  </si>
  <si>
    <t>MLP20EP01</t>
  </si>
  <si>
    <t>ML INST NEW NOSE LINER PA FANS</t>
  </si>
  <si>
    <t>KEPCS2101</t>
  </si>
  <si>
    <t>TTKY180NN</t>
  </si>
  <si>
    <t>P19294011</t>
  </si>
  <si>
    <t>Inez Station</t>
  </si>
  <si>
    <t>P18221021</t>
  </si>
  <si>
    <t>Jackhorn 69kV Ring Bus</t>
  </si>
  <si>
    <t>P18221019</t>
  </si>
  <si>
    <t>Jackhorn Station T Work</t>
  </si>
  <si>
    <t>P19294012</t>
  </si>
  <si>
    <t>Inez XF Replace Baseline</t>
  </si>
  <si>
    <t>P18221020</t>
  </si>
  <si>
    <t>Jackhorn Station D Work</t>
  </si>
  <si>
    <t>A19750113</t>
  </si>
  <si>
    <t>Henry Clay-Elkhorn C. Sl Fail</t>
  </si>
  <si>
    <t>A21750001</t>
  </si>
  <si>
    <t>McKinney - Allen Str51 Failure</t>
  </si>
  <si>
    <t>P17083037</t>
  </si>
  <si>
    <t>Eastern Station Land Purchase</t>
  </si>
  <si>
    <t>P18025014</t>
  </si>
  <si>
    <t>S.Pike - Dorton Fiber Cable</t>
  </si>
  <si>
    <t>A19750116</t>
  </si>
  <si>
    <t>Beaver Creek-McKinney Str Fail</t>
  </si>
  <si>
    <t>P17083041</t>
  </si>
  <si>
    <t>Eastern Station</t>
  </si>
  <si>
    <t>A14068006</t>
  </si>
  <si>
    <t>Baker Sta Ballistic/Wall Elect</t>
  </si>
  <si>
    <t>A19750111</t>
  </si>
  <si>
    <t>Bellefonte-Raceland Slide Fail</t>
  </si>
  <si>
    <t>P17083038</t>
  </si>
  <si>
    <t>Snag Fork SS</t>
  </si>
  <si>
    <t>P19294010</t>
  </si>
  <si>
    <t>Dewey Station Remote End</t>
  </si>
  <si>
    <t>P19036004</t>
  </si>
  <si>
    <t>Osborne Extension ROW</t>
  </si>
  <si>
    <t>P21043001</t>
  </si>
  <si>
    <t>Thelma-Kenwood 46kV Line</t>
  </si>
  <si>
    <t>P21043008</t>
  </si>
  <si>
    <t>Kenwood-Prestonsburg 46kV Line</t>
  </si>
  <si>
    <t>P19215014</t>
  </si>
  <si>
    <t>Leach Area Fiber</t>
  </si>
  <si>
    <t>A21505004</t>
  </si>
  <si>
    <t>Morehead - Index 69kV Line NIP</t>
  </si>
  <si>
    <t>P18025016</t>
  </si>
  <si>
    <t>Sprigg - Beaver Creek ROW</t>
  </si>
  <si>
    <t>A21505008</t>
  </si>
  <si>
    <t>Index - Helechawa 69kV NIP</t>
  </si>
  <si>
    <t>P19294009</t>
  </si>
  <si>
    <t>Inez-Martiki 138kV Line</t>
  </si>
  <si>
    <t>A20072063</t>
  </si>
  <si>
    <t>Thelma 2021 Relay Upgrade</t>
  </si>
  <si>
    <t>P21043002</t>
  </si>
  <si>
    <t>Thelma-Kenwood 46kV ROW</t>
  </si>
  <si>
    <t>P19037013</t>
  </si>
  <si>
    <t>Dorton Station Work</t>
  </si>
  <si>
    <t>P19037005</t>
  </si>
  <si>
    <t>Henry Clay - Breaks Reconfi</t>
  </si>
  <si>
    <t>P21043009</t>
  </si>
  <si>
    <t>Kenwood-Prestonsburg 46kV ROW</t>
  </si>
  <si>
    <t>P19037004</t>
  </si>
  <si>
    <t>P19037014</t>
  </si>
  <si>
    <t>Breaks Station Work</t>
  </si>
  <si>
    <t>P21605002</t>
  </si>
  <si>
    <t>Dragon Fly Extension Line Work</t>
  </si>
  <si>
    <t>P19036007</t>
  </si>
  <si>
    <t>A21505003</t>
  </si>
  <si>
    <t>Hazard - Jackson 69kV Line NIP</t>
  </si>
  <si>
    <t>A21505011</t>
  </si>
  <si>
    <t>Leslie Station NIP</t>
  </si>
  <si>
    <t>A21505007</t>
  </si>
  <si>
    <t>Jackson - Helechawa 69kV NIP</t>
  </si>
  <si>
    <t>P21043004</t>
  </si>
  <si>
    <t>Remote End Work at Thelma</t>
  </si>
  <si>
    <t>A20072029</t>
  </si>
  <si>
    <t>Bonnyman 2021 Relay Upgr</t>
  </si>
  <si>
    <t>P19037011</t>
  </si>
  <si>
    <t>Henry Clay-Dorton Reconfig ROW</t>
  </si>
  <si>
    <t>P19037012</t>
  </si>
  <si>
    <t>Henry Clay-Breaks Recon ROW</t>
  </si>
  <si>
    <t>P19037006</t>
  </si>
  <si>
    <t>Poor Bottom Extension</t>
  </si>
  <si>
    <t>A20072064</t>
  </si>
  <si>
    <t>Wooton 2021 Relay Upgrade</t>
  </si>
  <si>
    <t>A21505005</t>
  </si>
  <si>
    <t>Baker 765kV/345kV Yard NIP</t>
  </si>
  <si>
    <t>A20077006</t>
  </si>
  <si>
    <t>Bonnyman Sta TTMP</t>
  </si>
  <si>
    <t>A20077012</t>
  </si>
  <si>
    <t>Hazard Sta TTMP</t>
  </si>
  <si>
    <t>A20077009</t>
  </si>
  <si>
    <t>Hays Branch Sta TTMP</t>
  </si>
  <si>
    <t>A24112009</t>
  </si>
  <si>
    <t>Hatfield Sta TTMP</t>
  </si>
  <si>
    <t>A24112005</t>
  </si>
  <si>
    <t>Dewey Sta TTMP</t>
  </si>
  <si>
    <t>A25101008</t>
  </si>
  <si>
    <t>Bellefonte 138kV Sta TTMP</t>
  </si>
  <si>
    <t>A19750114</t>
  </si>
  <si>
    <t>Breaks Rtg. Wall Fail - Cancel</t>
  </si>
  <si>
    <t>P21605001</t>
  </si>
  <si>
    <t>Big Sandy Station Work</t>
  </si>
  <si>
    <t>110KYLSBO</t>
  </si>
  <si>
    <t>Dist KY Lease BO</t>
  </si>
  <si>
    <t>DMS22KK14</t>
  </si>
  <si>
    <t>KY/ME/Flood 14 07/28/22</t>
  </si>
  <si>
    <t>TP1708310</t>
  </si>
  <si>
    <t>T Funded D Garret Area Imp</t>
  </si>
  <si>
    <t>TP1802510</t>
  </si>
  <si>
    <t>KEWANEE DLINE WORK</t>
  </si>
  <si>
    <t>TP1403006</t>
  </si>
  <si>
    <t>T Funded D Work</t>
  </si>
  <si>
    <t>DMS22KK09</t>
  </si>
  <si>
    <t>KY/ME/Thunderstorm 09 06/17/22</t>
  </si>
  <si>
    <t>KEPDS2201</t>
  </si>
  <si>
    <t>KPCo Storm - Distribution</t>
  </si>
  <si>
    <t>A21750003</t>
  </si>
  <si>
    <t>Beefhide TR-1 Failure</t>
  </si>
  <si>
    <t>DMS22KK15</t>
  </si>
  <si>
    <t>KY Pre/Valid Major Storm 15</t>
  </si>
  <si>
    <t>DMS22KK02</t>
  </si>
  <si>
    <t>DMS22KK10</t>
  </si>
  <si>
    <t>KY Pre-valid Storm  Event</t>
  </si>
  <si>
    <t>DMS22KK03</t>
  </si>
  <si>
    <t>DMS22KK01</t>
  </si>
  <si>
    <t>KY Pre\Valid Major Storm 01</t>
  </si>
  <si>
    <t>DMS22KK11</t>
  </si>
  <si>
    <t>KY Pre/Valid Major Storm 11</t>
  </si>
  <si>
    <t>DMS22KK08</t>
  </si>
  <si>
    <t>KY Pre/Valid Major Storm 08</t>
  </si>
  <si>
    <t>P22005001</t>
  </si>
  <si>
    <t>47th Street Station</t>
  </si>
  <si>
    <t>DMS22KK13</t>
  </si>
  <si>
    <t>KY Pre/Valid Major Storm 13</t>
  </si>
  <si>
    <t>DMS22KK05</t>
  </si>
  <si>
    <t>DMS22KK04</t>
  </si>
  <si>
    <t>DMS22KK12</t>
  </si>
  <si>
    <t>KY Pre/Valid Major Storm 12</t>
  </si>
  <si>
    <t>TP1822105</t>
  </si>
  <si>
    <t>Fleming T-Funded D</t>
  </si>
  <si>
    <t>P22012002</t>
  </si>
  <si>
    <t>Peter Creek Station Work</t>
  </si>
  <si>
    <t>DMS22KK06</t>
  </si>
  <si>
    <t>DMS22KK07</t>
  </si>
  <si>
    <t>P21720003</t>
  </si>
  <si>
    <t>A21050053</t>
  </si>
  <si>
    <t>Howard Collins GE/SEL Relay Up</t>
  </si>
  <si>
    <t>A21050054</t>
  </si>
  <si>
    <t>Tenth St GE/SEL Relay</t>
  </si>
  <si>
    <t>TP1910410</t>
  </si>
  <si>
    <t>KPCo D FAA Light Work</t>
  </si>
  <si>
    <t>P19037017</t>
  </si>
  <si>
    <t>New Draffin Land Purchase</t>
  </si>
  <si>
    <t>P22012001</t>
  </si>
  <si>
    <t>Coleman Station Work</t>
  </si>
  <si>
    <t>TP1903604</t>
  </si>
  <si>
    <t>T Funded D</t>
  </si>
  <si>
    <t>P17084055</t>
  </si>
  <si>
    <t>TP1909210</t>
  </si>
  <si>
    <t>Allen Distribution Feeder Work</t>
  </si>
  <si>
    <t>P21753003</t>
  </si>
  <si>
    <t>Stanville Remote End Work</t>
  </si>
  <si>
    <t>A25101001</t>
  </si>
  <si>
    <t>47th St Sta TTMP</t>
  </si>
  <si>
    <t>A25101003</t>
  </si>
  <si>
    <t>A25101006</t>
  </si>
  <si>
    <t>Second Fork Sta TTMP</t>
  </si>
  <si>
    <t>A25101002</t>
  </si>
  <si>
    <t>Ashland (25th St) Sta TTMP</t>
  </si>
  <si>
    <t>A25101005</t>
  </si>
  <si>
    <t>Tygart Sta TTMP</t>
  </si>
  <si>
    <t>MLLPC0ELG</t>
  </si>
  <si>
    <t>ML PCC U0 ELG Compliance - 117</t>
  </si>
  <si>
    <t>MLLPPBSHD</t>
  </si>
  <si>
    <t>ML Minor PPB Liberty Shadow</t>
  </si>
  <si>
    <t>MLLPC0LIM</t>
  </si>
  <si>
    <t>ML PCC U0 Lime Conversion 117</t>
  </si>
  <si>
    <t>MLLPC2CTC</t>
  </si>
  <si>
    <t>ML PCC U2 Cooling Twr Cmp 117</t>
  </si>
  <si>
    <t>MLLPC2ESP</t>
  </si>
  <si>
    <t>ML PCC U2 ESP Upgrades 117</t>
  </si>
  <si>
    <t>MLLSC2AHB</t>
  </si>
  <si>
    <t>ML S U2 Air Htr Bskt Rplc Lbty</t>
  </si>
  <si>
    <t>MLLPC1CL4</t>
  </si>
  <si>
    <t>ML PCC U1 SCR Cat Layer 4 117</t>
  </si>
  <si>
    <t>MLLVC2CL4</t>
  </si>
  <si>
    <t>ML V U2 Cat Layer 4 Rplc Lbty</t>
  </si>
  <si>
    <t>BS0000040</t>
  </si>
  <si>
    <t>Rewedge Generator U1</t>
  </si>
  <si>
    <t>MLLSC1AHB</t>
  </si>
  <si>
    <t>ML S U1 Air Htr Bskt Rplc Lbty</t>
  </si>
  <si>
    <t>117KYLSBO</t>
  </si>
  <si>
    <t>Gen KY Lease Buyout</t>
  </si>
  <si>
    <t>MLLEP2LAI</t>
  </si>
  <si>
    <t>ML E U2 LPA Turb Insp Liberty</t>
  </si>
  <si>
    <t>MLLEP2LBI</t>
  </si>
  <si>
    <t>ML E U2 LPB Turb Insp Liberty</t>
  </si>
  <si>
    <t>MLLSP2LSO</t>
  </si>
  <si>
    <t>ML S U2 Lwr Sdwl Weld Ovly Lby</t>
  </si>
  <si>
    <t>MLPMPHEAT</t>
  </si>
  <si>
    <t>ML U0 LS TUNNEL HEAT TRACE HTR</t>
  </si>
  <si>
    <t>ITCBLBRTY</t>
  </si>
  <si>
    <t>KENTUCKY POWER LIBERTY</t>
  </si>
  <si>
    <t>BSPPBS358</t>
  </si>
  <si>
    <t>BS1 REPL BLR COMBUSTION COILS</t>
  </si>
  <si>
    <t>MLPSPFANS</t>
  </si>
  <si>
    <t>ML S BLOWERS FANS ETC</t>
  </si>
  <si>
    <t>MLLSHSVB</t>
  </si>
  <si>
    <t>2021 Gen Plt Cap Blkt - KYPC-G</t>
  </si>
  <si>
    <t>MLPVPOTHR</t>
  </si>
  <si>
    <t>FGD OTHER NON OUTAGE CAPITAL</t>
  </si>
  <si>
    <t>MLLSTORB</t>
  </si>
  <si>
    <t>180KYLSBO</t>
  </si>
  <si>
    <t>Trans KY Lease Buyout</t>
  </si>
  <si>
    <t>A19750118</t>
  </si>
  <si>
    <t>Prestonsburg-Middle Ck Slide F</t>
  </si>
  <si>
    <t>A21750012</t>
  </si>
  <si>
    <t>Hazard - Bonnyman 69kV Failure</t>
  </si>
  <si>
    <t>A21750013</t>
  </si>
  <si>
    <t>Morehead - Index 69kV Failure</t>
  </si>
  <si>
    <t>A21750004</t>
  </si>
  <si>
    <t>Hazard-Pinevll 161kV Fire Fail</t>
  </si>
  <si>
    <t>A21750006</t>
  </si>
  <si>
    <t>Big Sandy RE for Failure</t>
  </si>
  <si>
    <t>A21750007</t>
  </si>
  <si>
    <t>Hays Branch-Morgan Fork Slide</t>
  </si>
  <si>
    <t>KEPCS2201</t>
  </si>
  <si>
    <t>A21750002</t>
  </si>
  <si>
    <t>Bonnyman-Softshell Failure</t>
  </si>
  <si>
    <t>B180KYLRR</t>
  </si>
  <si>
    <t>P21720001</t>
  </si>
  <si>
    <t>Bellefonte Station Baseline</t>
  </si>
  <si>
    <t>A21505001</t>
  </si>
  <si>
    <t>A21750008</t>
  </si>
  <si>
    <t>Sprigg-Beaver Crk Slide Fail</t>
  </si>
  <si>
    <t>A21750010</t>
  </si>
  <si>
    <t>HysBrnch-Morgan Frk Slide Fail</t>
  </si>
  <si>
    <t>P21027003</t>
  </si>
  <si>
    <t>Inez IPP Metering</t>
  </si>
  <si>
    <t>P21753001</t>
  </si>
  <si>
    <t>Dewey Station</t>
  </si>
  <si>
    <t>P17083032</t>
  </si>
  <si>
    <t>Eastern - Hays Branch SS ROW</t>
  </si>
  <si>
    <t>P22113001</t>
  </si>
  <si>
    <t>Gund Switch KY T - BPID</t>
  </si>
  <si>
    <t>P22012052</t>
  </si>
  <si>
    <t>Peter Creek-Coleman</t>
  </si>
  <si>
    <t>KEPCS2202</t>
  </si>
  <si>
    <t>P21753002</t>
  </si>
  <si>
    <t>Dewey Station Supplemental</t>
  </si>
  <si>
    <t>A21071002</t>
  </si>
  <si>
    <t>BigSandy-Brd KP 765 S&amp;I ROW</t>
  </si>
  <si>
    <t>DP16K03T0</t>
  </si>
  <si>
    <t>Tygart Sta - T line ROW</t>
  </si>
  <si>
    <t>P19036009</t>
  </si>
  <si>
    <t>Osborne Fiber Extension</t>
  </si>
  <si>
    <t>A21071004</t>
  </si>
  <si>
    <t>Baker-DonMarq KP 765 S&amp;I ROW</t>
  </si>
  <si>
    <t>P19104016</t>
  </si>
  <si>
    <t>Bellefonte TransFiber</t>
  </si>
  <si>
    <t>A21071003</t>
  </si>
  <si>
    <t>Baker-DonMarq KP 765 S&amp;I</t>
  </si>
  <si>
    <t>P22745001</t>
  </si>
  <si>
    <t>McCoy-Elkhorn Tap Station Work</t>
  </si>
  <si>
    <t>P22012049</t>
  </si>
  <si>
    <t>Peter Creek-Wharncliffe (KY)</t>
  </si>
  <si>
    <t>P21753004</t>
  </si>
  <si>
    <t>Thelma Remote End Work</t>
  </si>
  <si>
    <t>A21071001</t>
  </si>
  <si>
    <t>BigSandy-Broadford KP 765 S&amp;I</t>
  </si>
  <si>
    <t>P22113004</t>
  </si>
  <si>
    <t>Gund Metering Tap ROW</t>
  </si>
  <si>
    <t>P22012047</t>
  </si>
  <si>
    <t>Peter Creek-Wharncliffe KY ROW</t>
  </si>
  <si>
    <t>P21605004</t>
  </si>
  <si>
    <t>Dragon Fly Metering</t>
  </si>
  <si>
    <t>DR19K05C0</t>
  </si>
  <si>
    <t>Hazard DA 2019 Engle Tap</t>
  </si>
  <si>
    <t>P22012051</t>
  </si>
  <si>
    <t>Peter Creek-Coleman ROW</t>
  </si>
  <si>
    <t>P22005002</t>
  </si>
  <si>
    <t>47th Street Line Work</t>
  </si>
  <si>
    <t>P22012033</t>
  </si>
  <si>
    <t>Peter Creek Land Purchase</t>
  </si>
  <si>
    <t>P21720008</t>
  </si>
  <si>
    <t>Bellefonte - A.K. Steel 69kV</t>
  </si>
  <si>
    <t>TTKY180NR</t>
  </si>
  <si>
    <t>A25101007</t>
  </si>
  <si>
    <t>John's Creek Sta TTMP</t>
  </si>
  <si>
    <t>A25101004</t>
  </si>
  <si>
    <t>S Portsmouth Sta TTMP</t>
  </si>
  <si>
    <t>P19305021</t>
  </si>
  <si>
    <t>Belfry - Stone Trans Fiber</t>
  </si>
  <si>
    <t>P21205003</t>
  </si>
  <si>
    <t>Leslie No.1-Hatfield 69kV</t>
  </si>
  <si>
    <t>P21043015</t>
  </si>
  <si>
    <t>Thelma Station</t>
  </si>
  <si>
    <t>P21027001</t>
  </si>
  <si>
    <t>Inez 138kV Station Work</t>
  </si>
  <si>
    <t>P21027002</t>
  </si>
  <si>
    <t>Inez IPP T-Line Work</t>
  </si>
  <si>
    <t>Budget to Actual Variance Information - 2018 through 2022 - (Under)/Over Budget</t>
  </si>
  <si>
    <t>For the Five Years Ended December 31, 2022</t>
  </si>
  <si>
    <t>Case No. 2023-00159</t>
  </si>
  <si>
    <t>Actual Information - 2018 through 2022</t>
  </si>
  <si>
    <t>Budget Information - 2018 through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</si>
</sst>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5" borderId="1" xfId="1" applyNumberFormat="1" applyFont="1" applyFill="1" applyBorder="1" applyAlignment="1">
      <alignment horizontal="center"/>
    </xf>
    <xf numFmtId="166" fontId="0" fillId="0" borderId="0" xfId="2" applyNumberFormat="1" applyFont="1"/>
    <xf numFmtId="166" fontId="2" fillId="5" borderId="1" xfId="2" applyNumberFormat="1" applyFont="1" applyFill="1" applyBorder="1" applyAlignment="1">
      <alignment horizontal="center"/>
    </xf>
    <xf numFmtId="166" fontId="2" fillId="0" borderId="0" xfId="2" applyNumberFormat="1" applyFont="1"/>
    <xf numFmtId="9" fontId="1" fillId="0" borderId="0" xfId="2" applyNumberFormat="1" applyFont="1" applyAlignment="1">
      <alignment horizontal="right"/>
    </xf>
    <xf numFmtId="9" fontId="2" fillId="0" borderId="2" xfId="2" applyNumberFormat="1" applyFont="1" applyBorder="1" applyAlignment="1">
      <alignment horizontal="right"/>
    </xf>
    <xf numFmtId="164" fontId="2" fillId="0" borderId="5" xfId="0" applyNumberFormat="1" applyFont="1" applyBorder="1"/>
    <xf numFmtId="9" fontId="2" fillId="0" borderId="5" xfId="2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0" fillId="0" borderId="1" xfId="1" applyNumberFormat="1" applyFont="1" applyBorder="1"/>
    <xf numFmtId="164" fontId="0" fillId="0" borderId="1" xfId="0" applyNumberFormat="1" applyBorder="1"/>
    <xf numFmtId="165" fontId="0" fillId="0" borderId="1" xfId="2" applyNumberFormat="1" applyFont="1" applyBorder="1"/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9" fontId="1" fillId="0" borderId="0" xfId="2" applyNumberFormat="1" applyFont="1" applyFill="1" applyAlignment="1">
      <alignment horizontal="right"/>
    </xf>
    <xf numFmtId="14" fontId="0" fillId="0" borderId="0" xfId="0" applyNumberForma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0" xfId="1" applyNumberFormat="1" applyFont="1" applyFill="1"/>
    <xf numFmtId="37" fontId="0" fillId="6" borderId="0" xfId="0" applyNumberFormat="1" applyFill="1"/>
    <xf numFmtId="164" fontId="0" fillId="6" borderId="0" xfId="0" applyNumberFormat="1" applyFill="1"/>
    <xf numFmtId="9" fontId="1" fillId="6" borderId="0" xfId="2" applyNumberFormat="1" applyFont="1" applyFill="1" applyAlignment="1">
      <alignment horizontal="right"/>
    </xf>
    <xf numFmtId="9" fontId="1" fillId="6" borderId="0" xfId="2" applyFont="1" applyFill="1" applyAlignment="1">
      <alignment horizontal="right"/>
    </xf>
    <xf numFmtId="14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2" fillId="0" borderId="0" xfId="0" applyFont="1" applyFill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7">
    <cellStyle name="Comma" xfId="1" builtinId="3"/>
    <cellStyle name="Comma 2" xfId="4" xr:uid="{23BECC18-4FD6-4DD5-BABA-F4DD5658B7B7}"/>
    <cellStyle name="Currency 2" xfId="5" xr:uid="{13C7119F-F2AD-48D0-92F3-BEC559DF9F5F}"/>
    <cellStyle name="Normal" xfId="0" builtinId="0"/>
    <cellStyle name="Normal 2" xfId="3" xr:uid="{5DC9F4A4-6899-4116-8A8D-CBACB9C035CA}"/>
    <cellStyle name="Normal 3" xfId="6" xr:uid="{93B82A8E-5646-484E-A556-B990D341142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08"/>
  <sheetViews>
    <sheetView tabSelected="1" topLeftCell="A121" zoomScale="75" zoomScaleNormal="75" workbookViewId="0">
      <selection activeCell="F12" sqref="F12"/>
    </sheetView>
  </sheetViews>
  <sheetFormatPr defaultColWidth="9.1796875" defaultRowHeight="14.5" x14ac:dyDescent="0.35"/>
  <cols>
    <col min="1" max="1" width="9.1796875" style="7"/>
    <col min="2" max="2" width="13.81640625" customWidth="1"/>
    <col min="3" max="3" width="17" customWidth="1"/>
    <col min="4" max="4" width="36" bestFit="1" customWidth="1"/>
    <col min="5" max="5" width="31.453125" bestFit="1" customWidth="1"/>
    <col min="6" max="6" width="31.453125" customWidth="1"/>
    <col min="7" max="11" width="14.453125" bestFit="1" customWidth="1"/>
    <col min="12" max="12" width="18.453125" bestFit="1" customWidth="1"/>
    <col min="13" max="13" width="15.453125" bestFit="1" customWidth="1"/>
    <col min="14" max="14" width="17" bestFit="1" customWidth="1"/>
    <col min="15" max="15" width="15.81640625" bestFit="1" customWidth="1"/>
    <col min="16" max="16" width="17" bestFit="1" customWidth="1"/>
    <col min="17" max="17" width="18" bestFit="1" customWidth="1"/>
    <col min="18" max="18" width="18" style="3" bestFit="1" customWidth="1"/>
    <col min="19" max="19" width="17.54296875" bestFit="1" customWidth="1"/>
    <col min="20" max="20" width="11.54296875" style="24" bestFit="1" customWidth="1"/>
    <col min="21" max="21" width="18" bestFit="1" customWidth="1"/>
    <col min="22" max="22" width="11.54296875" style="24" bestFit="1" customWidth="1"/>
    <col min="23" max="23" width="17" bestFit="1" customWidth="1"/>
    <col min="24" max="24" width="11.54296875" style="24" bestFit="1" customWidth="1"/>
    <col min="25" max="25" width="14.453125" bestFit="1" customWidth="1"/>
    <col min="26" max="26" width="11.54296875" style="24" bestFit="1" customWidth="1"/>
    <col min="27" max="27" width="14.453125" bestFit="1" customWidth="1"/>
    <col min="28" max="28" width="11.54296875" style="24" bestFit="1" customWidth="1"/>
    <col min="29" max="29" width="14.453125" bestFit="1" customWidth="1"/>
    <col min="30" max="30" width="14.36328125" style="24" customWidth="1"/>
    <col min="31" max="16384" width="9.1796875" style="38"/>
  </cols>
  <sheetData>
    <row r="1" spans="1:30" x14ac:dyDescent="0.35">
      <c r="A1" s="20" t="s">
        <v>1592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30" x14ac:dyDescent="0.35">
      <c r="A2" s="20" t="s">
        <v>2388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30" ht="15" customHeight="1" x14ac:dyDescent="0.35">
      <c r="A3" s="20" t="s">
        <v>1593</v>
      </c>
      <c r="B3" s="22"/>
      <c r="C3" s="22"/>
      <c r="D3" s="22"/>
      <c r="E3" s="22"/>
      <c r="F3" s="22"/>
      <c r="G3" s="20"/>
      <c r="H3" s="22"/>
      <c r="I3" s="22"/>
      <c r="J3" s="22"/>
      <c r="K3" s="22"/>
      <c r="L3" s="22"/>
      <c r="M3" s="22"/>
      <c r="N3" s="22"/>
      <c r="O3" s="22"/>
    </row>
    <row r="4" spans="1:30" x14ac:dyDescent="0.35">
      <c r="A4" s="20" t="s">
        <v>2387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30" x14ac:dyDescent="0.35">
      <c r="A5" s="20" t="s">
        <v>1600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30" x14ac:dyDescent="0.35">
      <c r="B6" s="2"/>
      <c r="S6" s="55" t="s">
        <v>2386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s="54" customFormat="1" x14ac:dyDescent="0.35">
      <c r="A7" s="5"/>
      <c r="B7" s="56" t="s">
        <v>1522</v>
      </c>
      <c r="C7" s="56"/>
      <c r="D7" s="56"/>
      <c r="E7" s="56"/>
      <c r="F7" s="56"/>
      <c r="G7" s="59" t="s">
        <v>2389</v>
      </c>
      <c r="H7" s="59"/>
      <c r="I7" s="59"/>
      <c r="J7" s="59"/>
      <c r="K7" s="59"/>
      <c r="L7" s="59"/>
      <c r="M7" s="55" t="s">
        <v>2390</v>
      </c>
      <c r="N7" s="55"/>
      <c r="O7" s="55"/>
      <c r="P7" s="55"/>
      <c r="Q7" s="55"/>
      <c r="R7" s="55"/>
      <c r="S7" s="55">
        <v>2018</v>
      </c>
      <c r="T7" s="55"/>
      <c r="U7" s="55">
        <v>2019</v>
      </c>
      <c r="V7" s="55"/>
      <c r="W7" s="55">
        <v>2020</v>
      </c>
      <c r="X7" s="55"/>
      <c r="Y7" s="55">
        <v>2021</v>
      </c>
      <c r="Z7" s="55"/>
      <c r="AA7" s="55">
        <v>2022</v>
      </c>
      <c r="AB7" s="55"/>
      <c r="AC7" s="55" t="s">
        <v>1518</v>
      </c>
      <c r="AD7" s="55"/>
    </row>
    <row r="8" spans="1:30" s="54" customFormat="1" x14ac:dyDescent="0.35">
      <c r="A8" s="5" t="s">
        <v>1521</v>
      </c>
      <c r="B8" s="14" t="s">
        <v>1523</v>
      </c>
      <c r="C8" s="14" t="s">
        <v>0</v>
      </c>
      <c r="D8" s="14" t="s">
        <v>1</v>
      </c>
      <c r="E8" s="21" t="s">
        <v>1529</v>
      </c>
      <c r="F8" s="21" t="s">
        <v>1530</v>
      </c>
      <c r="G8" s="15">
        <v>2018</v>
      </c>
      <c r="H8" s="15">
        <v>2019</v>
      </c>
      <c r="I8" s="15">
        <v>2020</v>
      </c>
      <c r="J8" s="43">
        <v>2021</v>
      </c>
      <c r="K8" s="43">
        <v>2022</v>
      </c>
      <c r="L8" s="15" t="s">
        <v>1518</v>
      </c>
      <c r="M8" s="16">
        <v>2018</v>
      </c>
      <c r="N8" s="16">
        <v>2019</v>
      </c>
      <c r="O8" s="16">
        <v>2020</v>
      </c>
      <c r="P8" s="44">
        <v>2021</v>
      </c>
      <c r="Q8" s="44">
        <v>2022</v>
      </c>
      <c r="R8" s="23" t="s">
        <v>1518</v>
      </c>
      <c r="S8" s="16" t="s">
        <v>1519</v>
      </c>
      <c r="T8" s="25" t="s">
        <v>1520</v>
      </c>
      <c r="U8" s="16" t="s">
        <v>1519</v>
      </c>
      <c r="V8" s="25" t="s">
        <v>1520</v>
      </c>
      <c r="W8" s="16" t="s">
        <v>1519</v>
      </c>
      <c r="X8" s="25" t="s">
        <v>1520</v>
      </c>
      <c r="Y8" s="16" t="s">
        <v>1519</v>
      </c>
      <c r="Z8" s="25" t="s">
        <v>1520</v>
      </c>
      <c r="AA8" s="16" t="s">
        <v>1519</v>
      </c>
      <c r="AB8" s="25" t="s">
        <v>1520</v>
      </c>
      <c r="AC8" s="16" t="s">
        <v>1519</v>
      </c>
      <c r="AD8" s="25" t="s">
        <v>1520</v>
      </c>
    </row>
    <row r="9" spans="1:30" x14ac:dyDescent="0.35">
      <c r="A9" s="7">
        <v>1</v>
      </c>
      <c r="B9" t="s">
        <v>2</v>
      </c>
      <c r="C9" t="s">
        <v>3</v>
      </c>
      <c r="D9" t="s">
        <v>4</v>
      </c>
      <c r="E9" t="s">
        <v>1595</v>
      </c>
      <c r="F9" t="s">
        <v>1934</v>
      </c>
      <c r="G9" s="3">
        <v>4089610.3800000055</v>
      </c>
      <c r="H9" s="3">
        <v>9196871.7400000077</v>
      </c>
      <c r="I9" s="3">
        <v>6309480.459999999</v>
      </c>
      <c r="J9" s="3">
        <v>2359909.3199999994</v>
      </c>
      <c r="K9" s="3">
        <v>4289567.3500000006</v>
      </c>
      <c r="L9" s="3">
        <f>SUM(G9:K9)</f>
        <v>26245439.250000015</v>
      </c>
      <c r="M9" s="3">
        <v>4343289.557</v>
      </c>
      <c r="N9" s="3">
        <v>6897992.9689999996</v>
      </c>
      <c r="O9" s="3">
        <v>3158320.5669999998</v>
      </c>
      <c r="P9" s="3">
        <v>3148245.4589999998</v>
      </c>
      <c r="Q9" s="3">
        <v>9476418.5360000003</v>
      </c>
      <c r="R9" s="3">
        <f>SUM(M9:Q9)</f>
        <v>27024267.088</v>
      </c>
      <c r="S9" s="6">
        <f>G9-M9</f>
        <v>-253679.17699999455</v>
      </c>
      <c r="T9" s="27">
        <f>IFERROR(S9/M9,"n.m.")</f>
        <v>-5.8407152843665343E-2</v>
      </c>
      <c r="U9" s="6">
        <f>H9-N9</f>
        <v>2298878.7710000081</v>
      </c>
      <c r="V9" s="27">
        <f>IFERROR(U9/N9,"n.m.")</f>
        <v>0.33326777532701313</v>
      </c>
      <c r="W9" s="6">
        <f>I9-O9</f>
        <v>3151159.8929999992</v>
      </c>
      <c r="X9" s="27">
        <f>IFERROR(W9/O9,"n.m.")</f>
        <v>0.99773275896220937</v>
      </c>
      <c r="Y9" s="6">
        <f>J9-P9</f>
        <v>-788336.13900000043</v>
      </c>
      <c r="Z9" s="27">
        <f>IFERROR(Y9/P9,"n.m.")</f>
        <v>-0.25040491577502516</v>
      </c>
      <c r="AA9" s="6">
        <f>K9-Q9</f>
        <v>-5186851.1859999998</v>
      </c>
      <c r="AB9" s="27">
        <f>IFERROR(AA9/Q9,"n.m.")</f>
        <v>-0.547342982614756</v>
      </c>
      <c r="AC9" s="6">
        <f>L9-R9</f>
        <v>-778827.83799998462</v>
      </c>
      <c r="AD9" s="27">
        <f>IFERROR(AC9/R9,"n.m.")</f>
        <v>-2.8819572995776803E-2</v>
      </c>
    </row>
    <row r="10" spans="1:30" x14ac:dyDescent="0.35">
      <c r="A10" s="7">
        <f>A9+1</f>
        <v>2</v>
      </c>
      <c r="B10" t="s">
        <v>2</v>
      </c>
      <c r="C10" t="s">
        <v>5</v>
      </c>
      <c r="D10" t="s">
        <v>6</v>
      </c>
      <c r="E10" t="s">
        <v>1595</v>
      </c>
      <c r="F10" t="s">
        <v>1934</v>
      </c>
      <c r="G10" s="3">
        <v>3292740.4</v>
      </c>
      <c r="H10" s="3">
        <v>4169778.13</v>
      </c>
      <c r="I10" s="3">
        <v>4182121.3199999994</v>
      </c>
      <c r="J10" s="3">
        <v>3795573.49</v>
      </c>
      <c r="K10" s="3">
        <v>3467184.6</v>
      </c>
      <c r="L10" s="3">
        <f t="shared" ref="L10:L73" si="0">SUM(G10:K10)</f>
        <v>18907397.939999998</v>
      </c>
      <c r="M10" s="3">
        <v>2380838.4870000002</v>
      </c>
      <c r="N10" s="3">
        <v>2454911.0580000002</v>
      </c>
      <c r="O10" s="3">
        <v>2691865.0959999999</v>
      </c>
      <c r="P10" s="3">
        <v>2827803.6439999999</v>
      </c>
      <c r="Q10" s="3">
        <v>4912723.602</v>
      </c>
      <c r="R10" s="3">
        <f t="shared" ref="R10:R73" si="1">SUM(M10:Q10)</f>
        <v>15268141.887</v>
      </c>
      <c r="S10" s="6">
        <f t="shared" ref="S10:S73" si="2">G10-M10</f>
        <v>911901.91299999971</v>
      </c>
      <c r="T10" s="27">
        <f t="shared" ref="T10:T73" si="3">IFERROR(S10/M10,"n.m.")</f>
        <v>0.38301712526037457</v>
      </c>
      <c r="U10" s="6">
        <f t="shared" ref="U10:U73" si="4">H10-N10</f>
        <v>1714867.0719999997</v>
      </c>
      <c r="V10" s="27">
        <f t="shared" ref="V10:V73" si="5">IFERROR(U10/N10,"n.m.")</f>
        <v>0.6985454998101196</v>
      </c>
      <c r="W10" s="6">
        <f t="shared" ref="W10:W73" si="6">I10-O10</f>
        <v>1490256.2239999995</v>
      </c>
      <c r="X10" s="27">
        <f t="shared" ref="X10:X73" si="7">IFERROR(W10/O10,"n.m.")</f>
        <v>0.55361475068511368</v>
      </c>
      <c r="Y10" s="6">
        <f t="shared" ref="Y10:Y73" si="8">J10-P10</f>
        <v>967769.84600000037</v>
      </c>
      <c r="Z10" s="27">
        <f t="shared" ref="Z10:Z73" si="9">IFERROR(Y10/P10,"n.m.")</f>
        <v>0.34223375022993657</v>
      </c>
      <c r="AA10" s="6">
        <f t="shared" ref="AA10:AA73" si="10">K10-Q10</f>
        <v>-1445539.0019999999</v>
      </c>
      <c r="AB10" s="27">
        <f t="shared" ref="AB10:AB73" si="11">IFERROR(AA10/Q10,"n.m.")</f>
        <v>-0.29424391012177281</v>
      </c>
      <c r="AC10" s="6">
        <f t="shared" ref="AC10:AC73" si="12">L10-R10</f>
        <v>3639256.0529999975</v>
      </c>
      <c r="AD10" s="27">
        <f t="shared" ref="AD10:AD73" si="13">IFERROR(AC10/R10,"n.m.")</f>
        <v>0.23835618505082323</v>
      </c>
    </row>
    <row r="11" spans="1:30" x14ac:dyDescent="0.35">
      <c r="A11" s="7">
        <f t="shared" ref="A11:A74" si="14">A10+1</f>
        <v>3</v>
      </c>
      <c r="B11" t="s">
        <v>2</v>
      </c>
      <c r="C11" t="s">
        <v>7</v>
      </c>
      <c r="D11" t="s">
        <v>8</v>
      </c>
      <c r="E11" t="s">
        <v>1595</v>
      </c>
      <c r="F11" t="s">
        <v>1535</v>
      </c>
      <c r="G11" s="3">
        <v>3124617.130000005</v>
      </c>
      <c r="H11" s="3">
        <v>145069.89999999967</v>
      </c>
      <c r="I11" s="3">
        <v>0</v>
      </c>
      <c r="J11" s="3">
        <v>0</v>
      </c>
      <c r="K11" s="3">
        <v>0</v>
      </c>
      <c r="L11" s="3">
        <f t="shared" si="0"/>
        <v>3269687.0300000049</v>
      </c>
      <c r="M11" s="3">
        <v>3526110.35</v>
      </c>
      <c r="N11" s="3">
        <v>36914.711000000003</v>
      </c>
      <c r="O11" s="3">
        <v>7.5590000000000002</v>
      </c>
      <c r="P11" s="3">
        <v>0</v>
      </c>
      <c r="Q11" s="3">
        <v>0</v>
      </c>
      <c r="R11" s="3">
        <f t="shared" si="1"/>
        <v>3563032.62</v>
      </c>
      <c r="S11" s="6">
        <f t="shared" si="2"/>
        <v>-401493.21999999508</v>
      </c>
      <c r="T11" s="27">
        <f t="shared" si="3"/>
        <v>-0.11386291980340181</v>
      </c>
      <c r="U11" s="6">
        <f t="shared" si="4"/>
        <v>108155.18899999966</v>
      </c>
      <c r="V11" s="27">
        <f t="shared" si="5"/>
        <v>2.9298668761080009</v>
      </c>
      <c r="W11" s="6">
        <f t="shared" si="6"/>
        <v>-7.5590000000000002</v>
      </c>
      <c r="X11" s="27">
        <f t="shared" si="7"/>
        <v>-1</v>
      </c>
      <c r="Y11" s="6">
        <f t="shared" si="8"/>
        <v>0</v>
      </c>
      <c r="Z11" s="27" t="str">
        <f t="shared" si="9"/>
        <v>n.m.</v>
      </c>
      <c r="AA11" s="6">
        <f t="shared" si="10"/>
        <v>0</v>
      </c>
      <c r="AB11" s="27" t="str">
        <f t="shared" si="11"/>
        <v>n.m.</v>
      </c>
      <c r="AC11" s="6">
        <f t="shared" si="12"/>
        <v>-293345.58999999519</v>
      </c>
      <c r="AD11" s="27">
        <f t="shared" si="13"/>
        <v>-8.2330312765981684E-2</v>
      </c>
    </row>
    <row r="12" spans="1:30" x14ac:dyDescent="0.35">
      <c r="A12" s="7">
        <f t="shared" si="14"/>
        <v>4</v>
      </c>
      <c r="B12" t="s">
        <v>2</v>
      </c>
      <c r="C12" t="s">
        <v>9</v>
      </c>
      <c r="D12" t="s">
        <v>10</v>
      </c>
      <c r="E12" t="s">
        <v>1595</v>
      </c>
      <c r="F12" t="s">
        <v>1934</v>
      </c>
      <c r="G12" s="3">
        <v>2799137.5899999971</v>
      </c>
      <c r="H12" s="3">
        <v>3205327.6699999906</v>
      </c>
      <c r="I12" s="3">
        <v>4055207.9599999944</v>
      </c>
      <c r="J12" s="3">
        <v>3918394.3600000017</v>
      </c>
      <c r="K12" s="3">
        <v>4037898.5700000003</v>
      </c>
      <c r="L12" s="3">
        <f t="shared" si="0"/>
        <v>18015966.149999984</v>
      </c>
      <c r="M12" s="3">
        <v>2494504.4049999998</v>
      </c>
      <c r="N12" s="3">
        <v>3576105.6379999998</v>
      </c>
      <c r="O12" s="3">
        <v>1660533.412</v>
      </c>
      <c r="P12" s="3">
        <v>3089044.8650000002</v>
      </c>
      <c r="Q12" s="3">
        <v>7180104.0959999999</v>
      </c>
      <c r="R12" s="3">
        <f t="shared" si="1"/>
        <v>18000292.416000001</v>
      </c>
      <c r="S12" s="6">
        <f t="shared" si="2"/>
        <v>304633.18499999726</v>
      </c>
      <c r="T12" s="27">
        <f t="shared" si="3"/>
        <v>0.12212172662008079</v>
      </c>
      <c r="U12" s="6">
        <f t="shared" si="4"/>
        <v>-370777.96800000919</v>
      </c>
      <c r="V12" s="27">
        <f t="shared" si="5"/>
        <v>-0.10368205124034684</v>
      </c>
      <c r="W12" s="6">
        <f t="shared" si="6"/>
        <v>2394674.5479999944</v>
      </c>
      <c r="X12" s="27">
        <f t="shared" si="7"/>
        <v>1.4421116315363816</v>
      </c>
      <c r="Y12" s="6">
        <f t="shared" si="8"/>
        <v>829349.49500000151</v>
      </c>
      <c r="Z12" s="27">
        <f t="shared" si="9"/>
        <v>0.26848088365333644</v>
      </c>
      <c r="AA12" s="6">
        <f t="shared" si="10"/>
        <v>-3142205.5259999996</v>
      </c>
      <c r="AB12" s="27">
        <f t="shared" si="11"/>
        <v>-0.43762673688122522</v>
      </c>
      <c r="AC12" s="6">
        <f t="shared" si="12"/>
        <v>15673.733999982476</v>
      </c>
      <c r="AD12" s="27">
        <f t="shared" si="13"/>
        <v>8.7074885439363718E-4</v>
      </c>
    </row>
    <row r="13" spans="1:30" x14ac:dyDescent="0.35">
      <c r="A13" s="7">
        <f t="shared" si="14"/>
        <v>5</v>
      </c>
      <c r="B13" t="s">
        <v>2</v>
      </c>
      <c r="C13" t="s">
        <v>11</v>
      </c>
      <c r="D13" t="s">
        <v>12</v>
      </c>
      <c r="E13" t="s">
        <v>1595</v>
      </c>
      <c r="F13" t="s">
        <v>1934</v>
      </c>
      <c r="G13" s="3">
        <v>3735553.7500000042</v>
      </c>
      <c r="H13" s="3">
        <v>4814165.5200000005</v>
      </c>
      <c r="I13" s="3">
        <v>5718061.5599999754</v>
      </c>
      <c r="J13" s="3">
        <v>4734352.049999984</v>
      </c>
      <c r="K13" s="3">
        <v>5605015.9300000062</v>
      </c>
      <c r="L13" s="3">
        <f t="shared" si="0"/>
        <v>24607148.809999973</v>
      </c>
      <c r="M13" s="3">
        <v>1877153.48</v>
      </c>
      <c r="N13" s="3">
        <v>3112051.8250000002</v>
      </c>
      <c r="O13" s="3">
        <v>2601477.46</v>
      </c>
      <c r="P13" s="3">
        <v>3291533.9939999999</v>
      </c>
      <c r="Q13" s="3">
        <v>10388731.551999999</v>
      </c>
      <c r="R13" s="3">
        <f t="shared" si="1"/>
        <v>21270948.310999997</v>
      </c>
      <c r="S13" s="6">
        <f t="shared" si="2"/>
        <v>1858400.2700000042</v>
      </c>
      <c r="T13" s="27">
        <f t="shared" si="3"/>
        <v>0.99000976201477364</v>
      </c>
      <c r="U13" s="6">
        <f t="shared" si="4"/>
        <v>1702113.6950000003</v>
      </c>
      <c r="V13" s="27">
        <f t="shared" si="5"/>
        <v>0.546942593091296</v>
      </c>
      <c r="W13" s="6">
        <f t="shared" si="6"/>
        <v>3116584.0999999754</v>
      </c>
      <c r="X13" s="27">
        <f t="shared" si="7"/>
        <v>1.1980054211194187</v>
      </c>
      <c r="Y13" s="6">
        <f t="shared" si="8"/>
        <v>1442818.055999984</v>
      </c>
      <c r="Z13" s="27">
        <f t="shared" si="9"/>
        <v>0.43834214036070623</v>
      </c>
      <c r="AA13" s="6">
        <f t="shared" si="10"/>
        <v>-4783715.621999993</v>
      </c>
      <c r="AB13" s="27">
        <f t="shared" si="11"/>
        <v>-0.46047157904268399</v>
      </c>
      <c r="AC13" s="6">
        <f t="shared" si="12"/>
        <v>3336200.4989999756</v>
      </c>
      <c r="AD13" s="27">
        <f t="shared" si="13"/>
        <v>0.15684305420810518</v>
      </c>
    </row>
    <row r="14" spans="1:30" x14ac:dyDescent="0.35">
      <c r="A14" s="7">
        <f t="shared" si="14"/>
        <v>6</v>
      </c>
      <c r="B14" t="s">
        <v>2</v>
      </c>
      <c r="C14" t="s">
        <v>13</v>
      </c>
      <c r="D14" t="s">
        <v>14</v>
      </c>
      <c r="E14" t="s">
        <v>1595</v>
      </c>
      <c r="F14" t="s">
        <v>1934</v>
      </c>
      <c r="G14" s="3">
        <v>3570402.2009999934</v>
      </c>
      <c r="H14" s="3">
        <v>3166476.01</v>
      </c>
      <c r="I14" s="3">
        <v>4467541.18</v>
      </c>
      <c r="J14" s="3">
        <v>5154906.6099999966</v>
      </c>
      <c r="K14" s="3">
        <v>4907911.089999998</v>
      </c>
      <c r="L14" s="3">
        <f t="shared" si="0"/>
        <v>21267237.090999991</v>
      </c>
      <c r="M14" s="3">
        <v>0</v>
      </c>
      <c r="N14" s="3">
        <v>0</v>
      </c>
      <c r="O14" s="3">
        <v>0</v>
      </c>
      <c r="P14" s="3">
        <v>185626.15400000001</v>
      </c>
      <c r="Q14" s="3">
        <v>485831.69799999997</v>
      </c>
      <c r="R14" s="3">
        <f t="shared" si="1"/>
        <v>671457.85199999996</v>
      </c>
      <c r="S14" s="6">
        <f t="shared" si="2"/>
        <v>3570402.2009999934</v>
      </c>
      <c r="T14" s="27" t="str">
        <f t="shared" si="3"/>
        <v>n.m.</v>
      </c>
      <c r="U14" s="6">
        <f t="shared" si="4"/>
        <v>3166476.01</v>
      </c>
      <c r="V14" s="27" t="str">
        <f t="shared" si="5"/>
        <v>n.m.</v>
      </c>
      <c r="W14" s="6">
        <f t="shared" si="6"/>
        <v>4467541.18</v>
      </c>
      <c r="X14" s="27" t="str">
        <f t="shared" si="7"/>
        <v>n.m.</v>
      </c>
      <c r="Y14" s="6">
        <f t="shared" si="8"/>
        <v>4969280.4559999965</v>
      </c>
      <c r="Z14" s="27">
        <f t="shared" si="9"/>
        <v>26.770368016136327</v>
      </c>
      <c r="AA14" s="6">
        <f t="shared" si="10"/>
        <v>4422079.3919999981</v>
      </c>
      <c r="AB14" s="27">
        <f t="shared" si="11"/>
        <v>9.1020808444656041</v>
      </c>
      <c r="AC14" s="6">
        <f t="shared" si="12"/>
        <v>20595779.238999993</v>
      </c>
      <c r="AD14" s="27">
        <f t="shared" si="13"/>
        <v>30.673227184183698</v>
      </c>
    </row>
    <row r="15" spans="1:30" x14ac:dyDescent="0.35">
      <c r="A15" s="7">
        <f t="shared" si="14"/>
        <v>7</v>
      </c>
      <c r="B15" t="s">
        <v>2</v>
      </c>
      <c r="C15" t="s">
        <v>15</v>
      </c>
      <c r="D15" t="s">
        <v>16</v>
      </c>
      <c r="E15" t="s">
        <v>1595</v>
      </c>
      <c r="F15" t="s">
        <v>1934</v>
      </c>
      <c r="G15" s="3">
        <v>2226747.2000000034</v>
      </c>
      <c r="H15" s="3">
        <v>3059416.8800000013</v>
      </c>
      <c r="I15" s="3">
        <v>3953676.6299999906</v>
      </c>
      <c r="J15" s="3">
        <v>4060981.0800000015</v>
      </c>
      <c r="K15" s="3">
        <v>3808761.1000000029</v>
      </c>
      <c r="L15" s="3">
        <f t="shared" si="0"/>
        <v>17109582.890000001</v>
      </c>
      <c r="M15" s="3">
        <v>1318943.2139999999</v>
      </c>
      <c r="N15" s="3">
        <v>2939318.98</v>
      </c>
      <c r="O15" s="3">
        <v>2094303.165</v>
      </c>
      <c r="P15" s="3">
        <v>1450293.672</v>
      </c>
      <c r="Q15" s="3">
        <v>6700297.5820000004</v>
      </c>
      <c r="R15" s="3">
        <f t="shared" si="1"/>
        <v>14503156.613000002</v>
      </c>
      <c r="S15" s="6">
        <f t="shared" si="2"/>
        <v>907803.98600000353</v>
      </c>
      <c r="T15" s="27">
        <f t="shared" si="3"/>
        <v>0.68828132732635117</v>
      </c>
      <c r="U15" s="6">
        <f t="shared" si="4"/>
        <v>120097.9000000013</v>
      </c>
      <c r="V15" s="27">
        <f t="shared" si="5"/>
        <v>4.0859090427811037E-2</v>
      </c>
      <c r="W15" s="6">
        <f t="shared" si="6"/>
        <v>1859373.4649999905</v>
      </c>
      <c r="X15" s="27">
        <f t="shared" si="7"/>
        <v>0.88782440674007701</v>
      </c>
      <c r="Y15" s="6">
        <f t="shared" si="8"/>
        <v>2610687.4080000017</v>
      </c>
      <c r="Z15" s="27">
        <f t="shared" si="9"/>
        <v>1.8001094939618558</v>
      </c>
      <c r="AA15" s="6">
        <f t="shared" si="10"/>
        <v>-2891536.4819999975</v>
      </c>
      <c r="AB15" s="27">
        <f t="shared" si="11"/>
        <v>-0.43155344171100091</v>
      </c>
      <c r="AC15" s="6">
        <f t="shared" si="12"/>
        <v>2606426.2769999988</v>
      </c>
      <c r="AD15" s="27">
        <f t="shared" si="13"/>
        <v>0.17971441297570429</v>
      </c>
    </row>
    <row r="16" spans="1:30" x14ac:dyDescent="0.35">
      <c r="A16" s="7">
        <f t="shared" si="14"/>
        <v>8</v>
      </c>
      <c r="B16" t="s">
        <v>2</v>
      </c>
      <c r="C16" t="s">
        <v>17</v>
      </c>
      <c r="D16" t="s">
        <v>18</v>
      </c>
      <c r="E16" t="s">
        <v>1595</v>
      </c>
      <c r="F16" t="s">
        <v>1934</v>
      </c>
      <c r="G16" s="3">
        <v>2314915.6000000061</v>
      </c>
      <c r="H16" s="3">
        <v>2646558.9200000041</v>
      </c>
      <c r="I16" s="3">
        <v>2774305.4999999981</v>
      </c>
      <c r="J16" s="3">
        <v>2297727.1600000062</v>
      </c>
      <c r="K16" s="3">
        <v>2069431.5700000012</v>
      </c>
      <c r="L16" s="3">
        <f t="shared" si="0"/>
        <v>12102938.750000015</v>
      </c>
      <c r="M16" s="3">
        <v>993903.00600000005</v>
      </c>
      <c r="N16" s="3">
        <v>2238818.64</v>
      </c>
      <c r="O16" s="3">
        <v>1377111.0930000001</v>
      </c>
      <c r="P16" s="3">
        <v>1324593.6310000001</v>
      </c>
      <c r="Q16" s="3">
        <v>3672789.13</v>
      </c>
      <c r="R16" s="3">
        <f t="shared" si="1"/>
        <v>9607215.5</v>
      </c>
      <c r="S16" s="6">
        <f t="shared" si="2"/>
        <v>1321012.5940000061</v>
      </c>
      <c r="T16" s="27">
        <f t="shared" si="3"/>
        <v>1.3291162075426965</v>
      </c>
      <c r="U16" s="6">
        <f t="shared" si="4"/>
        <v>407740.28000000399</v>
      </c>
      <c r="V16" s="27">
        <f t="shared" si="5"/>
        <v>0.18212296106307385</v>
      </c>
      <c r="W16" s="6">
        <f t="shared" si="6"/>
        <v>1397194.406999998</v>
      </c>
      <c r="X16" s="27">
        <f t="shared" si="7"/>
        <v>1.0145836556702532</v>
      </c>
      <c r="Y16" s="6">
        <f t="shared" si="8"/>
        <v>973133.52900000615</v>
      </c>
      <c r="Z16" s="27">
        <f t="shared" si="9"/>
        <v>0.7346657165075906</v>
      </c>
      <c r="AA16" s="6">
        <f t="shared" si="10"/>
        <v>-1603357.5599999987</v>
      </c>
      <c r="AB16" s="27">
        <f t="shared" si="11"/>
        <v>-0.43655039896069359</v>
      </c>
      <c r="AC16" s="6">
        <f t="shared" si="12"/>
        <v>2495723.2500000149</v>
      </c>
      <c r="AD16" s="27">
        <f t="shared" si="13"/>
        <v>0.25977592050475135</v>
      </c>
    </row>
    <row r="17" spans="1:30" x14ac:dyDescent="0.35">
      <c r="A17" s="7">
        <f t="shared" si="14"/>
        <v>9</v>
      </c>
      <c r="B17" t="s">
        <v>2</v>
      </c>
      <c r="C17" t="s">
        <v>19</v>
      </c>
      <c r="D17" t="s">
        <v>20</v>
      </c>
      <c r="E17" t="s">
        <v>1583</v>
      </c>
      <c r="F17" s="42">
        <v>44105</v>
      </c>
      <c r="G17" s="3"/>
      <c r="H17" s="3">
        <v>11096862.670000002</v>
      </c>
      <c r="I17" s="3">
        <v>1039801.24</v>
      </c>
      <c r="J17" s="3">
        <v>0</v>
      </c>
      <c r="K17" s="3">
        <v>0</v>
      </c>
      <c r="L17" s="3">
        <f t="shared" si="0"/>
        <v>12136663.910000002</v>
      </c>
      <c r="M17" s="3">
        <v>0</v>
      </c>
      <c r="N17" s="3">
        <v>7352444.6050000004</v>
      </c>
      <c r="O17" s="3">
        <v>7398240.8720000004</v>
      </c>
      <c r="P17" s="3">
        <v>-3.5999999999999997E-2</v>
      </c>
      <c r="Q17" s="3">
        <v>0</v>
      </c>
      <c r="R17" s="3">
        <f t="shared" si="1"/>
        <v>14750685.441000002</v>
      </c>
      <c r="S17" s="6">
        <f t="shared" si="2"/>
        <v>0</v>
      </c>
      <c r="T17" s="27" t="str">
        <f t="shared" si="3"/>
        <v>n.m.</v>
      </c>
      <c r="U17" s="6">
        <f t="shared" si="4"/>
        <v>3744418.0650000013</v>
      </c>
      <c r="V17" s="27">
        <f t="shared" si="5"/>
        <v>0.50927525009214281</v>
      </c>
      <c r="W17" s="6">
        <f t="shared" si="6"/>
        <v>-6358439.6320000002</v>
      </c>
      <c r="X17" s="27">
        <f t="shared" si="7"/>
        <v>-0.85945290806422392</v>
      </c>
      <c r="Y17" s="6">
        <f t="shared" si="8"/>
        <v>3.5999999999999997E-2</v>
      </c>
      <c r="Z17" s="27">
        <f t="shared" si="9"/>
        <v>-1</v>
      </c>
      <c r="AA17" s="6">
        <f t="shared" si="10"/>
        <v>0</v>
      </c>
      <c r="AB17" s="27" t="str">
        <f t="shared" si="11"/>
        <v>n.m.</v>
      </c>
      <c r="AC17" s="6">
        <f t="shared" si="12"/>
        <v>-2614021.5309999995</v>
      </c>
      <c r="AD17" s="27">
        <f t="shared" si="13"/>
        <v>-0.17721356349544565</v>
      </c>
    </row>
    <row r="18" spans="1:30" x14ac:dyDescent="0.35">
      <c r="A18" s="7">
        <f t="shared" si="14"/>
        <v>10</v>
      </c>
      <c r="B18" t="s">
        <v>2</v>
      </c>
      <c r="C18" t="s">
        <v>21</v>
      </c>
      <c r="D18" t="s">
        <v>22</v>
      </c>
      <c r="E18" t="s">
        <v>1595</v>
      </c>
      <c r="F18" t="s">
        <v>1934</v>
      </c>
      <c r="G18" s="3">
        <v>3274647.1</v>
      </c>
      <c r="H18" s="3">
        <v>2154427.2000000044</v>
      </c>
      <c r="I18" s="3">
        <v>1487079.7099999986</v>
      </c>
      <c r="J18" s="3">
        <v>1739379.5900000017</v>
      </c>
      <c r="K18" s="3">
        <v>1618330.9700000007</v>
      </c>
      <c r="L18" s="3">
        <f t="shared" si="0"/>
        <v>10273864.570000006</v>
      </c>
      <c r="M18" s="3">
        <v>3882678.298</v>
      </c>
      <c r="N18" s="3">
        <v>2758626.9019999998</v>
      </c>
      <c r="O18" s="3">
        <v>3193818.0639999998</v>
      </c>
      <c r="P18" s="3">
        <v>1376567.5220000001</v>
      </c>
      <c r="Q18" s="3">
        <v>2339088.2259999998</v>
      </c>
      <c r="R18" s="3">
        <f t="shared" si="1"/>
        <v>13550779.011999998</v>
      </c>
      <c r="S18" s="6">
        <f t="shared" si="2"/>
        <v>-608031.19799999986</v>
      </c>
      <c r="T18" s="27">
        <f t="shared" si="3"/>
        <v>-0.15660097266188697</v>
      </c>
      <c r="U18" s="6">
        <f t="shared" si="4"/>
        <v>-604199.70199999539</v>
      </c>
      <c r="V18" s="27">
        <f t="shared" si="5"/>
        <v>-0.21902189874315792</v>
      </c>
      <c r="W18" s="6">
        <f t="shared" si="6"/>
        <v>-1706738.3540000012</v>
      </c>
      <c r="X18" s="27">
        <f t="shared" si="7"/>
        <v>-0.53438809594008274</v>
      </c>
      <c r="Y18" s="6">
        <f t="shared" si="8"/>
        <v>362812.0680000016</v>
      </c>
      <c r="Z18" s="27">
        <f t="shared" si="9"/>
        <v>0.26356285630862181</v>
      </c>
      <c r="AA18" s="6">
        <f t="shared" si="10"/>
        <v>-720757.25599999912</v>
      </c>
      <c r="AB18" s="27">
        <f t="shared" si="11"/>
        <v>-0.3081359856325484</v>
      </c>
      <c r="AC18" s="6">
        <f t="shared" si="12"/>
        <v>-3276914.4419999924</v>
      </c>
      <c r="AD18" s="27">
        <f t="shared" si="13"/>
        <v>-0.24182480129726086</v>
      </c>
    </row>
    <row r="19" spans="1:30" x14ac:dyDescent="0.35">
      <c r="A19" s="7">
        <f t="shared" si="14"/>
        <v>11</v>
      </c>
      <c r="B19" t="s">
        <v>2</v>
      </c>
      <c r="C19" t="s">
        <v>23</v>
      </c>
      <c r="D19" t="s">
        <v>24</v>
      </c>
      <c r="E19" t="s">
        <v>1540</v>
      </c>
      <c r="F19" t="s">
        <v>1934</v>
      </c>
      <c r="G19" s="3">
        <v>35132.57</v>
      </c>
      <c r="H19" s="3">
        <v>5423767.5099999998</v>
      </c>
      <c r="I19" s="3">
        <v>6072401.9300000165</v>
      </c>
      <c r="J19" s="3">
        <v>4424166.3599999966</v>
      </c>
      <c r="K19" s="3">
        <v>1541222.9899999988</v>
      </c>
      <c r="L19" s="3">
        <f t="shared" si="0"/>
        <v>17496691.360000011</v>
      </c>
      <c r="M19" s="3">
        <v>0</v>
      </c>
      <c r="N19" s="3">
        <v>562245.57200000004</v>
      </c>
      <c r="O19" s="3">
        <v>12340311.959000001</v>
      </c>
      <c r="P19" s="3">
        <v>8459805.6610000003</v>
      </c>
      <c r="Q19" s="3">
        <v>0</v>
      </c>
      <c r="R19" s="3">
        <f t="shared" si="1"/>
        <v>21362363.192000002</v>
      </c>
      <c r="S19" s="6">
        <f t="shared" si="2"/>
        <v>35132.57</v>
      </c>
      <c r="T19" s="27" t="str">
        <f t="shared" si="3"/>
        <v>n.m.</v>
      </c>
      <c r="U19" s="6">
        <f t="shared" si="4"/>
        <v>4861521.9380000001</v>
      </c>
      <c r="V19" s="27">
        <f t="shared" si="5"/>
        <v>8.6466166744662232</v>
      </c>
      <c r="W19" s="6">
        <f t="shared" si="6"/>
        <v>-6267910.0289999843</v>
      </c>
      <c r="X19" s="27">
        <f t="shared" si="7"/>
        <v>-0.50792152174311045</v>
      </c>
      <c r="Y19" s="6">
        <f t="shared" si="8"/>
        <v>-4035639.3010000037</v>
      </c>
      <c r="Z19" s="27">
        <f t="shared" si="9"/>
        <v>-0.47703688036291919</v>
      </c>
      <c r="AA19" s="6">
        <f t="shared" si="10"/>
        <v>1541222.9899999988</v>
      </c>
      <c r="AB19" s="27" t="str">
        <f t="shared" si="11"/>
        <v>n.m.</v>
      </c>
      <c r="AC19" s="6">
        <f t="shared" si="12"/>
        <v>-3865671.8319999911</v>
      </c>
      <c r="AD19" s="27">
        <f t="shared" si="13"/>
        <v>-0.18095712526073182</v>
      </c>
    </row>
    <row r="20" spans="1:30" x14ac:dyDescent="0.35">
      <c r="A20" s="7">
        <f t="shared" si="14"/>
        <v>12</v>
      </c>
      <c r="B20" t="s">
        <v>2</v>
      </c>
      <c r="C20" t="s">
        <v>25</v>
      </c>
      <c r="D20" t="s">
        <v>26</v>
      </c>
      <c r="E20" t="s">
        <v>1595</v>
      </c>
      <c r="F20" t="s">
        <v>1934</v>
      </c>
      <c r="G20" s="3">
        <v>1965461.6600000027</v>
      </c>
      <c r="H20" s="3">
        <v>2055322.590000001</v>
      </c>
      <c r="I20" s="3">
        <v>625365.04000000202</v>
      </c>
      <c r="J20" s="3">
        <v>497805.68999999989</v>
      </c>
      <c r="K20" s="3">
        <v>541732.44999999937</v>
      </c>
      <c r="L20" s="3">
        <f t="shared" si="0"/>
        <v>5685687.4300000044</v>
      </c>
      <c r="M20" s="3">
        <v>1374553.9110000001</v>
      </c>
      <c r="N20" s="3">
        <v>1538902.7709999999</v>
      </c>
      <c r="O20" s="3">
        <v>1557350.0060000001</v>
      </c>
      <c r="P20" s="3">
        <v>627295.79299999995</v>
      </c>
      <c r="Q20" s="3">
        <v>1160130.868</v>
      </c>
      <c r="R20" s="3">
        <f t="shared" si="1"/>
        <v>6258233.3489999995</v>
      </c>
      <c r="S20" s="6">
        <f t="shared" si="2"/>
        <v>590907.74900000263</v>
      </c>
      <c r="T20" s="27">
        <f t="shared" si="3"/>
        <v>0.42989055887237776</v>
      </c>
      <c r="U20" s="6">
        <f t="shared" si="4"/>
        <v>516419.81900000107</v>
      </c>
      <c r="V20" s="27">
        <f t="shared" si="5"/>
        <v>0.33557663858414166</v>
      </c>
      <c r="W20" s="6">
        <f t="shared" si="6"/>
        <v>-931984.96599999804</v>
      </c>
      <c r="X20" s="27">
        <f t="shared" si="7"/>
        <v>-0.5984428435543333</v>
      </c>
      <c r="Y20" s="6">
        <f t="shared" si="8"/>
        <v>-129490.10300000006</v>
      </c>
      <c r="Z20" s="27">
        <f t="shared" si="9"/>
        <v>-0.20642590695646523</v>
      </c>
      <c r="AA20" s="6">
        <f t="shared" si="10"/>
        <v>-618398.41800000065</v>
      </c>
      <c r="AB20" s="27">
        <f t="shared" si="11"/>
        <v>-0.53304194816062822</v>
      </c>
      <c r="AC20" s="6">
        <f t="shared" si="12"/>
        <v>-572545.9189999951</v>
      </c>
      <c r="AD20" s="27">
        <f t="shared" si="13"/>
        <v>-9.148682816237301E-2</v>
      </c>
    </row>
    <row r="21" spans="1:30" x14ac:dyDescent="0.35">
      <c r="A21" s="7">
        <f t="shared" si="14"/>
        <v>13</v>
      </c>
      <c r="B21" t="s">
        <v>2</v>
      </c>
      <c r="C21" t="s">
        <v>27</v>
      </c>
      <c r="D21" t="s">
        <v>20</v>
      </c>
      <c r="E21" t="s">
        <v>1581</v>
      </c>
      <c r="F21" s="42">
        <v>43862</v>
      </c>
      <c r="G21" s="3">
        <v>5800827.9199999999</v>
      </c>
      <c r="H21" s="3">
        <v>207427.85999999996</v>
      </c>
      <c r="I21" s="3">
        <v>-8808.8999999999978</v>
      </c>
      <c r="J21" s="3">
        <v>0</v>
      </c>
      <c r="K21" s="3">
        <v>0</v>
      </c>
      <c r="L21" s="3">
        <f t="shared" si="0"/>
        <v>5999446.8799999999</v>
      </c>
      <c r="M21" s="3">
        <v>0</v>
      </c>
      <c r="N21" s="3">
        <v>4115.2330000000002</v>
      </c>
      <c r="O21" s="3">
        <v>0</v>
      </c>
      <c r="P21" s="3">
        <v>0</v>
      </c>
      <c r="Q21" s="3">
        <v>0</v>
      </c>
      <c r="R21" s="3">
        <f t="shared" si="1"/>
        <v>4115.2330000000002</v>
      </c>
      <c r="S21" s="6">
        <f t="shared" si="2"/>
        <v>5800827.9199999999</v>
      </c>
      <c r="T21" s="27" t="str">
        <f t="shared" si="3"/>
        <v>n.m.</v>
      </c>
      <c r="U21" s="6">
        <f t="shared" si="4"/>
        <v>203312.62699999995</v>
      </c>
      <c r="V21" s="27">
        <f t="shared" si="5"/>
        <v>49.404888374485708</v>
      </c>
      <c r="W21" s="6">
        <f t="shared" si="6"/>
        <v>-8808.8999999999978</v>
      </c>
      <c r="X21" s="27" t="str">
        <f t="shared" si="7"/>
        <v>n.m.</v>
      </c>
      <c r="Y21" s="6">
        <f t="shared" si="8"/>
        <v>0</v>
      </c>
      <c r="Z21" s="27" t="str">
        <f t="shared" si="9"/>
        <v>n.m.</v>
      </c>
      <c r="AA21" s="6">
        <f t="shared" si="10"/>
        <v>0</v>
      </c>
      <c r="AB21" s="27" t="str">
        <f t="shared" si="11"/>
        <v>n.m.</v>
      </c>
      <c r="AC21" s="6">
        <f t="shared" si="12"/>
        <v>5995331.6469999999</v>
      </c>
      <c r="AD21" s="27">
        <f t="shared" si="13"/>
        <v>1456.863231559428</v>
      </c>
    </row>
    <row r="22" spans="1:30" x14ac:dyDescent="0.35">
      <c r="A22" s="7">
        <f t="shared" si="14"/>
        <v>14</v>
      </c>
      <c r="B22" t="s">
        <v>2</v>
      </c>
      <c r="C22" t="s">
        <v>28</v>
      </c>
      <c r="D22" t="s">
        <v>29</v>
      </c>
      <c r="E22" t="s">
        <v>1590</v>
      </c>
      <c r="F22" s="42">
        <v>44531</v>
      </c>
      <c r="G22" s="3">
        <v>823609.80999999994</v>
      </c>
      <c r="H22" s="3">
        <v>4921431.4160000058</v>
      </c>
      <c r="I22" s="3">
        <v>926016.7300000001</v>
      </c>
      <c r="J22" s="3">
        <v>190038.69</v>
      </c>
      <c r="K22" s="3">
        <v>0</v>
      </c>
      <c r="L22" s="3">
        <f t="shared" si="0"/>
        <v>6861096.6460000062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1"/>
        <v>0</v>
      </c>
      <c r="S22" s="6">
        <f t="shared" si="2"/>
        <v>823609.80999999994</v>
      </c>
      <c r="T22" s="27" t="str">
        <f t="shared" si="3"/>
        <v>n.m.</v>
      </c>
      <c r="U22" s="6">
        <f t="shared" si="4"/>
        <v>4921431.4160000058</v>
      </c>
      <c r="V22" s="27" t="str">
        <f t="shared" si="5"/>
        <v>n.m.</v>
      </c>
      <c r="W22" s="6">
        <f t="shared" si="6"/>
        <v>926016.7300000001</v>
      </c>
      <c r="X22" s="27" t="str">
        <f t="shared" si="7"/>
        <v>n.m.</v>
      </c>
      <c r="Y22" s="6">
        <f t="shared" si="8"/>
        <v>190038.69</v>
      </c>
      <c r="Z22" s="27" t="str">
        <f t="shared" si="9"/>
        <v>n.m.</v>
      </c>
      <c r="AA22" s="6">
        <f t="shared" si="10"/>
        <v>0</v>
      </c>
      <c r="AB22" s="27" t="str">
        <f t="shared" si="11"/>
        <v>n.m.</v>
      </c>
      <c r="AC22" s="6">
        <f t="shared" si="12"/>
        <v>6861096.6460000062</v>
      </c>
      <c r="AD22" s="27" t="str">
        <f t="shared" si="13"/>
        <v>n.m.</v>
      </c>
    </row>
    <row r="23" spans="1:30" x14ac:dyDescent="0.35">
      <c r="A23" s="7">
        <f t="shared" si="14"/>
        <v>15</v>
      </c>
      <c r="B23" t="s">
        <v>2</v>
      </c>
      <c r="C23" t="s">
        <v>30</v>
      </c>
      <c r="D23" t="s">
        <v>31</v>
      </c>
      <c r="E23" t="s">
        <v>1595</v>
      </c>
      <c r="F23" t="s">
        <v>1934</v>
      </c>
      <c r="G23" s="3">
        <v>1125173.2499999998</v>
      </c>
      <c r="H23" s="3">
        <v>1191423.8599999973</v>
      </c>
      <c r="I23" s="3">
        <v>713328.96999999916</v>
      </c>
      <c r="J23" s="3">
        <v>610835.60000000102</v>
      </c>
      <c r="K23" s="3">
        <v>705241.37999999919</v>
      </c>
      <c r="L23" s="3">
        <f t="shared" si="0"/>
        <v>4346003.0599999968</v>
      </c>
      <c r="M23" s="3">
        <v>712458.45900000003</v>
      </c>
      <c r="N23" s="3">
        <v>1279494.2509999999</v>
      </c>
      <c r="O23" s="3">
        <v>994891.70799999998</v>
      </c>
      <c r="P23" s="3">
        <v>771400.79599999997</v>
      </c>
      <c r="Q23" s="3">
        <v>1753659.514</v>
      </c>
      <c r="R23" s="3">
        <f t="shared" si="1"/>
        <v>5511904.7280000001</v>
      </c>
      <c r="S23" s="6">
        <f t="shared" si="2"/>
        <v>412714.79099999974</v>
      </c>
      <c r="T23" s="27">
        <f t="shared" si="3"/>
        <v>0.57928260347878013</v>
      </c>
      <c r="U23" s="6">
        <f t="shared" si="4"/>
        <v>-88070.391000002623</v>
      </c>
      <c r="V23" s="27">
        <f t="shared" si="5"/>
        <v>-6.883218969617913E-2</v>
      </c>
      <c r="W23" s="6">
        <f t="shared" si="6"/>
        <v>-281562.73800000083</v>
      </c>
      <c r="X23" s="27">
        <f t="shared" si="7"/>
        <v>-0.28300842768708734</v>
      </c>
      <c r="Y23" s="6">
        <f t="shared" si="8"/>
        <v>-160565.19599999895</v>
      </c>
      <c r="Z23" s="27">
        <f t="shared" si="9"/>
        <v>-0.20814756328044928</v>
      </c>
      <c r="AA23" s="6">
        <f t="shared" si="10"/>
        <v>-1048418.1340000008</v>
      </c>
      <c r="AB23" s="27">
        <f t="shared" si="11"/>
        <v>-0.59784589062480964</v>
      </c>
      <c r="AC23" s="6">
        <f t="shared" si="12"/>
        <v>-1165901.6680000033</v>
      </c>
      <c r="AD23" s="27">
        <f t="shared" si="13"/>
        <v>-0.2115242780009102</v>
      </c>
    </row>
    <row r="24" spans="1:30" x14ac:dyDescent="0.35">
      <c r="A24" s="7">
        <f t="shared" si="14"/>
        <v>16</v>
      </c>
      <c r="B24" t="s">
        <v>2</v>
      </c>
      <c r="C24" t="s">
        <v>32</v>
      </c>
      <c r="D24" t="s">
        <v>33</v>
      </c>
      <c r="E24" t="s">
        <v>1595</v>
      </c>
      <c r="F24" t="s">
        <v>1934</v>
      </c>
      <c r="G24" s="3">
        <v>1002217.6900000004</v>
      </c>
      <c r="H24" s="3">
        <v>1233400.3500000008</v>
      </c>
      <c r="I24" s="3">
        <v>1019497.9899999996</v>
      </c>
      <c r="J24" s="3">
        <v>584665.13999999932</v>
      </c>
      <c r="K24" s="3">
        <v>637741.19999999949</v>
      </c>
      <c r="L24" s="3">
        <f t="shared" si="0"/>
        <v>4477522.3699999992</v>
      </c>
      <c r="M24" s="3">
        <v>1514221.493</v>
      </c>
      <c r="N24" s="3">
        <v>1340203.5819999999</v>
      </c>
      <c r="O24" s="3">
        <v>934475.66099999996</v>
      </c>
      <c r="P24" s="3">
        <v>1585323.9850000001</v>
      </c>
      <c r="Q24" s="3">
        <v>1550119.62</v>
      </c>
      <c r="R24" s="3">
        <f t="shared" si="1"/>
        <v>6924344.341</v>
      </c>
      <c r="S24" s="6">
        <f t="shared" si="2"/>
        <v>-512003.80299999961</v>
      </c>
      <c r="T24" s="27">
        <f t="shared" si="3"/>
        <v>-0.33813005915376981</v>
      </c>
      <c r="U24" s="6">
        <f t="shared" si="4"/>
        <v>-106803.23199999915</v>
      </c>
      <c r="V24" s="27">
        <f t="shared" si="5"/>
        <v>-7.9691797152650165E-2</v>
      </c>
      <c r="W24" s="6">
        <f t="shared" si="6"/>
        <v>85022.328999999678</v>
      </c>
      <c r="X24" s="27">
        <f t="shared" si="7"/>
        <v>9.0983995141206447E-2</v>
      </c>
      <c r="Y24" s="6">
        <f t="shared" si="8"/>
        <v>-1000658.8450000008</v>
      </c>
      <c r="Z24" s="27">
        <f t="shared" si="9"/>
        <v>-0.63120147961427631</v>
      </c>
      <c r="AA24" s="6">
        <f t="shared" si="10"/>
        <v>-912378.42000000062</v>
      </c>
      <c r="AB24" s="27">
        <f t="shared" si="11"/>
        <v>-0.58858581507406538</v>
      </c>
      <c r="AC24" s="6">
        <f t="shared" si="12"/>
        <v>-2446821.9710000008</v>
      </c>
      <c r="AD24" s="27">
        <f t="shared" si="13"/>
        <v>-0.35336514917550094</v>
      </c>
    </row>
    <row r="25" spans="1:30" x14ac:dyDescent="0.35">
      <c r="A25" s="7">
        <f t="shared" si="14"/>
        <v>17</v>
      </c>
      <c r="B25" t="s">
        <v>2</v>
      </c>
      <c r="C25" t="s">
        <v>34</v>
      </c>
      <c r="D25" t="s">
        <v>35</v>
      </c>
      <c r="E25" t="s">
        <v>1595</v>
      </c>
      <c r="F25" t="s">
        <v>1934</v>
      </c>
      <c r="G25" s="3">
        <v>616111.6399999999</v>
      </c>
      <c r="H25" s="3">
        <v>659050.63000000012</v>
      </c>
      <c r="I25" s="3">
        <v>482792.02000000008</v>
      </c>
      <c r="J25" s="3">
        <v>289920.77999999997</v>
      </c>
      <c r="K25" s="3">
        <v>424443.82</v>
      </c>
      <c r="L25" s="3">
        <f t="shared" si="0"/>
        <v>2472318.89</v>
      </c>
      <c r="M25" s="3">
        <v>890049.81499999994</v>
      </c>
      <c r="N25" s="3">
        <v>821050.01199999999</v>
      </c>
      <c r="O25" s="3">
        <v>732419.25</v>
      </c>
      <c r="P25" s="3">
        <v>777389.16500000004</v>
      </c>
      <c r="Q25" s="3">
        <v>1362738.1440000001</v>
      </c>
      <c r="R25" s="3">
        <f t="shared" si="1"/>
        <v>4583646.3859999999</v>
      </c>
      <c r="S25" s="6">
        <f t="shared" si="2"/>
        <v>-273938.17500000005</v>
      </c>
      <c r="T25" s="27">
        <f t="shared" si="3"/>
        <v>-0.3077784752980372</v>
      </c>
      <c r="U25" s="6">
        <f t="shared" si="4"/>
        <v>-161999.38199999987</v>
      </c>
      <c r="V25" s="27">
        <f t="shared" si="5"/>
        <v>-0.19730756912771336</v>
      </c>
      <c r="W25" s="6">
        <f t="shared" si="6"/>
        <v>-249627.22999999992</v>
      </c>
      <c r="X25" s="27">
        <f t="shared" si="7"/>
        <v>-0.34082559954561531</v>
      </c>
      <c r="Y25" s="6">
        <f t="shared" si="8"/>
        <v>-487468.38500000007</v>
      </c>
      <c r="Z25" s="27">
        <f t="shared" si="9"/>
        <v>-0.62705837300935374</v>
      </c>
      <c r="AA25" s="6">
        <f t="shared" si="10"/>
        <v>-938294.32400000002</v>
      </c>
      <c r="AB25" s="27">
        <f t="shared" si="11"/>
        <v>-0.68853603909981986</v>
      </c>
      <c r="AC25" s="6">
        <f t="shared" si="12"/>
        <v>-2111327.4959999998</v>
      </c>
      <c r="AD25" s="27">
        <f t="shared" si="13"/>
        <v>-0.46062181027941101</v>
      </c>
    </row>
    <row r="26" spans="1:30" x14ac:dyDescent="0.35">
      <c r="A26" s="7">
        <f t="shared" si="14"/>
        <v>18</v>
      </c>
      <c r="B26" t="s">
        <v>2</v>
      </c>
      <c r="C26" t="s">
        <v>36</v>
      </c>
      <c r="D26" t="s">
        <v>37</v>
      </c>
      <c r="E26" t="s">
        <v>1595</v>
      </c>
      <c r="F26" t="s">
        <v>1934</v>
      </c>
      <c r="G26" s="3">
        <v>1122604.5499999989</v>
      </c>
      <c r="H26" s="3">
        <v>638681.61999999883</v>
      </c>
      <c r="I26" s="3">
        <v>856854.33000000007</v>
      </c>
      <c r="J26" s="3">
        <v>2478388.9599999995</v>
      </c>
      <c r="K26" s="3">
        <v>1681243.0600000031</v>
      </c>
      <c r="L26" s="3">
        <f t="shared" si="0"/>
        <v>6777772.5200000005</v>
      </c>
      <c r="M26" s="3">
        <v>649157.13800000004</v>
      </c>
      <c r="N26" s="3">
        <v>628717.63699999999</v>
      </c>
      <c r="O26" s="3">
        <v>636778.29599999997</v>
      </c>
      <c r="P26" s="3">
        <v>650747.23699999996</v>
      </c>
      <c r="Q26" s="3">
        <v>4656907.682</v>
      </c>
      <c r="R26" s="3">
        <f t="shared" si="1"/>
        <v>7222307.9900000002</v>
      </c>
      <c r="S26" s="6">
        <f t="shared" si="2"/>
        <v>473447.41199999885</v>
      </c>
      <c r="T26" s="27">
        <f t="shared" si="3"/>
        <v>0.72932635919039812</v>
      </c>
      <c r="U26" s="6">
        <f t="shared" si="4"/>
        <v>9963.9829999988433</v>
      </c>
      <c r="V26" s="27">
        <f t="shared" si="5"/>
        <v>1.5848104798750609E-2</v>
      </c>
      <c r="W26" s="6">
        <f t="shared" si="6"/>
        <v>220076.0340000001</v>
      </c>
      <c r="X26" s="27">
        <f t="shared" si="7"/>
        <v>0.34560856640754622</v>
      </c>
      <c r="Y26" s="6">
        <f t="shared" si="8"/>
        <v>1827641.7229999995</v>
      </c>
      <c r="Z26" s="27">
        <f t="shared" si="9"/>
        <v>2.8085278262964022</v>
      </c>
      <c r="AA26" s="6">
        <f t="shared" si="10"/>
        <v>-2975664.6219999967</v>
      </c>
      <c r="AB26" s="27">
        <f t="shared" si="11"/>
        <v>-0.63897865819878985</v>
      </c>
      <c r="AC26" s="6">
        <f t="shared" si="12"/>
        <v>-444535.46999999974</v>
      </c>
      <c r="AD26" s="27">
        <f t="shared" si="13"/>
        <v>-6.1550334133562715E-2</v>
      </c>
    </row>
    <row r="27" spans="1:30" x14ac:dyDescent="0.35">
      <c r="A27" s="7">
        <f t="shared" si="14"/>
        <v>19</v>
      </c>
      <c r="B27" t="s">
        <v>2</v>
      </c>
      <c r="C27" t="s">
        <v>38</v>
      </c>
      <c r="D27" t="s">
        <v>39</v>
      </c>
      <c r="E27" t="s">
        <v>1576</v>
      </c>
      <c r="F27" s="42">
        <v>44166</v>
      </c>
      <c r="G27" s="3">
        <v>431990.74</v>
      </c>
      <c r="H27" s="3">
        <v>1219442.5599999998</v>
      </c>
      <c r="I27" s="3">
        <v>98175.60000000002</v>
      </c>
      <c r="J27" s="3">
        <v>0</v>
      </c>
      <c r="K27" s="3">
        <v>0</v>
      </c>
      <c r="L27" s="3">
        <f t="shared" si="0"/>
        <v>1749608.9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f t="shared" si="1"/>
        <v>0</v>
      </c>
      <c r="S27" s="6">
        <f t="shared" si="2"/>
        <v>431990.74</v>
      </c>
      <c r="T27" s="27" t="str">
        <f t="shared" si="3"/>
        <v>n.m.</v>
      </c>
      <c r="U27" s="6">
        <f t="shared" si="4"/>
        <v>1219442.5599999998</v>
      </c>
      <c r="V27" s="27" t="str">
        <f t="shared" si="5"/>
        <v>n.m.</v>
      </c>
      <c r="W27" s="6">
        <f t="shared" si="6"/>
        <v>98175.60000000002</v>
      </c>
      <c r="X27" s="27" t="str">
        <f t="shared" si="7"/>
        <v>n.m.</v>
      </c>
      <c r="Y27" s="6">
        <f t="shared" si="8"/>
        <v>0</v>
      </c>
      <c r="Z27" s="27" t="str">
        <f t="shared" si="9"/>
        <v>n.m.</v>
      </c>
      <c r="AA27" s="6">
        <f t="shared" si="10"/>
        <v>0</v>
      </c>
      <c r="AB27" s="27" t="str">
        <f t="shared" si="11"/>
        <v>n.m.</v>
      </c>
      <c r="AC27" s="6">
        <f t="shared" si="12"/>
        <v>1749608.9</v>
      </c>
      <c r="AD27" s="27" t="str">
        <f t="shared" si="13"/>
        <v>n.m.</v>
      </c>
    </row>
    <row r="28" spans="1:30" x14ac:dyDescent="0.35">
      <c r="A28" s="7">
        <f t="shared" si="14"/>
        <v>20</v>
      </c>
      <c r="B28" t="s">
        <v>2</v>
      </c>
      <c r="C28" t="s">
        <v>40</v>
      </c>
      <c r="D28" t="s">
        <v>41</v>
      </c>
      <c r="E28" t="s">
        <v>1578</v>
      </c>
      <c r="F28" t="s">
        <v>1934</v>
      </c>
      <c r="G28" s="3">
        <v>483499.47000000003</v>
      </c>
      <c r="H28" s="3">
        <v>2564136.48</v>
      </c>
      <c r="I28" s="3">
        <v>224314.82</v>
      </c>
      <c r="J28" s="3">
        <v>2909569.4899999998</v>
      </c>
      <c r="K28" s="3">
        <v>4652630.810000008</v>
      </c>
      <c r="L28" s="3">
        <f t="shared" si="0"/>
        <v>10834151.070000008</v>
      </c>
      <c r="M28" s="3">
        <v>0</v>
      </c>
      <c r="N28" s="3">
        <v>42.238999999999997</v>
      </c>
      <c r="O28" s="3">
        <v>197394.26199999999</v>
      </c>
      <c r="P28" s="3">
        <v>2693544.9509999999</v>
      </c>
      <c r="Q28" s="3">
        <v>589455.18599999999</v>
      </c>
      <c r="R28" s="3">
        <f t="shared" si="1"/>
        <v>3480436.6380000003</v>
      </c>
      <c r="S28" s="6">
        <f t="shared" si="2"/>
        <v>483499.47000000003</v>
      </c>
      <c r="T28" s="27" t="str">
        <f t="shared" si="3"/>
        <v>n.m.</v>
      </c>
      <c r="U28" s="6">
        <f t="shared" si="4"/>
        <v>2564094.2409999999</v>
      </c>
      <c r="V28" s="27">
        <f t="shared" si="5"/>
        <v>60704.425791330286</v>
      </c>
      <c r="W28" s="6">
        <f t="shared" si="6"/>
        <v>26920.558000000019</v>
      </c>
      <c r="X28" s="27">
        <f t="shared" si="7"/>
        <v>0.1363796380261551</v>
      </c>
      <c r="Y28" s="6">
        <f t="shared" si="8"/>
        <v>216024.53899999987</v>
      </c>
      <c r="Z28" s="27">
        <f t="shared" si="9"/>
        <v>8.0200829364217241E-2</v>
      </c>
      <c r="AA28" s="6">
        <f t="shared" si="10"/>
        <v>4063175.6240000082</v>
      </c>
      <c r="AB28" s="27">
        <f t="shared" si="11"/>
        <v>6.8931035310290891</v>
      </c>
      <c r="AC28" s="6">
        <f t="shared" si="12"/>
        <v>7353714.4320000075</v>
      </c>
      <c r="AD28" s="27">
        <f t="shared" si="13"/>
        <v>2.1128712276244022</v>
      </c>
    </row>
    <row r="29" spans="1:30" x14ac:dyDescent="0.35">
      <c r="A29" s="7">
        <f t="shared" si="14"/>
        <v>21</v>
      </c>
      <c r="B29" t="s">
        <v>2</v>
      </c>
      <c r="C29" t="s">
        <v>42</v>
      </c>
      <c r="D29" t="s">
        <v>43</v>
      </c>
      <c r="E29" t="s">
        <v>1552</v>
      </c>
      <c r="F29" t="s">
        <v>1558</v>
      </c>
      <c r="G29" s="3">
        <v>2657028.7599999993</v>
      </c>
      <c r="H29" s="3">
        <v>86497.01</v>
      </c>
      <c r="I29" s="3">
        <v>-6164.8900000000012</v>
      </c>
      <c r="J29" s="3">
        <v>0</v>
      </c>
      <c r="K29" s="3">
        <v>0</v>
      </c>
      <c r="L29" s="3">
        <f t="shared" si="0"/>
        <v>2737360.879999999</v>
      </c>
      <c r="M29" s="3">
        <v>2775961.2439999999</v>
      </c>
      <c r="N29" s="3">
        <v>9753.9210000000003</v>
      </c>
      <c r="O29" s="3">
        <v>0</v>
      </c>
      <c r="P29" s="3">
        <v>0</v>
      </c>
      <c r="Q29" s="3">
        <v>0</v>
      </c>
      <c r="R29" s="3">
        <f t="shared" si="1"/>
        <v>2785715.165</v>
      </c>
      <c r="S29" s="6">
        <f t="shared" si="2"/>
        <v>-118932.48400000064</v>
      </c>
      <c r="T29" s="27">
        <f t="shared" si="3"/>
        <v>-4.2843711977990653E-2</v>
      </c>
      <c r="U29" s="6">
        <f t="shared" si="4"/>
        <v>76743.088999999993</v>
      </c>
      <c r="V29" s="27">
        <f t="shared" si="5"/>
        <v>7.8679219362141639</v>
      </c>
      <c r="W29" s="6">
        <f t="shared" si="6"/>
        <v>-6164.8900000000012</v>
      </c>
      <c r="X29" s="27" t="str">
        <f t="shared" si="7"/>
        <v>n.m.</v>
      </c>
      <c r="Y29" s="6">
        <f t="shared" si="8"/>
        <v>0</v>
      </c>
      <c r="Z29" s="27" t="str">
        <f t="shared" si="9"/>
        <v>n.m.</v>
      </c>
      <c r="AA29" s="6">
        <f t="shared" si="10"/>
        <v>0</v>
      </c>
      <c r="AB29" s="27" t="str">
        <f t="shared" si="11"/>
        <v>n.m.</v>
      </c>
      <c r="AC29" s="6">
        <f t="shared" si="12"/>
        <v>-48354.28500000108</v>
      </c>
      <c r="AD29" s="27">
        <f t="shared" si="13"/>
        <v>-1.7357942982659923E-2</v>
      </c>
    </row>
    <row r="30" spans="1:30" x14ac:dyDescent="0.35">
      <c r="A30" s="7">
        <f t="shared" si="14"/>
        <v>22</v>
      </c>
      <c r="B30" t="s">
        <v>2</v>
      </c>
      <c r="C30" t="s">
        <v>44</v>
      </c>
      <c r="D30" t="s">
        <v>45</v>
      </c>
      <c r="E30" t="s">
        <v>1568</v>
      </c>
      <c r="F30" t="s">
        <v>1934</v>
      </c>
      <c r="G30" s="3">
        <v>1096100.6000000015</v>
      </c>
      <c r="H30" s="3">
        <v>1866210.2900000003</v>
      </c>
      <c r="I30" s="3">
        <v>980184.79999999958</v>
      </c>
      <c r="J30" s="3">
        <v>359730.22999999981</v>
      </c>
      <c r="K30" s="3">
        <v>175943.76999999993</v>
      </c>
      <c r="L30" s="3">
        <f t="shared" si="0"/>
        <v>4478169.6900000004</v>
      </c>
      <c r="M30" s="3">
        <v>176034.91800000001</v>
      </c>
      <c r="N30" s="3">
        <v>177550.36799999999</v>
      </c>
      <c r="O30" s="3">
        <v>178737.033</v>
      </c>
      <c r="P30" s="3">
        <v>205374.46299999999</v>
      </c>
      <c r="Q30" s="3">
        <v>410231.20799999998</v>
      </c>
      <c r="R30" s="3">
        <f t="shared" si="1"/>
        <v>1147927.9899999998</v>
      </c>
      <c r="S30" s="6">
        <f t="shared" si="2"/>
        <v>920065.68200000143</v>
      </c>
      <c r="T30" s="27">
        <f t="shared" si="3"/>
        <v>5.2266089731129446</v>
      </c>
      <c r="U30" s="6">
        <f t="shared" si="4"/>
        <v>1688659.9220000003</v>
      </c>
      <c r="V30" s="27">
        <f t="shared" si="5"/>
        <v>9.5108781864084921</v>
      </c>
      <c r="W30" s="6">
        <f t="shared" si="6"/>
        <v>801447.76699999953</v>
      </c>
      <c r="X30" s="27">
        <f t="shared" si="7"/>
        <v>4.48394914891532</v>
      </c>
      <c r="Y30" s="6">
        <f t="shared" si="8"/>
        <v>154355.76699999982</v>
      </c>
      <c r="Z30" s="27">
        <f t="shared" si="9"/>
        <v>0.75158208447756147</v>
      </c>
      <c r="AA30" s="6">
        <f t="shared" si="10"/>
        <v>-234287.43800000005</v>
      </c>
      <c r="AB30" s="27">
        <f t="shared" si="11"/>
        <v>-0.57111071374170064</v>
      </c>
      <c r="AC30" s="6">
        <f t="shared" si="12"/>
        <v>3330241.7000000007</v>
      </c>
      <c r="AD30" s="27">
        <f t="shared" si="13"/>
        <v>2.9010893793085413</v>
      </c>
    </row>
    <row r="31" spans="1:30" x14ac:dyDescent="0.35">
      <c r="A31" s="7">
        <f t="shared" si="14"/>
        <v>23</v>
      </c>
      <c r="B31" t="s">
        <v>2</v>
      </c>
      <c r="C31" t="s">
        <v>46</v>
      </c>
      <c r="D31" t="s">
        <v>47</v>
      </c>
      <c r="E31" t="s">
        <v>1583</v>
      </c>
      <c r="F31" t="s">
        <v>1934</v>
      </c>
      <c r="G31" s="3"/>
      <c r="H31" s="3">
        <v>2952531.33</v>
      </c>
      <c r="I31" s="3">
        <v>-28958.860000005432</v>
      </c>
      <c r="J31" s="3">
        <v>5910790.1399999987</v>
      </c>
      <c r="K31" s="3">
        <v>2749936.1600000006</v>
      </c>
      <c r="L31" s="3">
        <f t="shared" si="0"/>
        <v>11584298.769999994</v>
      </c>
      <c r="M31" s="3">
        <v>0</v>
      </c>
      <c r="N31" s="3">
        <v>3853204.6749999998</v>
      </c>
      <c r="O31" s="3">
        <v>2993487.6749999998</v>
      </c>
      <c r="P31" s="3">
        <v>2813719.58</v>
      </c>
      <c r="Q31" s="3">
        <v>5508121.96</v>
      </c>
      <c r="R31" s="3">
        <f t="shared" si="1"/>
        <v>15168533.890000001</v>
      </c>
      <c r="S31" s="6">
        <f t="shared" si="2"/>
        <v>0</v>
      </c>
      <c r="T31" s="27" t="str">
        <f t="shared" si="3"/>
        <v>n.m.</v>
      </c>
      <c r="U31" s="6">
        <f t="shared" si="4"/>
        <v>-900673.34499999974</v>
      </c>
      <c r="V31" s="27">
        <f t="shared" si="5"/>
        <v>-0.2337465618796904</v>
      </c>
      <c r="W31" s="6">
        <f t="shared" si="6"/>
        <v>-3022446.5350000053</v>
      </c>
      <c r="X31" s="27">
        <f t="shared" si="7"/>
        <v>-1.0096739533093302</v>
      </c>
      <c r="Y31" s="6">
        <f t="shared" si="8"/>
        <v>3097070.5599999987</v>
      </c>
      <c r="Z31" s="27">
        <f t="shared" si="9"/>
        <v>1.1007033472752812</v>
      </c>
      <c r="AA31" s="6">
        <f t="shared" si="10"/>
        <v>-2758185.7999999993</v>
      </c>
      <c r="AB31" s="27">
        <f t="shared" si="11"/>
        <v>-0.50074886141409969</v>
      </c>
      <c r="AC31" s="6">
        <f t="shared" si="12"/>
        <v>-3584235.1200000066</v>
      </c>
      <c r="AD31" s="27">
        <f t="shared" si="13"/>
        <v>-0.23629410370127779</v>
      </c>
    </row>
    <row r="32" spans="1:30" x14ac:dyDescent="0.35">
      <c r="A32" s="7">
        <f t="shared" si="14"/>
        <v>24</v>
      </c>
      <c r="B32" t="s">
        <v>2</v>
      </c>
      <c r="C32" t="s">
        <v>48</v>
      </c>
      <c r="D32" t="s">
        <v>49</v>
      </c>
      <c r="E32" t="s">
        <v>1595</v>
      </c>
      <c r="F32" t="s">
        <v>1934</v>
      </c>
      <c r="G32" s="3">
        <v>1475972.9000000011</v>
      </c>
      <c r="H32" s="3">
        <v>713622.11000000022</v>
      </c>
      <c r="I32" s="3">
        <v>389948.47999999952</v>
      </c>
      <c r="J32" s="3">
        <v>-532895.86999999767</v>
      </c>
      <c r="K32" s="3">
        <v>214916.88000000059</v>
      </c>
      <c r="L32" s="3">
        <f t="shared" si="0"/>
        <v>2261564.5000000037</v>
      </c>
      <c r="M32" s="3">
        <v>249649.57199999999</v>
      </c>
      <c r="N32" s="3">
        <v>404136.78</v>
      </c>
      <c r="O32" s="3">
        <v>509621.98100000003</v>
      </c>
      <c r="P32" s="3">
        <v>331798.24599999998</v>
      </c>
      <c r="Q32" s="3">
        <v>1655112.834</v>
      </c>
      <c r="R32" s="3">
        <f t="shared" si="1"/>
        <v>3150319.4130000002</v>
      </c>
      <c r="S32" s="6">
        <f t="shared" si="2"/>
        <v>1226323.3280000011</v>
      </c>
      <c r="T32" s="27">
        <f t="shared" si="3"/>
        <v>4.9121787719307655</v>
      </c>
      <c r="U32" s="6">
        <f t="shared" si="4"/>
        <v>309485.33000000019</v>
      </c>
      <c r="V32" s="27">
        <f t="shared" si="5"/>
        <v>0.76579352663719491</v>
      </c>
      <c r="W32" s="6">
        <f t="shared" si="6"/>
        <v>-119673.50100000051</v>
      </c>
      <c r="X32" s="27">
        <f t="shared" si="7"/>
        <v>-0.23482798125224608</v>
      </c>
      <c r="Y32" s="6">
        <f t="shared" si="8"/>
        <v>-864694.11599999759</v>
      </c>
      <c r="Z32" s="27">
        <f t="shared" si="9"/>
        <v>-2.6060840478342904</v>
      </c>
      <c r="AA32" s="6">
        <f t="shared" si="10"/>
        <v>-1440195.9539999994</v>
      </c>
      <c r="AB32" s="27">
        <f t="shared" si="11"/>
        <v>-0.87014971089276161</v>
      </c>
      <c r="AC32" s="6">
        <f t="shared" si="12"/>
        <v>-888754.91299999645</v>
      </c>
      <c r="AD32" s="27">
        <f t="shared" si="13"/>
        <v>-0.28211581001357861</v>
      </c>
    </row>
    <row r="33" spans="1:30" x14ac:dyDescent="0.35">
      <c r="A33" s="7">
        <f t="shared" si="14"/>
        <v>25</v>
      </c>
      <c r="B33" t="s">
        <v>2</v>
      </c>
      <c r="C33" t="s">
        <v>50</v>
      </c>
      <c r="D33" t="s">
        <v>51</v>
      </c>
      <c r="E33" t="s">
        <v>1595</v>
      </c>
      <c r="F33" t="s">
        <v>1560</v>
      </c>
      <c r="G33" s="3">
        <v>17038.490000000009</v>
      </c>
      <c r="H33" s="3">
        <v>2189.150000000001</v>
      </c>
      <c r="I33" s="3">
        <v>0</v>
      </c>
      <c r="J33" s="3">
        <v>0</v>
      </c>
      <c r="K33" s="3">
        <v>0</v>
      </c>
      <c r="L33" s="3">
        <f t="shared" si="0"/>
        <v>19227.64000000001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f t="shared" si="1"/>
        <v>0</v>
      </c>
      <c r="S33" s="6">
        <f t="shared" si="2"/>
        <v>17038.490000000009</v>
      </c>
      <c r="T33" s="27" t="str">
        <f t="shared" si="3"/>
        <v>n.m.</v>
      </c>
      <c r="U33" s="6">
        <f t="shared" si="4"/>
        <v>2189.150000000001</v>
      </c>
      <c r="V33" s="27" t="str">
        <f t="shared" si="5"/>
        <v>n.m.</v>
      </c>
      <c r="W33" s="6">
        <f t="shared" si="6"/>
        <v>0</v>
      </c>
      <c r="X33" s="27" t="str">
        <f t="shared" si="7"/>
        <v>n.m.</v>
      </c>
      <c r="Y33" s="6">
        <f t="shared" si="8"/>
        <v>0</v>
      </c>
      <c r="Z33" s="27" t="str">
        <f t="shared" si="9"/>
        <v>n.m.</v>
      </c>
      <c r="AA33" s="6">
        <f t="shared" si="10"/>
        <v>0</v>
      </c>
      <c r="AB33" s="27" t="str">
        <f t="shared" si="11"/>
        <v>n.m.</v>
      </c>
      <c r="AC33" s="6">
        <f t="shared" si="12"/>
        <v>19227.64000000001</v>
      </c>
      <c r="AD33" s="27" t="str">
        <f t="shared" si="13"/>
        <v>n.m.</v>
      </c>
    </row>
    <row r="34" spans="1:30" x14ac:dyDescent="0.35">
      <c r="A34" s="7">
        <f t="shared" si="14"/>
        <v>26</v>
      </c>
      <c r="B34" t="s">
        <v>2</v>
      </c>
      <c r="C34" t="s">
        <v>52</v>
      </c>
      <c r="D34" t="s">
        <v>53</v>
      </c>
      <c r="E34" t="s">
        <v>1576</v>
      </c>
      <c r="F34" t="s">
        <v>1560</v>
      </c>
      <c r="G34" s="3">
        <v>1108482.2799999996</v>
      </c>
      <c r="H34" s="3">
        <v>109282.22</v>
      </c>
      <c r="I34" s="3">
        <v>0</v>
      </c>
      <c r="J34" s="3">
        <v>0</v>
      </c>
      <c r="K34" s="3">
        <v>0</v>
      </c>
      <c r="L34" s="3">
        <f t="shared" si="0"/>
        <v>1217764.4999999995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f t="shared" si="1"/>
        <v>0</v>
      </c>
      <c r="S34" s="6">
        <f t="shared" si="2"/>
        <v>1108482.2799999996</v>
      </c>
      <c r="T34" s="27" t="str">
        <f t="shared" si="3"/>
        <v>n.m.</v>
      </c>
      <c r="U34" s="6">
        <f t="shared" si="4"/>
        <v>109282.22</v>
      </c>
      <c r="V34" s="27" t="str">
        <f t="shared" si="5"/>
        <v>n.m.</v>
      </c>
      <c r="W34" s="6">
        <f t="shared" si="6"/>
        <v>0</v>
      </c>
      <c r="X34" s="27" t="str">
        <f t="shared" si="7"/>
        <v>n.m.</v>
      </c>
      <c r="Y34" s="6">
        <f t="shared" si="8"/>
        <v>0</v>
      </c>
      <c r="Z34" s="27" t="str">
        <f t="shared" si="9"/>
        <v>n.m.</v>
      </c>
      <c r="AA34" s="6">
        <f t="shared" si="10"/>
        <v>0</v>
      </c>
      <c r="AB34" s="27" t="str">
        <f t="shared" si="11"/>
        <v>n.m.</v>
      </c>
      <c r="AC34" s="6">
        <f t="shared" si="12"/>
        <v>1217764.4999999995</v>
      </c>
      <c r="AD34" s="27" t="str">
        <f t="shared" si="13"/>
        <v>n.m.</v>
      </c>
    </row>
    <row r="35" spans="1:30" x14ac:dyDescent="0.35">
      <c r="A35" s="7">
        <f t="shared" si="14"/>
        <v>27</v>
      </c>
      <c r="B35" t="s">
        <v>2</v>
      </c>
      <c r="C35" t="s">
        <v>54</v>
      </c>
      <c r="D35" t="s">
        <v>55</v>
      </c>
      <c r="E35" t="s">
        <v>1595</v>
      </c>
      <c r="F35" t="s">
        <v>1934</v>
      </c>
      <c r="G35" s="3">
        <v>785162.78999999957</v>
      </c>
      <c r="H35" s="3">
        <v>831334.79999999842</v>
      </c>
      <c r="I35" s="3">
        <v>483652.26999999967</v>
      </c>
      <c r="J35" s="3">
        <v>210338.38000000009</v>
      </c>
      <c r="K35" s="3">
        <v>192497.2399999999</v>
      </c>
      <c r="L35" s="3">
        <f t="shared" si="0"/>
        <v>2502985.4799999972</v>
      </c>
      <c r="M35" s="3">
        <v>0</v>
      </c>
      <c r="N35" s="3">
        <v>679153.40599999996</v>
      </c>
      <c r="O35" s="3">
        <v>694392.11300000001</v>
      </c>
      <c r="P35" s="3">
        <v>27.024000000000001</v>
      </c>
      <c r="Q35" s="3">
        <v>774031.52599999995</v>
      </c>
      <c r="R35" s="3">
        <f t="shared" si="1"/>
        <v>2147604.0689999997</v>
      </c>
      <c r="S35" s="6">
        <f t="shared" si="2"/>
        <v>785162.78999999957</v>
      </c>
      <c r="T35" s="27" t="str">
        <f t="shared" si="3"/>
        <v>n.m.</v>
      </c>
      <c r="U35" s="6">
        <f t="shared" si="4"/>
        <v>152181.39399999846</v>
      </c>
      <c r="V35" s="27">
        <f t="shared" si="5"/>
        <v>0.2240751392182497</v>
      </c>
      <c r="W35" s="6">
        <f t="shared" si="6"/>
        <v>-210739.84300000034</v>
      </c>
      <c r="X35" s="27">
        <f t="shared" si="7"/>
        <v>-0.30348824396857793</v>
      </c>
      <c r="Y35" s="6">
        <f t="shared" si="8"/>
        <v>210311.35600000009</v>
      </c>
      <c r="Z35" s="27">
        <f t="shared" si="9"/>
        <v>7782.3917998815896</v>
      </c>
      <c r="AA35" s="6">
        <f t="shared" si="10"/>
        <v>-581534.28600000008</v>
      </c>
      <c r="AB35" s="27">
        <f t="shared" si="11"/>
        <v>-0.75130568518988217</v>
      </c>
      <c r="AC35" s="6">
        <f t="shared" si="12"/>
        <v>355381.41099999752</v>
      </c>
      <c r="AD35" s="27">
        <f t="shared" si="13"/>
        <v>0.16547808608198236</v>
      </c>
    </row>
    <row r="36" spans="1:30" x14ac:dyDescent="0.35">
      <c r="A36" s="7">
        <f t="shared" si="14"/>
        <v>28</v>
      </c>
      <c r="B36" t="s">
        <v>2</v>
      </c>
      <c r="C36" t="s">
        <v>56</v>
      </c>
      <c r="D36" t="s">
        <v>57</v>
      </c>
      <c r="E36" t="s">
        <v>1589</v>
      </c>
      <c r="F36" t="s">
        <v>1934</v>
      </c>
      <c r="G36" s="3">
        <v>694499.53999999922</v>
      </c>
      <c r="H36" s="3">
        <v>912988.96000000066</v>
      </c>
      <c r="I36" s="3">
        <v>1771964.7100000009</v>
      </c>
      <c r="J36" s="3">
        <v>1176190.1799999995</v>
      </c>
      <c r="K36" s="3">
        <v>2351716.1599999988</v>
      </c>
      <c r="L36" s="3">
        <f t="shared" si="0"/>
        <v>6907359.5499999989</v>
      </c>
      <c r="M36" s="3">
        <v>1085772.628</v>
      </c>
      <c r="N36" s="3">
        <v>723564.16299999994</v>
      </c>
      <c r="O36" s="3">
        <v>637074.23400000005</v>
      </c>
      <c r="P36" s="3">
        <v>663358.94799999997</v>
      </c>
      <c r="Q36" s="3">
        <v>1191143.094</v>
      </c>
      <c r="R36" s="3">
        <f t="shared" si="1"/>
        <v>4300913.0669999998</v>
      </c>
      <c r="S36" s="6">
        <f t="shared" si="2"/>
        <v>-391273.0880000008</v>
      </c>
      <c r="T36" s="27">
        <f t="shared" si="3"/>
        <v>-0.36036374274854238</v>
      </c>
      <c r="U36" s="6">
        <f t="shared" si="4"/>
        <v>189424.79700000072</v>
      </c>
      <c r="V36" s="27">
        <f t="shared" si="5"/>
        <v>0.26179405598892375</v>
      </c>
      <c r="W36" s="6">
        <f t="shared" si="6"/>
        <v>1134890.4760000007</v>
      </c>
      <c r="X36" s="27">
        <f t="shared" si="7"/>
        <v>1.7814101017307828</v>
      </c>
      <c r="Y36" s="6">
        <f t="shared" si="8"/>
        <v>512831.23199999949</v>
      </c>
      <c r="Z36" s="27">
        <f t="shared" si="9"/>
        <v>0.77308255740902365</v>
      </c>
      <c r="AA36" s="6">
        <f t="shared" si="10"/>
        <v>1160573.0659999987</v>
      </c>
      <c r="AB36" s="27">
        <f t="shared" si="11"/>
        <v>0.97433555367613844</v>
      </c>
      <c r="AC36" s="6">
        <f t="shared" si="12"/>
        <v>2606446.4829999991</v>
      </c>
      <c r="AD36" s="27">
        <f t="shared" si="13"/>
        <v>0.60602166153943315</v>
      </c>
    </row>
    <row r="37" spans="1:30" x14ac:dyDescent="0.35">
      <c r="A37" s="7">
        <f t="shared" si="14"/>
        <v>29</v>
      </c>
      <c r="B37" t="s">
        <v>2</v>
      </c>
      <c r="C37" t="s">
        <v>58</v>
      </c>
      <c r="D37" t="s">
        <v>59</v>
      </c>
      <c r="E37" t="s">
        <v>1595</v>
      </c>
      <c r="F37" t="s">
        <v>1934</v>
      </c>
      <c r="G37" s="3">
        <v>752217.29999999981</v>
      </c>
      <c r="H37" s="3">
        <v>486999.35999999981</v>
      </c>
      <c r="I37" s="3">
        <v>574425.54</v>
      </c>
      <c r="J37" s="3">
        <v>564504.87999999907</v>
      </c>
      <c r="K37" s="3">
        <v>298717.55000000016</v>
      </c>
      <c r="L37" s="3">
        <f t="shared" si="0"/>
        <v>2676864.629999999</v>
      </c>
      <c r="M37" s="3">
        <v>2100540.12</v>
      </c>
      <c r="N37" s="3">
        <v>2394095.554</v>
      </c>
      <c r="O37" s="3">
        <v>878883.10199999996</v>
      </c>
      <c r="P37" s="3">
        <v>2015281.325</v>
      </c>
      <c r="Q37" s="3">
        <v>1597929.112</v>
      </c>
      <c r="R37" s="3">
        <f t="shared" si="1"/>
        <v>8986729.2130000014</v>
      </c>
      <c r="S37" s="6">
        <f t="shared" si="2"/>
        <v>-1348322.8200000003</v>
      </c>
      <c r="T37" s="27">
        <f t="shared" si="3"/>
        <v>-0.64189339073418894</v>
      </c>
      <c r="U37" s="6">
        <f t="shared" si="4"/>
        <v>-1907096.1940000001</v>
      </c>
      <c r="V37" s="27">
        <f t="shared" si="5"/>
        <v>-0.79658315676400948</v>
      </c>
      <c r="W37" s="6">
        <f t="shared" si="6"/>
        <v>-304457.56199999992</v>
      </c>
      <c r="X37" s="27">
        <f t="shared" si="7"/>
        <v>-0.34641417192704194</v>
      </c>
      <c r="Y37" s="6">
        <f t="shared" si="8"/>
        <v>-1450776.4450000008</v>
      </c>
      <c r="Z37" s="27">
        <f t="shared" si="9"/>
        <v>-0.71988780276123521</v>
      </c>
      <c r="AA37" s="6">
        <f t="shared" si="10"/>
        <v>-1299211.5619999999</v>
      </c>
      <c r="AB37" s="27">
        <f t="shared" si="11"/>
        <v>-0.81305957332104728</v>
      </c>
      <c r="AC37" s="6">
        <f t="shared" si="12"/>
        <v>-6309864.5830000024</v>
      </c>
      <c r="AD37" s="27">
        <f t="shared" si="13"/>
        <v>-0.70213137988761176</v>
      </c>
    </row>
    <row r="38" spans="1:30" x14ac:dyDescent="0.35">
      <c r="A38" s="7">
        <f t="shared" si="14"/>
        <v>30</v>
      </c>
      <c r="B38" t="s">
        <v>2</v>
      </c>
      <c r="C38" t="s">
        <v>60</v>
      </c>
      <c r="D38" t="s">
        <v>61</v>
      </c>
      <c r="E38" t="s">
        <v>1595</v>
      </c>
      <c r="F38" t="s">
        <v>1934</v>
      </c>
      <c r="G38" s="3">
        <v>1735717.1399999957</v>
      </c>
      <c r="H38" s="3">
        <v>259951.17999997557</v>
      </c>
      <c r="I38" s="3">
        <v>-617775.429999994</v>
      </c>
      <c r="J38" s="3">
        <v>-397307.7600000056</v>
      </c>
      <c r="K38" s="3">
        <v>631423.59000000451</v>
      </c>
      <c r="L38" s="3">
        <f t="shared" si="0"/>
        <v>1612008.7199999762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f t="shared" si="1"/>
        <v>0</v>
      </c>
      <c r="S38" s="6">
        <f t="shared" si="2"/>
        <v>1735717.1399999957</v>
      </c>
      <c r="T38" s="27" t="str">
        <f t="shared" si="3"/>
        <v>n.m.</v>
      </c>
      <c r="U38" s="6">
        <f t="shared" si="4"/>
        <v>259951.17999997557</v>
      </c>
      <c r="V38" s="27" t="str">
        <f t="shared" si="5"/>
        <v>n.m.</v>
      </c>
      <c r="W38" s="6">
        <f t="shared" si="6"/>
        <v>-617775.429999994</v>
      </c>
      <c r="X38" s="27" t="str">
        <f t="shared" si="7"/>
        <v>n.m.</v>
      </c>
      <c r="Y38" s="6">
        <f t="shared" si="8"/>
        <v>-397307.7600000056</v>
      </c>
      <c r="Z38" s="27" t="str">
        <f t="shared" si="9"/>
        <v>n.m.</v>
      </c>
      <c r="AA38" s="6">
        <f t="shared" si="10"/>
        <v>631423.59000000451</v>
      </c>
      <c r="AB38" s="27" t="str">
        <f t="shared" si="11"/>
        <v>n.m.</v>
      </c>
      <c r="AC38" s="6">
        <f t="shared" si="12"/>
        <v>1612008.7199999762</v>
      </c>
      <c r="AD38" s="27" t="str">
        <f t="shared" si="13"/>
        <v>n.m.</v>
      </c>
    </row>
    <row r="39" spans="1:30" x14ac:dyDescent="0.35">
      <c r="A39" s="7">
        <f t="shared" si="14"/>
        <v>31</v>
      </c>
      <c r="B39" t="s">
        <v>2</v>
      </c>
      <c r="C39" t="s">
        <v>62</v>
      </c>
      <c r="D39" t="s">
        <v>63</v>
      </c>
      <c r="E39" t="s">
        <v>1573</v>
      </c>
      <c r="F39" s="42">
        <v>43983</v>
      </c>
      <c r="G39" s="3">
        <v>984.2</v>
      </c>
      <c r="H39" s="3">
        <v>1842610.8399999994</v>
      </c>
      <c r="I39" s="3">
        <v>159881.04999999999</v>
      </c>
      <c r="J39" s="3">
        <v>0</v>
      </c>
      <c r="K39" s="3">
        <v>0</v>
      </c>
      <c r="L39" s="3">
        <f t="shared" si="0"/>
        <v>2003476.0899999994</v>
      </c>
      <c r="M39" s="3">
        <v>0</v>
      </c>
      <c r="N39" s="3">
        <v>0</v>
      </c>
      <c r="O39" s="3">
        <v>0</v>
      </c>
      <c r="P39" s="3">
        <v>0</v>
      </c>
      <c r="Q39" s="3">
        <v>410231.20799999998</v>
      </c>
      <c r="R39" s="3">
        <f t="shared" si="1"/>
        <v>410231.20799999998</v>
      </c>
      <c r="S39" s="6">
        <f t="shared" si="2"/>
        <v>984.2</v>
      </c>
      <c r="T39" s="27" t="str">
        <f t="shared" si="3"/>
        <v>n.m.</v>
      </c>
      <c r="U39" s="6">
        <f t="shared" si="4"/>
        <v>1842610.8399999994</v>
      </c>
      <c r="V39" s="27" t="str">
        <f t="shared" si="5"/>
        <v>n.m.</v>
      </c>
      <c r="W39" s="6">
        <f t="shared" si="6"/>
        <v>159881.04999999999</v>
      </c>
      <c r="X39" s="27" t="str">
        <f t="shared" si="7"/>
        <v>n.m.</v>
      </c>
      <c r="Y39" s="6">
        <f t="shared" si="8"/>
        <v>0</v>
      </c>
      <c r="Z39" s="27" t="str">
        <f t="shared" si="9"/>
        <v>n.m.</v>
      </c>
      <c r="AA39" s="6">
        <f t="shared" si="10"/>
        <v>-410231.20799999998</v>
      </c>
      <c r="AB39" s="27">
        <f t="shared" si="11"/>
        <v>-1</v>
      </c>
      <c r="AC39" s="6">
        <f t="shared" si="12"/>
        <v>1593244.8819999993</v>
      </c>
      <c r="AD39" s="27">
        <f t="shared" si="13"/>
        <v>3.8837729819911688</v>
      </c>
    </row>
    <row r="40" spans="1:30" x14ac:dyDescent="0.35">
      <c r="A40" s="7">
        <f t="shared" si="14"/>
        <v>32</v>
      </c>
      <c r="B40" t="s">
        <v>2</v>
      </c>
      <c r="C40" t="s">
        <v>64</v>
      </c>
      <c r="D40" t="s">
        <v>65</v>
      </c>
      <c r="E40" t="s">
        <v>1563</v>
      </c>
      <c r="F40" s="42">
        <v>44136</v>
      </c>
      <c r="G40" s="3">
        <v>765874.35000000056</v>
      </c>
      <c r="H40" s="3">
        <v>999432.21999999904</v>
      </c>
      <c r="I40" s="3">
        <v>34620.229999999989</v>
      </c>
      <c r="J40" s="3">
        <v>0</v>
      </c>
      <c r="K40" s="3">
        <v>0</v>
      </c>
      <c r="L40" s="3">
        <f t="shared" si="0"/>
        <v>1799926.7999999996</v>
      </c>
      <c r="M40" s="3">
        <v>0</v>
      </c>
      <c r="N40" s="3">
        <v>1301.6849999999999</v>
      </c>
      <c r="O40" s="3">
        <v>0</v>
      </c>
      <c r="P40" s="3">
        <v>0</v>
      </c>
      <c r="Q40" s="3">
        <v>0</v>
      </c>
      <c r="R40" s="3">
        <f t="shared" si="1"/>
        <v>1301.6849999999999</v>
      </c>
      <c r="S40" s="6">
        <f t="shared" si="2"/>
        <v>765874.35000000056</v>
      </c>
      <c r="T40" s="27" t="str">
        <f t="shared" si="3"/>
        <v>n.m.</v>
      </c>
      <c r="U40" s="6">
        <f t="shared" si="4"/>
        <v>998130.53499999898</v>
      </c>
      <c r="V40" s="27">
        <f t="shared" si="5"/>
        <v>766.79882997806612</v>
      </c>
      <c r="W40" s="6">
        <f t="shared" si="6"/>
        <v>34620.229999999989</v>
      </c>
      <c r="X40" s="27" t="str">
        <f t="shared" si="7"/>
        <v>n.m.</v>
      </c>
      <c r="Y40" s="6">
        <f t="shared" si="8"/>
        <v>0</v>
      </c>
      <c r="Z40" s="27" t="str">
        <f t="shared" si="9"/>
        <v>n.m.</v>
      </c>
      <c r="AA40" s="6">
        <f t="shared" si="10"/>
        <v>0</v>
      </c>
      <c r="AB40" s="27" t="str">
        <f t="shared" si="11"/>
        <v>n.m.</v>
      </c>
      <c r="AC40" s="6">
        <f t="shared" si="12"/>
        <v>1798625.1149999995</v>
      </c>
      <c r="AD40" s="27">
        <f t="shared" si="13"/>
        <v>1381.766798418972</v>
      </c>
    </row>
    <row r="41" spans="1:30" x14ac:dyDescent="0.35">
      <c r="A41" s="7">
        <f t="shared" si="14"/>
        <v>33</v>
      </c>
      <c r="B41" t="s">
        <v>2</v>
      </c>
      <c r="C41" t="s">
        <v>66</v>
      </c>
      <c r="D41" t="s">
        <v>67</v>
      </c>
      <c r="E41" t="s">
        <v>1574</v>
      </c>
      <c r="F41" s="42">
        <v>43831</v>
      </c>
      <c r="G41" s="3">
        <v>980687.65000000014</v>
      </c>
      <c r="H41" s="3">
        <v>232200.47000000012</v>
      </c>
      <c r="I41" s="3">
        <v>2160.71</v>
      </c>
      <c r="J41" s="3">
        <v>0</v>
      </c>
      <c r="K41" s="3">
        <v>0</v>
      </c>
      <c r="L41" s="3">
        <f t="shared" si="0"/>
        <v>1215048.8300000003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f t="shared" si="1"/>
        <v>0</v>
      </c>
      <c r="S41" s="6">
        <f t="shared" si="2"/>
        <v>980687.65000000014</v>
      </c>
      <c r="T41" s="27" t="str">
        <f t="shared" si="3"/>
        <v>n.m.</v>
      </c>
      <c r="U41" s="6">
        <f t="shared" si="4"/>
        <v>232200.47000000012</v>
      </c>
      <c r="V41" s="27" t="str">
        <f t="shared" si="5"/>
        <v>n.m.</v>
      </c>
      <c r="W41" s="6">
        <f t="shared" si="6"/>
        <v>2160.71</v>
      </c>
      <c r="X41" s="27" t="str">
        <f t="shared" si="7"/>
        <v>n.m.</v>
      </c>
      <c r="Y41" s="6">
        <f t="shared" si="8"/>
        <v>0</v>
      </c>
      <c r="Z41" s="27" t="str">
        <f t="shared" si="9"/>
        <v>n.m.</v>
      </c>
      <c r="AA41" s="6">
        <f t="shared" si="10"/>
        <v>0</v>
      </c>
      <c r="AB41" s="27" t="str">
        <f t="shared" si="11"/>
        <v>n.m.</v>
      </c>
      <c r="AC41" s="6">
        <f t="shared" si="12"/>
        <v>1215048.8300000003</v>
      </c>
      <c r="AD41" s="27" t="str">
        <f t="shared" si="13"/>
        <v>n.m.</v>
      </c>
    </row>
    <row r="42" spans="1:30" x14ac:dyDescent="0.35">
      <c r="A42" s="7">
        <f t="shared" si="14"/>
        <v>34</v>
      </c>
      <c r="B42" t="s">
        <v>2</v>
      </c>
      <c r="C42" t="s">
        <v>68</v>
      </c>
      <c r="D42" t="s">
        <v>69</v>
      </c>
      <c r="E42" t="s">
        <v>1546</v>
      </c>
      <c r="F42" s="42">
        <v>44044</v>
      </c>
      <c r="G42" s="3">
        <v>547153.30000000016</v>
      </c>
      <c r="H42" s="3">
        <v>605026.08000000031</v>
      </c>
      <c r="I42" s="3">
        <v>9968.6199999999953</v>
      </c>
      <c r="J42" s="3">
        <v>0</v>
      </c>
      <c r="K42" s="3">
        <v>0</v>
      </c>
      <c r="L42" s="3">
        <f t="shared" si="0"/>
        <v>1162148.0000000005</v>
      </c>
      <c r="M42" s="3">
        <v>0</v>
      </c>
      <c r="N42" s="3">
        <v>0</v>
      </c>
      <c r="O42" s="3">
        <v>1366.5360000000001</v>
      </c>
      <c r="P42" s="3">
        <v>0</v>
      </c>
      <c r="Q42" s="3">
        <v>0</v>
      </c>
      <c r="R42" s="3">
        <f t="shared" si="1"/>
        <v>1366.5360000000001</v>
      </c>
      <c r="S42" s="6">
        <f t="shared" si="2"/>
        <v>547153.30000000016</v>
      </c>
      <c r="T42" s="27" t="str">
        <f t="shared" si="3"/>
        <v>n.m.</v>
      </c>
      <c r="U42" s="6">
        <f t="shared" si="4"/>
        <v>605026.08000000031</v>
      </c>
      <c r="V42" s="27" t="str">
        <f t="shared" si="5"/>
        <v>n.m.</v>
      </c>
      <c r="W42" s="6">
        <f t="shared" si="6"/>
        <v>8602.0839999999953</v>
      </c>
      <c r="X42" s="27">
        <f t="shared" si="7"/>
        <v>6.294809650093371</v>
      </c>
      <c r="Y42" s="6">
        <f t="shared" si="8"/>
        <v>0</v>
      </c>
      <c r="Z42" s="27" t="str">
        <f t="shared" si="9"/>
        <v>n.m.</v>
      </c>
      <c r="AA42" s="6">
        <f t="shared" si="10"/>
        <v>0</v>
      </c>
      <c r="AB42" s="27" t="str">
        <f t="shared" si="11"/>
        <v>n.m.</v>
      </c>
      <c r="AC42" s="6">
        <f t="shared" si="12"/>
        <v>1160781.4640000004</v>
      </c>
      <c r="AD42" s="27">
        <f t="shared" si="13"/>
        <v>849.43350486192855</v>
      </c>
    </row>
    <row r="43" spans="1:30" x14ac:dyDescent="0.35">
      <c r="A43" s="7">
        <f t="shared" si="14"/>
        <v>35</v>
      </c>
      <c r="B43" t="s">
        <v>2</v>
      </c>
      <c r="C43" t="s">
        <v>70</v>
      </c>
      <c r="D43" t="s">
        <v>71</v>
      </c>
      <c r="E43" t="s">
        <v>1590</v>
      </c>
      <c r="F43" s="42">
        <v>43952</v>
      </c>
      <c r="G43" s="3">
        <v>1283232.0899999999</v>
      </c>
      <c r="H43" s="3">
        <v>202700.73000000021</v>
      </c>
      <c r="I43" s="3">
        <v>-106934.65000000001</v>
      </c>
      <c r="J43" s="3">
        <v>0</v>
      </c>
      <c r="K43" s="3">
        <v>0</v>
      </c>
      <c r="L43" s="3">
        <f t="shared" si="0"/>
        <v>1378998.1700000002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f t="shared" si="1"/>
        <v>0</v>
      </c>
      <c r="S43" s="6">
        <f t="shared" si="2"/>
        <v>1283232.0899999999</v>
      </c>
      <c r="T43" s="27" t="str">
        <f t="shared" si="3"/>
        <v>n.m.</v>
      </c>
      <c r="U43" s="6">
        <f t="shared" si="4"/>
        <v>202700.73000000021</v>
      </c>
      <c r="V43" s="27" t="str">
        <f t="shared" si="5"/>
        <v>n.m.</v>
      </c>
      <c r="W43" s="6">
        <f t="shared" si="6"/>
        <v>-106934.65000000001</v>
      </c>
      <c r="X43" s="27" t="str">
        <f t="shared" si="7"/>
        <v>n.m.</v>
      </c>
      <c r="Y43" s="6">
        <f t="shared" si="8"/>
        <v>0</v>
      </c>
      <c r="Z43" s="27" t="str">
        <f t="shared" si="9"/>
        <v>n.m.</v>
      </c>
      <c r="AA43" s="6">
        <f t="shared" si="10"/>
        <v>0</v>
      </c>
      <c r="AB43" s="27" t="str">
        <f t="shared" si="11"/>
        <v>n.m.</v>
      </c>
      <c r="AC43" s="6">
        <f t="shared" si="12"/>
        <v>1378998.1700000002</v>
      </c>
      <c r="AD43" s="27" t="str">
        <f t="shared" si="13"/>
        <v>n.m.</v>
      </c>
    </row>
    <row r="44" spans="1:30" x14ac:dyDescent="0.35">
      <c r="A44" s="7">
        <f t="shared" si="14"/>
        <v>36</v>
      </c>
      <c r="B44" t="s">
        <v>2</v>
      </c>
      <c r="C44" t="s">
        <v>72</v>
      </c>
      <c r="D44" t="s">
        <v>73</v>
      </c>
      <c r="E44" t="s">
        <v>1546</v>
      </c>
      <c r="F44" t="s">
        <v>1568</v>
      </c>
      <c r="G44" s="3">
        <v>6168.57</v>
      </c>
      <c r="H44" s="3"/>
      <c r="I44" s="3">
        <v>0</v>
      </c>
      <c r="J44" s="3">
        <v>0</v>
      </c>
      <c r="K44" s="3">
        <v>0</v>
      </c>
      <c r="L44" s="3">
        <f t="shared" si="0"/>
        <v>6168.57</v>
      </c>
      <c r="M44" s="3">
        <v>159.01400000000001</v>
      </c>
      <c r="N44" s="3">
        <v>-66.275999999999996</v>
      </c>
      <c r="O44" s="3">
        <v>0</v>
      </c>
      <c r="P44" s="3">
        <v>0</v>
      </c>
      <c r="Q44" s="3">
        <v>3307757.5780000002</v>
      </c>
      <c r="R44" s="3">
        <f t="shared" si="1"/>
        <v>3307850.3160000001</v>
      </c>
      <c r="S44" s="6">
        <f t="shared" si="2"/>
        <v>6009.5559999999996</v>
      </c>
      <c r="T44" s="27">
        <f t="shared" si="3"/>
        <v>37.792622033280082</v>
      </c>
      <c r="U44" s="6">
        <f t="shared" si="4"/>
        <v>66.275999999999996</v>
      </c>
      <c r="V44" s="27">
        <f t="shared" si="5"/>
        <v>-1</v>
      </c>
      <c r="W44" s="6">
        <f t="shared" si="6"/>
        <v>0</v>
      </c>
      <c r="X44" s="27" t="str">
        <f t="shared" si="7"/>
        <v>n.m.</v>
      </c>
      <c r="Y44" s="6">
        <f t="shared" si="8"/>
        <v>0</v>
      </c>
      <c r="Z44" s="27" t="str">
        <f t="shared" si="9"/>
        <v>n.m.</v>
      </c>
      <c r="AA44" s="6">
        <f t="shared" si="10"/>
        <v>-3307757.5780000002</v>
      </c>
      <c r="AB44" s="27">
        <f t="shared" si="11"/>
        <v>-1</v>
      </c>
      <c r="AC44" s="6">
        <f t="shared" si="12"/>
        <v>-3301681.7460000003</v>
      </c>
      <c r="AD44" s="27">
        <f t="shared" si="13"/>
        <v>-0.99813517257109163</v>
      </c>
    </row>
    <row r="45" spans="1:30" x14ac:dyDescent="0.35">
      <c r="A45" s="7">
        <f t="shared" si="14"/>
        <v>37</v>
      </c>
      <c r="B45" t="s">
        <v>2</v>
      </c>
      <c r="C45" t="s">
        <v>74</v>
      </c>
      <c r="D45" t="s">
        <v>75</v>
      </c>
      <c r="E45" t="s">
        <v>1595</v>
      </c>
      <c r="F45" t="s">
        <v>1934</v>
      </c>
      <c r="G45" s="3">
        <v>383665.93000000005</v>
      </c>
      <c r="H45" s="3">
        <v>463033.16999999981</v>
      </c>
      <c r="I45" s="3">
        <v>912622.23999999987</v>
      </c>
      <c r="J45" s="3">
        <v>784812.81</v>
      </c>
      <c r="K45" s="3">
        <v>361942.49999999977</v>
      </c>
      <c r="L45" s="3">
        <f t="shared" si="0"/>
        <v>2906076.6499999994</v>
      </c>
      <c r="M45" s="3">
        <v>0</v>
      </c>
      <c r="N45" s="3">
        <v>430168.28100000002</v>
      </c>
      <c r="O45" s="3">
        <v>1082070.1370000001</v>
      </c>
      <c r="P45" s="3">
        <v>21.664999999999999</v>
      </c>
      <c r="Q45" s="3">
        <v>1435538.9</v>
      </c>
      <c r="R45" s="3">
        <f t="shared" si="1"/>
        <v>2947798.983</v>
      </c>
      <c r="S45" s="6">
        <f t="shared" si="2"/>
        <v>383665.93000000005</v>
      </c>
      <c r="T45" s="27" t="str">
        <f t="shared" si="3"/>
        <v>n.m.</v>
      </c>
      <c r="U45" s="6">
        <f t="shared" si="4"/>
        <v>32864.888999999792</v>
      </c>
      <c r="V45" s="27">
        <f t="shared" si="5"/>
        <v>7.6400075160352868E-2</v>
      </c>
      <c r="W45" s="6">
        <f t="shared" si="6"/>
        <v>-169447.89700000023</v>
      </c>
      <c r="X45" s="27">
        <f t="shared" si="7"/>
        <v>-0.15659603865400845</v>
      </c>
      <c r="Y45" s="6">
        <f t="shared" si="8"/>
        <v>784791.14500000002</v>
      </c>
      <c r="Z45" s="27">
        <f t="shared" si="9"/>
        <v>36223.916224324952</v>
      </c>
      <c r="AA45" s="6">
        <f t="shared" si="10"/>
        <v>-1073596.4000000001</v>
      </c>
      <c r="AB45" s="27">
        <f t="shared" si="11"/>
        <v>-0.74786994626199277</v>
      </c>
      <c r="AC45" s="6">
        <f t="shared" si="12"/>
        <v>-41722.333000000566</v>
      </c>
      <c r="AD45" s="27">
        <f t="shared" si="13"/>
        <v>-1.415372392778947E-2</v>
      </c>
    </row>
    <row r="46" spans="1:30" x14ac:dyDescent="0.35">
      <c r="A46" s="7">
        <f t="shared" si="14"/>
        <v>38</v>
      </c>
      <c r="B46" t="s">
        <v>2</v>
      </c>
      <c r="C46" t="s">
        <v>76</v>
      </c>
      <c r="D46" t="s">
        <v>77</v>
      </c>
      <c r="E46" t="s">
        <v>1595</v>
      </c>
      <c r="F46" t="s">
        <v>1934</v>
      </c>
      <c r="G46" s="3">
        <v>172256.35000000015</v>
      </c>
      <c r="H46" s="3">
        <v>261639.35999999972</v>
      </c>
      <c r="I46" s="3">
        <v>333578.47999999905</v>
      </c>
      <c r="J46" s="3">
        <v>358015.03999999963</v>
      </c>
      <c r="K46" s="3">
        <v>247982.78000000073</v>
      </c>
      <c r="L46" s="3">
        <f t="shared" si="0"/>
        <v>1373472.0099999993</v>
      </c>
      <c r="M46" s="3">
        <v>42298.936999999998</v>
      </c>
      <c r="N46" s="3">
        <v>165936.356</v>
      </c>
      <c r="O46" s="3">
        <v>175126.39799999999</v>
      </c>
      <c r="P46" s="3">
        <v>59845.883000000002</v>
      </c>
      <c r="Q46" s="3">
        <v>155873.55799999999</v>
      </c>
      <c r="R46" s="3">
        <f t="shared" si="1"/>
        <v>599081.13199999998</v>
      </c>
      <c r="S46" s="6">
        <f t="shared" si="2"/>
        <v>129957.41300000015</v>
      </c>
      <c r="T46" s="27">
        <f t="shared" si="3"/>
        <v>3.0723564755303463</v>
      </c>
      <c r="U46" s="6">
        <f t="shared" si="4"/>
        <v>95703.003999999724</v>
      </c>
      <c r="V46" s="27">
        <f t="shared" si="5"/>
        <v>0.57674524321842846</v>
      </c>
      <c r="W46" s="6">
        <f t="shared" si="6"/>
        <v>158452.08199999906</v>
      </c>
      <c r="X46" s="27">
        <f t="shared" si="7"/>
        <v>0.90478696421312266</v>
      </c>
      <c r="Y46" s="6">
        <f t="shared" si="8"/>
        <v>298169.15699999966</v>
      </c>
      <c r="Z46" s="27">
        <f t="shared" si="9"/>
        <v>4.982283526504232</v>
      </c>
      <c r="AA46" s="6">
        <f t="shared" si="10"/>
        <v>92109.222000000736</v>
      </c>
      <c r="AB46" s="27">
        <f t="shared" si="11"/>
        <v>0.5909226887603396</v>
      </c>
      <c r="AC46" s="6">
        <f t="shared" si="12"/>
        <v>774390.87799999933</v>
      </c>
      <c r="AD46" s="27">
        <f t="shared" si="13"/>
        <v>1.2926310588596526</v>
      </c>
    </row>
    <row r="47" spans="1:30" x14ac:dyDescent="0.35">
      <c r="A47" s="7">
        <f t="shared" si="14"/>
        <v>39</v>
      </c>
      <c r="B47" t="s">
        <v>2</v>
      </c>
      <c r="C47" t="s">
        <v>78</v>
      </c>
      <c r="D47" t="s">
        <v>79</v>
      </c>
      <c r="E47" t="s">
        <v>1595</v>
      </c>
      <c r="F47" t="s">
        <v>1934</v>
      </c>
      <c r="G47" s="3">
        <v>237814.73999999987</v>
      </c>
      <c r="H47" s="3">
        <v>234703.53000000003</v>
      </c>
      <c r="I47" s="3">
        <v>329561.90000000026</v>
      </c>
      <c r="J47" s="3">
        <v>277802.16999999993</v>
      </c>
      <c r="K47" s="3">
        <v>448374.92999999953</v>
      </c>
      <c r="L47" s="3">
        <f t="shared" si="0"/>
        <v>1528257.2699999996</v>
      </c>
      <c r="M47" s="3">
        <v>-26892.034</v>
      </c>
      <c r="N47" s="3">
        <v>111634.272</v>
      </c>
      <c r="O47" s="3">
        <v>35079.735999999997</v>
      </c>
      <c r="P47" s="3">
        <v>-24224.477999999999</v>
      </c>
      <c r="Q47" s="3">
        <v>413955.9</v>
      </c>
      <c r="R47" s="3">
        <f t="shared" si="1"/>
        <v>509553.39600000001</v>
      </c>
      <c r="S47" s="6">
        <f t="shared" si="2"/>
        <v>264706.77399999986</v>
      </c>
      <c r="T47" s="27">
        <f t="shared" si="3"/>
        <v>-9.8433154591430263</v>
      </c>
      <c r="U47" s="6">
        <f t="shared" si="4"/>
        <v>123069.25800000003</v>
      </c>
      <c r="V47" s="27">
        <f t="shared" si="5"/>
        <v>1.1024325755445428</v>
      </c>
      <c r="W47" s="6">
        <f t="shared" si="6"/>
        <v>294482.16400000028</v>
      </c>
      <c r="X47" s="27">
        <f t="shared" si="7"/>
        <v>8.3946516587240083</v>
      </c>
      <c r="Y47" s="6">
        <f t="shared" si="8"/>
        <v>302026.64799999993</v>
      </c>
      <c r="Z47" s="27">
        <f t="shared" si="9"/>
        <v>-12.467828945581404</v>
      </c>
      <c r="AA47" s="6">
        <f t="shared" si="10"/>
        <v>34419.029999999504</v>
      </c>
      <c r="AB47" s="27">
        <f t="shared" si="11"/>
        <v>8.3146610544745231E-2</v>
      </c>
      <c r="AC47" s="6">
        <f t="shared" si="12"/>
        <v>1018703.8739999996</v>
      </c>
      <c r="AD47" s="27">
        <f t="shared" si="13"/>
        <v>1.9992092722702599</v>
      </c>
    </row>
    <row r="48" spans="1:30" x14ac:dyDescent="0.35">
      <c r="A48" s="7">
        <f t="shared" si="14"/>
        <v>40</v>
      </c>
      <c r="B48" t="s">
        <v>2</v>
      </c>
      <c r="C48" t="s">
        <v>80</v>
      </c>
      <c r="D48" t="s">
        <v>81</v>
      </c>
      <c r="E48" s="42" t="s">
        <v>1582</v>
      </c>
      <c r="F48" s="42">
        <v>44075</v>
      </c>
      <c r="G48" s="3">
        <v>341023.9800000001</v>
      </c>
      <c r="H48" s="3">
        <v>863555.6599999991</v>
      </c>
      <c r="I48" s="3">
        <v>-36756.559999999998</v>
      </c>
      <c r="J48" s="3">
        <v>0</v>
      </c>
      <c r="K48" s="3">
        <v>0</v>
      </c>
      <c r="L48" s="3">
        <f t="shared" si="0"/>
        <v>1167823.0799999991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f t="shared" si="1"/>
        <v>0</v>
      </c>
      <c r="S48" s="6">
        <f t="shared" si="2"/>
        <v>341023.9800000001</v>
      </c>
      <c r="T48" s="27" t="str">
        <f t="shared" si="3"/>
        <v>n.m.</v>
      </c>
      <c r="U48" s="6">
        <f t="shared" si="4"/>
        <v>863555.6599999991</v>
      </c>
      <c r="V48" s="27" t="str">
        <f t="shared" si="5"/>
        <v>n.m.</v>
      </c>
      <c r="W48" s="6">
        <f t="shared" si="6"/>
        <v>-36756.559999999998</v>
      </c>
      <c r="X48" s="27" t="str">
        <f t="shared" si="7"/>
        <v>n.m.</v>
      </c>
      <c r="Y48" s="6">
        <f t="shared" si="8"/>
        <v>0</v>
      </c>
      <c r="Z48" s="27" t="str">
        <f t="shared" si="9"/>
        <v>n.m.</v>
      </c>
      <c r="AA48" s="6">
        <f t="shared" si="10"/>
        <v>0</v>
      </c>
      <c r="AB48" s="27" t="str">
        <f t="shared" si="11"/>
        <v>n.m.</v>
      </c>
      <c r="AC48" s="6">
        <f t="shared" si="12"/>
        <v>1167823.0799999991</v>
      </c>
      <c r="AD48" s="27" t="str">
        <f t="shared" si="13"/>
        <v>n.m.</v>
      </c>
    </row>
    <row r="49" spans="1:30" x14ac:dyDescent="0.35">
      <c r="A49" s="7">
        <f t="shared" si="14"/>
        <v>41</v>
      </c>
      <c r="B49" t="s">
        <v>2</v>
      </c>
      <c r="C49" t="s">
        <v>82</v>
      </c>
      <c r="D49" t="s">
        <v>83</v>
      </c>
      <c r="E49" s="42" t="s">
        <v>1566</v>
      </c>
      <c r="F49" s="42">
        <v>44835</v>
      </c>
      <c r="G49" s="3">
        <v>737337.68</v>
      </c>
      <c r="H49" s="3">
        <v>403072.35</v>
      </c>
      <c r="I49" s="3">
        <v>186189.36000000004</v>
      </c>
      <c r="J49" s="3">
        <v>12373.479999999992</v>
      </c>
      <c r="K49" s="3">
        <v>-20611.39</v>
      </c>
      <c r="L49" s="3">
        <f t="shared" si="0"/>
        <v>1318361.4800000002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f t="shared" si="1"/>
        <v>0</v>
      </c>
      <c r="S49" s="6">
        <f t="shared" si="2"/>
        <v>737337.68</v>
      </c>
      <c r="T49" s="27" t="str">
        <f t="shared" si="3"/>
        <v>n.m.</v>
      </c>
      <c r="U49" s="6">
        <f t="shared" si="4"/>
        <v>403072.35</v>
      </c>
      <c r="V49" s="27" t="str">
        <f t="shared" si="5"/>
        <v>n.m.</v>
      </c>
      <c r="W49" s="6">
        <f t="shared" si="6"/>
        <v>186189.36000000004</v>
      </c>
      <c r="X49" s="27" t="str">
        <f t="shared" si="7"/>
        <v>n.m.</v>
      </c>
      <c r="Y49" s="6">
        <f t="shared" si="8"/>
        <v>12373.479999999992</v>
      </c>
      <c r="Z49" s="27" t="str">
        <f t="shared" si="9"/>
        <v>n.m.</v>
      </c>
      <c r="AA49" s="6">
        <f t="shared" si="10"/>
        <v>-20611.39</v>
      </c>
      <c r="AB49" s="27" t="str">
        <f t="shared" si="11"/>
        <v>n.m.</v>
      </c>
      <c r="AC49" s="6">
        <f t="shared" si="12"/>
        <v>1318361.4800000002</v>
      </c>
      <c r="AD49" s="27" t="str">
        <f t="shared" si="13"/>
        <v>n.m.</v>
      </c>
    </row>
    <row r="50" spans="1:30" x14ac:dyDescent="0.35">
      <c r="A50" s="7">
        <f t="shared" si="14"/>
        <v>42</v>
      </c>
      <c r="B50" t="s">
        <v>2</v>
      </c>
      <c r="C50" t="s">
        <v>84</v>
      </c>
      <c r="D50" t="s">
        <v>85</v>
      </c>
      <c r="E50" s="42" t="s">
        <v>1595</v>
      </c>
      <c r="F50" s="42">
        <v>44593</v>
      </c>
      <c r="G50" s="3">
        <v>185457.01999999973</v>
      </c>
      <c r="H50" s="3">
        <v>81473.14999999998</v>
      </c>
      <c r="I50" s="3">
        <v>24489.87</v>
      </c>
      <c r="J50" s="3">
        <v>8124.3200000000006</v>
      </c>
      <c r="K50" s="3">
        <v>1799.29</v>
      </c>
      <c r="L50" s="3">
        <f t="shared" si="0"/>
        <v>301343.64999999967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f t="shared" si="1"/>
        <v>0</v>
      </c>
      <c r="S50" s="6">
        <f t="shared" si="2"/>
        <v>185457.01999999973</v>
      </c>
      <c r="T50" s="27" t="str">
        <f t="shared" si="3"/>
        <v>n.m.</v>
      </c>
      <c r="U50" s="6">
        <f t="shared" si="4"/>
        <v>81473.14999999998</v>
      </c>
      <c r="V50" s="27" t="str">
        <f t="shared" si="5"/>
        <v>n.m.</v>
      </c>
      <c r="W50" s="6">
        <f t="shared" si="6"/>
        <v>24489.87</v>
      </c>
      <c r="X50" s="27" t="str">
        <f t="shared" si="7"/>
        <v>n.m.</v>
      </c>
      <c r="Y50" s="6">
        <f t="shared" si="8"/>
        <v>8124.3200000000006</v>
      </c>
      <c r="Z50" s="27" t="str">
        <f t="shared" si="9"/>
        <v>n.m.</v>
      </c>
      <c r="AA50" s="6">
        <f t="shared" si="10"/>
        <v>1799.29</v>
      </c>
      <c r="AB50" s="27" t="str">
        <f t="shared" si="11"/>
        <v>n.m.</v>
      </c>
      <c r="AC50" s="6">
        <f t="shared" si="12"/>
        <v>301343.64999999967</v>
      </c>
      <c r="AD50" s="27" t="str">
        <f t="shared" si="13"/>
        <v>n.m.</v>
      </c>
    </row>
    <row r="51" spans="1:30" x14ac:dyDescent="0.35">
      <c r="A51" s="7">
        <f t="shared" si="14"/>
        <v>43</v>
      </c>
      <c r="B51" t="s">
        <v>2</v>
      </c>
      <c r="C51" t="s">
        <v>86</v>
      </c>
      <c r="D51" t="s">
        <v>87</v>
      </c>
      <c r="E51" s="42" t="s">
        <v>1537</v>
      </c>
      <c r="F51" s="42" t="s">
        <v>1590</v>
      </c>
      <c r="G51" s="3">
        <v>23114.04</v>
      </c>
      <c r="H51" s="3"/>
      <c r="I51" s="3">
        <v>0</v>
      </c>
      <c r="J51" s="3">
        <v>0</v>
      </c>
      <c r="K51" s="3">
        <v>0</v>
      </c>
      <c r="L51" s="3">
        <f t="shared" si="0"/>
        <v>23114.04</v>
      </c>
      <c r="M51" s="3">
        <v>42373.74</v>
      </c>
      <c r="N51" s="3">
        <v>0</v>
      </c>
      <c r="O51" s="3">
        <v>0</v>
      </c>
      <c r="P51" s="3">
        <v>0</v>
      </c>
      <c r="Q51" s="3">
        <v>0</v>
      </c>
      <c r="R51" s="3">
        <f t="shared" si="1"/>
        <v>42373.74</v>
      </c>
      <c r="S51" s="6">
        <f t="shared" si="2"/>
        <v>-19259.699999999997</v>
      </c>
      <c r="T51" s="27">
        <f t="shared" si="3"/>
        <v>-0.45451970961260435</v>
      </c>
      <c r="U51" s="6">
        <f t="shared" si="4"/>
        <v>0</v>
      </c>
      <c r="V51" s="27" t="str">
        <f t="shared" si="5"/>
        <v>n.m.</v>
      </c>
      <c r="W51" s="6">
        <f t="shared" si="6"/>
        <v>0</v>
      </c>
      <c r="X51" s="27" t="str">
        <f t="shared" si="7"/>
        <v>n.m.</v>
      </c>
      <c r="Y51" s="6">
        <f t="shared" si="8"/>
        <v>0</v>
      </c>
      <c r="Z51" s="27" t="str">
        <f t="shared" si="9"/>
        <v>n.m.</v>
      </c>
      <c r="AA51" s="6">
        <f t="shared" si="10"/>
        <v>0</v>
      </c>
      <c r="AB51" s="27" t="str">
        <f t="shared" si="11"/>
        <v>n.m.</v>
      </c>
      <c r="AC51" s="6">
        <f t="shared" si="12"/>
        <v>-19259.699999999997</v>
      </c>
      <c r="AD51" s="27">
        <f t="shared" si="13"/>
        <v>-0.45451970961260435</v>
      </c>
    </row>
    <row r="52" spans="1:30" x14ac:dyDescent="0.35">
      <c r="A52" s="7">
        <f t="shared" si="14"/>
        <v>44</v>
      </c>
      <c r="B52" t="s">
        <v>2</v>
      </c>
      <c r="C52" t="s">
        <v>88</v>
      </c>
      <c r="D52" t="s">
        <v>89</v>
      </c>
      <c r="E52" s="42" t="s">
        <v>1595</v>
      </c>
      <c r="F52" s="42" t="s">
        <v>1573</v>
      </c>
      <c r="G52" s="3">
        <v>33137.789999999994</v>
      </c>
      <c r="H52" s="3"/>
      <c r="I52" s="3">
        <v>0</v>
      </c>
      <c r="J52" s="3">
        <v>0</v>
      </c>
      <c r="K52" s="3">
        <v>0</v>
      </c>
      <c r="L52" s="3">
        <f t="shared" si="0"/>
        <v>33137.789999999994</v>
      </c>
      <c r="M52" s="3">
        <v>-1.49</v>
      </c>
      <c r="N52" s="3">
        <v>0</v>
      </c>
      <c r="O52" s="3">
        <v>0</v>
      </c>
      <c r="P52" s="3">
        <v>0</v>
      </c>
      <c r="Q52" s="3">
        <v>0</v>
      </c>
      <c r="R52" s="3">
        <f t="shared" si="1"/>
        <v>-1.49</v>
      </c>
      <c r="S52" s="6">
        <f t="shared" si="2"/>
        <v>33139.279999999992</v>
      </c>
      <c r="T52" s="27">
        <f t="shared" si="3"/>
        <v>-22241.127516778517</v>
      </c>
      <c r="U52" s="6">
        <f t="shared" si="4"/>
        <v>0</v>
      </c>
      <c r="V52" s="27" t="str">
        <f t="shared" si="5"/>
        <v>n.m.</v>
      </c>
      <c r="W52" s="6">
        <f t="shared" si="6"/>
        <v>0</v>
      </c>
      <c r="X52" s="27" t="str">
        <f t="shared" si="7"/>
        <v>n.m.</v>
      </c>
      <c r="Y52" s="6">
        <f t="shared" si="8"/>
        <v>0</v>
      </c>
      <c r="Z52" s="27" t="str">
        <f t="shared" si="9"/>
        <v>n.m.</v>
      </c>
      <c r="AA52" s="6">
        <f t="shared" si="10"/>
        <v>0</v>
      </c>
      <c r="AB52" s="27" t="str">
        <f t="shared" si="11"/>
        <v>n.m.</v>
      </c>
      <c r="AC52" s="6">
        <f t="shared" si="12"/>
        <v>33139.279999999992</v>
      </c>
      <c r="AD52" s="27">
        <f t="shared" si="13"/>
        <v>-22241.127516778517</v>
      </c>
    </row>
    <row r="53" spans="1:30" x14ac:dyDescent="0.35">
      <c r="A53" s="7">
        <f t="shared" si="14"/>
        <v>45</v>
      </c>
      <c r="B53" t="s">
        <v>2</v>
      </c>
      <c r="C53" t="s">
        <v>90</v>
      </c>
      <c r="D53" t="s">
        <v>91</v>
      </c>
      <c r="E53" s="42" t="s">
        <v>1595</v>
      </c>
      <c r="F53" s="42">
        <v>43831</v>
      </c>
      <c r="G53" s="3">
        <v>-11732.420000000007</v>
      </c>
      <c r="H53" s="3">
        <v>1755.18</v>
      </c>
      <c r="I53" s="3">
        <v>-22.09</v>
      </c>
      <c r="J53" s="3">
        <v>0</v>
      </c>
      <c r="K53" s="3">
        <v>0</v>
      </c>
      <c r="L53" s="3">
        <f t="shared" si="0"/>
        <v>-9999.3300000000072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f t="shared" si="1"/>
        <v>0</v>
      </c>
      <c r="S53" s="6">
        <f t="shared" si="2"/>
        <v>-11732.420000000007</v>
      </c>
      <c r="T53" s="27" t="str">
        <f t="shared" si="3"/>
        <v>n.m.</v>
      </c>
      <c r="U53" s="6">
        <f t="shared" si="4"/>
        <v>1755.18</v>
      </c>
      <c r="V53" s="27" t="str">
        <f t="shared" si="5"/>
        <v>n.m.</v>
      </c>
      <c r="W53" s="6">
        <f t="shared" si="6"/>
        <v>-22.09</v>
      </c>
      <c r="X53" s="27" t="str">
        <f t="shared" si="7"/>
        <v>n.m.</v>
      </c>
      <c r="Y53" s="6">
        <f t="shared" si="8"/>
        <v>0</v>
      </c>
      <c r="Z53" s="27" t="str">
        <f t="shared" si="9"/>
        <v>n.m.</v>
      </c>
      <c r="AA53" s="6">
        <f t="shared" si="10"/>
        <v>0</v>
      </c>
      <c r="AB53" s="27" t="str">
        <f t="shared" si="11"/>
        <v>n.m.</v>
      </c>
      <c r="AC53" s="6">
        <f t="shared" si="12"/>
        <v>-9999.3300000000072</v>
      </c>
      <c r="AD53" s="27" t="str">
        <f t="shared" si="13"/>
        <v>n.m.</v>
      </c>
    </row>
    <row r="54" spans="1:30" x14ac:dyDescent="0.35">
      <c r="A54" s="7">
        <f t="shared" si="14"/>
        <v>46</v>
      </c>
      <c r="B54" t="s">
        <v>2</v>
      </c>
      <c r="C54" t="s">
        <v>92</v>
      </c>
      <c r="D54" t="s">
        <v>93</v>
      </c>
      <c r="E54" s="42" t="s">
        <v>1560</v>
      </c>
      <c r="F54" s="42">
        <v>44409</v>
      </c>
      <c r="G54" s="3"/>
      <c r="H54" s="3">
        <v>1001143.9099999995</v>
      </c>
      <c r="I54" s="3">
        <v>211076.12999999945</v>
      </c>
      <c r="J54" s="3">
        <v>77484.679999999949</v>
      </c>
      <c r="K54" s="3">
        <v>0</v>
      </c>
      <c r="L54" s="3">
        <f t="shared" si="0"/>
        <v>1289704.7199999988</v>
      </c>
      <c r="M54" s="3">
        <v>0</v>
      </c>
      <c r="N54" s="3">
        <v>0</v>
      </c>
      <c r="O54" s="3">
        <v>0</v>
      </c>
      <c r="P54" s="3">
        <v>8.8230000000000004</v>
      </c>
      <c r="Q54" s="3">
        <v>0</v>
      </c>
      <c r="R54" s="3">
        <f t="shared" si="1"/>
        <v>8.8230000000000004</v>
      </c>
      <c r="S54" s="6">
        <f t="shared" si="2"/>
        <v>0</v>
      </c>
      <c r="T54" s="27" t="str">
        <f t="shared" si="3"/>
        <v>n.m.</v>
      </c>
      <c r="U54" s="6">
        <f t="shared" si="4"/>
        <v>1001143.9099999995</v>
      </c>
      <c r="V54" s="27" t="str">
        <f t="shared" si="5"/>
        <v>n.m.</v>
      </c>
      <c r="W54" s="6">
        <f t="shared" si="6"/>
        <v>211076.12999999945</v>
      </c>
      <c r="X54" s="27" t="str">
        <f t="shared" si="7"/>
        <v>n.m.</v>
      </c>
      <c r="Y54" s="6">
        <f t="shared" si="8"/>
        <v>77475.856999999945</v>
      </c>
      <c r="Z54" s="27">
        <f t="shared" si="9"/>
        <v>8781.1239941063068</v>
      </c>
      <c r="AA54" s="6">
        <f t="shared" si="10"/>
        <v>0</v>
      </c>
      <c r="AB54" s="27" t="str">
        <f t="shared" si="11"/>
        <v>n.m.</v>
      </c>
      <c r="AC54" s="6">
        <f t="shared" si="12"/>
        <v>1289695.8969999987</v>
      </c>
      <c r="AD54" s="27">
        <f t="shared" si="13"/>
        <v>146174.30545166027</v>
      </c>
    </row>
    <row r="55" spans="1:30" x14ac:dyDescent="0.35">
      <c r="A55" s="7">
        <f t="shared" si="14"/>
        <v>47</v>
      </c>
      <c r="B55" t="s">
        <v>2</v>
      </c>
      <c r="C55" t="s">
        <v>94</v>
      </c>
      <c r="D55" t="s">
        <v>73</v>
      </c>
      <c r="E55" s="42" t="s">
        <v>1565</v>
      </c>
      <c r="F55" s="42" t="s">
        <v>1934</v>
      </c>
      <c r="G55" s="3">
        <v>173478.84000000017</v>
      </c>
      <c r="H55" s="3">
        <v>396.90000000000003</v>
      </c>
      <c r="I55" s="3">
        <v>3883.96</v>
      </c>
      <c r="J55" s="3">
        <v>3013</v>
      </c>
      <c r="K55" s="3">
        <v>94.040000000008149</v>
      </c>
      <c r="L55" s="3">
        <f t="shared" si="0"/>
        <v>180866.74000000017</v>
      </c>
      <c r="M55" s="3">
        <v>23220.541000000001</v>
      </c>
      <c r="N55" s="3">
        <v>22638.544999999998</v>
      </c>
      <c r="O55" s="3">
        <v>22814.028999999999</v>
      </c>
      <c r="P55" s="3">
        <v>0</v>
      </c>
      <c r="Q55" s="3">
        <v>0</v>
      </c>
      <c r="R55" s="3">
        <f t="shared" si="1"/>
        <v>68673.114999999991</v>
      </c>
      <c r="S55" s="6">
        <f t="shared" si="2"/>
        <v>150258.29900000017</v>
      </c>
      <c r="T55" s="27">
        <f t="shared" si="3"/>
        <v>6.4709215431285676</v>
      </c>
      <c r="U55" s="6">
        <f t="shared" si="4"/>
        <v>-22241.644999999997</v>
      </c>
      <c r="V55" s="27">
        <f t="shared" si="5"/>
        <v>-0.98246795454389846</v>
      </c>
      <c r="W55" s="6">
        <f t="shared" si="6"/>
        <v>-18930.069</v>
      </c>
      <c r="X55" s="27">
        <f t="shared" si="7"/>
        <v>-0.82975562974869543</v>
      </c>
      <c r="Y55" s="6">
        <f t="shared" si="8"/>
        <v>3013</v>
      </c>
      <c r="Z55" s="27" t="str">
        <f t="shared" si="9"/>
        <v>n.m.</v>
      </c>
      <c r="AA55" s="6">
        <f t="shared" si="10"/>
        <v>94.040000000008149</v>
      </c>
      <c r="AB55" s="27" t="str">
        <f t="shared" si="11"/>
        <v>n.m.</v>
      </c>
      <c r="AC55" s="6">
        <f t="shared" si="12"/>
        <v>112193.62500000017</v>
      </c>
      <c r="AD55" s="27">
        <f t="shared" si="13"/>
        <v>1.6337343223763796</v>
      </c>
    </row>
    <row r="56" spans="1:30" x14ac:dyDescent="0.35">
      <c r="A56" s="7">
        <f t="shared" si="14"/>
        <v>48</v>
      </c>
      <c r="B56" t="s">
        <v>2</v>
      </c>
      <c r="C56" t="s">
        <v>95</v>
      </c>
      <c r="D56" t="s">
        <v>96</v>
      </c>
      <c r="E56" s="42" t="s">
        <v>1550</v>
      </c>
      <c r="F56" s="42" t="s">
        <v>1568</v>
      </c>
      <c r="G56" s="3">
        <v>-6795.75</v>
      </c>
      <c r="H56" s="3"/>
      <c r="I56" s="3">
        <v>0</v>
      </c>
      <c r="J56" s="3">
        <v>0</v>
      </c>
      <c r="K56" s="3">
        <v>0</v>
      </c>
      <c r="L56" s="3">
        <f t="shared" si="0"/>
        <v>-6795.75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f t="shared" si="1"/>
        <v>0</v>
      </c>
      <c r="S56" s="6">
        <f t="shared" si="2"/>
        <v>-6795.75</v>
      </c>
      <c r="T56" s="27" t="str">
        <f t="shared" si="3"/>
        <v>n.m.</v>
      </c>
      <c r="U56" s="6">
        <f t="shared" si="4"/>
        <v>0</v>
      </c>
      <c r="V56" s="27" t="str">
        <f t="shared" si="5"/>
        <v>n.m.</v>
      </c>
      <c r="W56" s="6">
        <f t="shared" si="6"/>
        <v>0</v>
      </c>
      <c r="X56" s="27" t="str">
        <f t="shared" si="7"/>
        <v>n.m.</v>
      </c>
      <c r="Y56" s="6">
        <f t="shared" si="8"/>
        <v>0</v>
      </c>
      <c r="Z56" s="27" t="str">
        <f t="shared" si="9"/>
        <v>n.m.</v>
      </c>
      <c r="AA56" s="6">
        <f t="shared" si="10"/>
        <v>0</v>
      </c>
      <c r="AB56" s="27" t="str">
        <f t="shared" si="11"/>
        <v>n.m.</v>
      </c>
      <c r="AC56" s="6">
        <f t="shared" si="12"/>
        <v>-6795.75</v>
      </c>
      <c r="AD56" s="27" t="str">
        <f t="shared" si="13"/>
        <v>n.m.</v>
      </c>
    </row>
    <row r="57" spans="1:30" x14ac:dyDescent="0.35">
      <c r="A57" s="7">
        <f t="shared" si="14"/>
        <v>49</v>
      </c>
      <c r="B57" t="s">
        <v>2</v>
      </c>
      <c r="C57" t="s">
        <v>97</v>
      </c>
      <c r="D57" t="s">
        <v>98</v>
      </c>
      <c r="E57" s="42" t="s">
        <v>1536</v>
      </c>
      <c r="F57" s="42" t="s">
        <v>1558</v>
      </c>
      <c r="G57" s="3">
        <v>585543.55000000016</v>
      </c>
      <c r="H57" s="3">
        <v>67952.080000000016</v>
      </c>
      <c r="I57" s="3">
        <v>10301.720000000001</v>
      </c>
      <c r="J57" s="3">
        <v>0</v>
      </c>
      <c r="K57" s="3">
        <v>0</v>
      </c>
      <c r="L57" s="3">
        <f t="shared" si="0"/>
        <v>663797.35000000009</v>
      </c>
      <c r="M57" s="3">
        <v>495743.78600000002</v>
      </c>
      <c r="N57" s="3">
        <v>0</v>
      </c>
      <c r="O57" s="3">
        <v>0</v>
      </c>
      <c r="P57" s="3">
        <v>0</v>
      </c>
      <c r="Q57" s="3">
        <v>0</v>
      </c>
      <c r="R57" s="3">
        <f t="shared" si="1"/>
        <v>495743.78600000002</v>
      </c>
      <c r="S57" s="6">
        <f t="shared" si="2"/>
        <v>89799.764000000141</v>
      </c>
      <c r="T57" s="27">
        <f t="shared" si="3"/>
        <v>0.18114148182182185</v>
      </c>
      <c r="U57" s="6">
        <f t="shared" si="4"/>
        <v>67952.080000000016</v>
      </c>
      <c r="V57" s="27" t="str">
        <f t="shared" si="5"/>
        <v>n.m.</v>
      </c>
      <c r="W57" s="6">
        <f t="shared" si="6"/>
        <v>10301.720000000001</v>
      </c>
      <c r="X57" s="27" t="str">
        <f t="shared" si="7"/>
        <v>n.m.</v>
      </c>
      <c r="Y57" s="6">
        <f t="shared" si="8"/>
        <v>0</v>
      </c>
      <c r="Z57" s="27" t="str">
        <f t="shared" si="9"/>
        <v>n.m.</v>
      </c>
      <c r="AA57" s="6">
        <f t="shared" si="10"/>
        <v>0</v>
      </c>
      <c r="AB57" s="27" t="str">
        <f t="shared" si="11"/>
        <v>n.m.</v>
      </c>
      <c r="AC57" s="6">
        <f t="shared" si="12"/>
        <v>168053.56400000007</v>
      </c>
      <c r="AD57" s="27">
        <f t="shared" si="13"/>
        <v>0.33899277962911284</v>
      </c>
    </row>
    <row r="58" spans="1:30" x14ac:dyDescent="0.35">
      <c r="A58" s="7">
        <f t="shared" si="14"/>
        <v>50</v>
      </c>
      <c r="B58" t="s">
        <v>2</v>
      </c>
      <c r="C58" t="s">
        <v>99</v>
      </c>
      <c r="D58" t="s">
        <v>100</v>
      </c>
      <c r="E58" s="42" t="s">
        <v>1560</v>
      </c>
      <c r="F58" s="42" t="s">
        <v>1934</v>
      </c>
      <c r="G58" s="3"/>
      <c r="H58" s="3">
        <v>782023.01999999874</v>
      </c>
      <c r="I58" s="3">
        <v>268757.53999999992</v>
      </c>
      <c r="J58" s="3">
        <v>15632.710000000003</v>
      </c>
      <c r="K58" s="3">
        <v>34195.61</v>
      </c>
      <c r="L58" s="3">
        <f t="shared" si="0"/>
        <v>1100608.8799999987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f t="shared" si="1"/>
        <v>0</v>
      </c>
      <c r="S58" s="6">
        <f t="shared" si="2"/>
        <v>0</v>
      </c>
      <c r="T58" s="27" t="str">
        <f t="shared" si="3"/>
        <v>n.m.</v>
      </c>
      <c r="U58" s="6">
        <f t="shared" si="4"/>
        <v>782023.01999999874</v>
      </c>
      <c r="V58" s="27" t="str">
        <f t="shared" si="5"/>
        <v>n.m.</v>
      </c>
      <c r="W58" s="6">
        <f t="shared" si="6"/>
        <v>268757.53999999992</v>
      </c>
      <c r="X58" s="27" t="str">
        <f t="shared" si="7"/>
        <v>n.m.</v>
      </c>
      <c r="Y58" s="6">
        <f t="shared" si="8"/>
        <v>15632.710000000003</v>
      </c>
      <c r="Z58" s="27" t="str">
        <f t="shared" si="9"/>
        <v>n.m.</v>
      </c>
      <c r="AA58" s="6">
        <f t="shared" si="10"/>
        <v>34195.61</v>
      </c>
      <c r="AB58" s="27" t="str">
        <f t="shared" si="11"/>
        <v>n.m.</v>
      </c>
      <c r="AC58" s="6">
        <f t="shared" si="12"/>
        <v>1100608.8799999987</v>
      </c>
      <c r="AD58" s="27" t="str">
        <f t="shared" si="13"/>
        <v>n.m.</v>
      </c>
    </row>
    <row r="59" spans="1:30" x14ac:dyDescent="0.35">
      <c r="A59" s="7">
        <f t="shared" si="14"/>
        <v>51</v>
      </c>
      <c r="B59" t="s">
        <v>2</v>
      </c>
      <c r="C59" t="s">
        <v>101</v>
      </c>
      <c r="D59" t="s">
        <v>102</v>
      </c>
      <c r="E59" s="42" t="s">
        <v>1579</v>
      </c>
      <c r="F59" s="42">
        <v>43891</v>
      </c>
      <c r="G59" s="3">
        <v>344446.14999999991</v>
      </c>
      <c r="H59" s="3">
        <v>430200.14999999985</v>
      </c>
      <c r="I59" s="3">
        <v>7628.869999999999</v>
      </c>
      <c r="J59" s="3">
        <v>0</v>
      </c>
      <c r="K59" s="3">
        <v>0</v>
      </c>
      <c r="L59" s="3">
        <f t="shared" si="0"/>
        <v>782275.16999999981</v>
      </c>
      <c r="M59" s="3">
        <v>0</v>
      </c>
      <c r="N59" s="3">
        <v>0</v>
      </c>
      <c r="O59" s="3">
        <v>0</v>
      </c>
      <c r="P59" s="3">
        <v>0</v>
      </c>
      <c r="Q59" s="3">
        <v>410231.20799999998</v>
      </c>
      <c r="R59" s="3">
        <f t="shared" si="1"/>
        <v>410231.20799999998</v>
      </c>
      <c r="S59" s="6">
        <f t="shared" si="2"/>
        <v>344446.14999999991</v>
      </c>
      <c r="T59" s="27" t="str">
        <f t="shared" si="3"/>
        <v>n.m.</v>
      </c>
      <c r="U59" s="6">
        <f t="shared" si="4"/>
        <v>430200.14999999985</v>
      </c>
      <c r="V59" s="27" t="str">
        <f t="shared" si="5"/>
        <v>n.m.</v>
      </c>
      <c r="W59" s="6">
        <f t="shared" si="6"/>
        <v>7628.869999999999</v>
      </c>
      <c r="X59" s="27" t="str">
        <f t="shared" si="7"/>
        <v>n.m.</v>
      </c>
      <c r="Y59" s="6">
        <f t="shared" si="8"/>
        <v>0</v>
      </c>
      <c r="Z59" s="27" t="str">
        <f t="shared" si="9"/>
        <v>n.m.</v>
      </c>
      <c r="AA59" s="6">
        <f t="shared" si="10"/>
        <v>-410231.20799999998</v>
      </c>
      <c r="AB59" s="27">
        <f t="shared" si="11"/>
        <v>-1</v>
      </c>
      <c r="AC59" s="6">
        <f t="shared" si="12"/>
        <v>372043.96199999982</v>
      </c>
      <c r="AD59" s="27">
        <f t="shared" si="13"/>
        <v>0.90691286948602856</v>
      </c>
    </row>
    <row r="60" spans="1:30" x14ac:dyDescent="0.35">
      <c r="A60" s="7">
        <f t="shared" si="14"/>
        <v>52</v>
      </c>
      <c r="B60" t="s">
        <v>2</v>
      </c>
      <c r="C60" t="s">
        <v>103</v>
      </c>
      <c r="D60" t="s">
        <v>104</v>
      </c>
      <c r="E60" s="42" t="s">
        <v>1539</v>
      </c>
      <c r="F60" s="42" t="s">
        <v>1577</v>
      </c>
      <c r="G60" s="3">
        <v>13923.969999999998</v>
      </c>
      <c r="H60" s="3">
        <v>3998.6900000000005</v>
      </c>
      <c r="I60" s="3">
        <v>0</v>
      </c>
      <c r="J60" s="3">
        <v>0</v>
      </c>
      <c r="K60" s="3">
        <v>0</v>
      </c>
      <c r="L60" s="3">
        <f t="shared" si="0"/>
        <v>17922.659999999996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f t="shared" si="1"/>
        <v>0</v>
      </c>
      <c r="S60" s="6">
        <f t="shared" si="2"/>
        <v>13923.969999999998</v>
      </c>
      <c r="T60" s="27" t="str">
        <f t="shared" si="3"/>
        <v>n.m.</v>
      </c>
      <c r="U60" s="6">
        <f t="shared" si="4"/>
        <v>3998.6900000000005</v>
      </c>
      <c r="V60" s="27" t="str">
        <f t="shared" si="5"/>
        <v>n.m.</v>
      </c>
      <c r="W60" s="6">
        <f t="shared" si="6"/>
        <v>0</v>
      </c>
      <c r="X60" s="27" t="str">
        <f t="shared" si="7"/>
        <v>n.m.</v>
      </c>
      <c r="Y60" s="6">
        <f t="shared" si="8"/>
        <v>0</v>
      </c>
      <c r="Z60" s="27" t="str">
        <f t="shared" si="9"/>
        <v>n.m.</v>
      </c>
      <c r="AA60" s="6">
        <f t="shared" si="10"/>
        <v>0</v>
      </c>
      <c r="AB60" s="27" t="str">
        <f t="shared" si="11"/>
        <v>n.m.</v>
      </c>
      <c r="AC60" s="6">
        <f t="shared" si="12"/>
        <v>17922.659999999996</v>
      </c>
      <c r="AD60" s="27" t="str">
        <f t="shared" si="13"/>
        <v>n.m.</v>
      </c>
    </row>
    <row r="61" spans="1:30" x14ac:dyDescent="0.35">
      <c r="A61" s="7">
        <f t="shared" si="14"/>
        <v>53</v>
      </c>
      <c r="B61" t="s">
        <v>2</v>
      </c>
      <c r="C61" t="s">
        <v>105</v>
      </c>
      <c r="D61" t="s">
        <v>106</v>
      </c>
      <c r="E61" s="42" t="s">
        <v>1595</v>
      </c>
      <c r="F61" s="42" t="s">
        <v>1934</v>
      </c>
      <c r="G61" s="3">
        <v>46726.920000000035</v>
      </c>
      <c r="H61" s="3">
        <v>134290.16000000003</v>
      </c>
      <c r="I61" s="3">
        <v>139680.55000000002</v>
      </c>
      <c r="J61" s="3">
        <v>117786.49999999967</v>
      </c>
      <c r="K61" s="3">
        <v>102929.06999999993</v>
      </c>
      <c r="L61" s="3">
        <f t="shared" si="0"/>
        <v>541413.19999999972</v>
      </c>
      <c r="M61" s="3">
        <v>107797.162</v>
      </c>
      <c r="N61" s="3">
        <v>234362.77900000001</v>
      </c>
      <c r="O61" s="3">
        <v>177623.95600000001</v>
      </c>
      <c r="P61" s="3">
        <v>114959.609</v>
      </c>
      <c r="Q61" s="3">
        <v>430471.29800000001</v>
      </c>
      <c r="R61" s="3">
        <f t="shared" si="1"/>
        <v>1065214.804</v>
      </c>
      <c r="S61" s="6">
        <f t="shared" si="2"/>
        <v>-61070.241999999962</v>
      </c>
      <c r="T61" s="27">
        <f t="shared" si="3"/>
        <v>-0.56652921901598818</v>
      </c>
      <c r="U61" s="6">
        <f t="shared" si="4"/>
        <v>-100072.61899999998</v>
      </c>
      <c r="V61" s="27">
        <f t="shared" si="5"/>
        <v>-0.42699877270187164</v>
      </c>
      <c r="W61" s="6">
        <f t="shared" si="6"/>
        <v>-37943.405999999988</v>
      </c>
      <c r="X61" s="27">
        <f t="shared" si="7"/>
        <v>-0.2136164898838307</v>
      </c>
      <c r="Y61" s="6">
        <f t="shared" si="8"/>
        <v>2826.8909999996686</v>
      </c>
      <c r="Z61" s="27">
        <f t="shared" si="9"/>
        <v>2.4590297623573759E-2</v>
      </c>
      <c r="AA61" s="6">
        <f t="shared" si="10"/>
        <v>-327542.22800000006</v>
      </c>
      <c r="AB61" s="27">
        <f t="shared" si="11"/>
        <v>-0.76089214198898825</v>
      </c>
      <c r="AC61" s="6">
        <f t="shared" si="12"/>
        <v>-523801.60400000028</v>
      </c>
      <c r="AD61" s="27">
        <f t="shared" si="13"/>
        <v>-0.49173331241085555</v>
      </c>
    </row>
    <row r="62" spans="1:30" x14ac:dyDescent="0.35">
      <c r="A62" s="7">
        <f t="shared" si="14"/>
        <v>54</v>
      </c>
      <c r="B62" t="s">
        <v>2</v>
      </c>
      <c r="C62" t="s">
        <v>107</v>
      </c>
      <c r="D62" t="s">
        <v>108</v>
      </c>
      <c r="E62" s="42" t="s">
        <v>1578</v>
      </c>
      <c r="F62" s="42" t="s">
        <v>1934</v>
      </c>
      <c r="G62" s="3">
        <v>64563.590000000011</v>
      </c>
      <c r="H62" s="3">
        <v>639872.63000000024</v>
      </c>
      <c r="I62" s="3">
        <v>3877249.5999999996</v>
      </c>
      <c r="J62" s="3">
        <v>2098237.9800000009</v>
      </c>
      <c r="K62" s="3">
        <v>68700.129999999976</v>
      </c>
      <c r="L62" s="3">
        <f t="shared" si="0"/>
        <v>6748623.9300000006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f t="shared" si="1"/>
        <v>0</v>
      </c>
      <c r="S62" s="6">
        <f t="shared" si="2"/>
        <v>64563.590000000011</v>
      </c>
      <c r="T62" s="27" t="str">
        <f t="shared" si="3"/>
        <v>n.m.</v>
      </c>
      <c r="U62" s="6">
        <f t="shared" si="4"/>
        <v>639872.63000000024</v>
      </c>
      <c r="V62" s="27" t="str">
        <f t="shared" si="5"/>
        <v>n.m.</v>
      </c>
      <c r="W62" s="6">
        <f t="shared" si="6"/>
        <v>3877249.5999999996</v>
      </c>
      <c r="X62" s="27" t="str">
        <f t="shared" si="7"/>
        <v>n.m.</v>
      </c>
      <c r="Y62" s="6">
        <f t="shared" si="8"/>
        <v>2098237.9800000009</v>
      </c>
      <c r="Z62" s="27" t="str">
        <f t="shared" si="9"/>
        <v>n.m.</v>
      </c>
      <c r="AA62" s="6">
        <f t="shared" si="10"/>
        <v>68700.129999999976</v>
      </c>
      <c r="AB62" s="27" t="str">
        <f t="shared" si="11"/>
        <v>n.m.</v>
      </c>
      <c r="AC62" s="6">
        <f t="shared" si="12"/>
        <v>6748623.9300000006</v>
      </c>
      <c r="AD62" s="27" t="str">
        <f t="shared" si="13"/>
        <v>n.m.</v>
      </c>
    </row>
    <row r="63" spans="1:30" x14ac:dyDescent="0.35">
      <c r="A63" s="7">
        <f t="shared" si="14"/>
        <v>55</v>
      </c>
      <c r="B63" t="s">
        <v>2</v>
      </c>
      <c r="C63" t="s">
        <v>109</v>
      </c>
      <c r="D63" t="s">
        <v>110</v>
      </c>
      <c r="E63" s="42" t="s">
        <v>1543</v>
      </c>
      <c r="F63" s="42">
        <v>44531</v>
      </c>
      <c r="G63" s="3">
        <v>812.37</v>
      </c>
      <c r="H63" s="3"/>
      <c r="I63" s="3">
        <v>24774.020000000004</v>
      </c>
      <c r="J63" s="3">
        <v>-3566.3600000000006</v>
      </c>
      <c r="K63" s="3">
        <v>0</v>
      </c>
      <c r="L63" s="3">
        <f t="shared" si="0"/>
        <v>22020.030000000002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f t="shared" si="1"/>
        <v>0</v>
      </c>
      <c r="S63" s="6">
        <f t="shared" si="2"/>
        <v>812.37</v>
      </c>
      <c r="T63" s="27" t="str">
        <f t="shared" si="3"/>
        <v>n.m.</v>
      </c>
      <c r="U63" s="6">
        <f t="shared" si="4"/>
        <v>0</v>
      </c>
      <c r="V63" s="27" t="str">
        <f t="shared" si="5"/>
        <v>n.m.</v>
      </c>
      <c r="W63" s="6">
        <f t="shared" si="6"/>
        <v>24774.020000000004</v>
      </c>
      <c r="X63" s="27" t="str">
        <f t="shared" si="7"/>
        <v>n.m.</v>
      </c>
      <c r="Y63" s="6">
        <f t="shared" si="8"/>
        <v>-3566.3600000000006</v>
      </c>
      <c r="Z63" s="27" t="str">
        <f t="shared" si="9"/>
        <v>n.m.</v>
      </c>
      <c r="AA63" s="6">
        <f t="shared" si="10"/>
        <v>0</v>
      </c>
      <c r="AB63" s="27" t="str">
        <f t="shared" si="11"/>
        <v>n.m.</v>
      </c>
      <c r="AC63" s="6">
        <f t="shared" si="12"/>
        <v>22020.030000000002</v>
      </c>
      <c r="AD63" s="27" t="str">
        <f t="shared" si="13"/>
        <v>n.m.</v>
      </c>
    </row>
    <row r="64" spans="1:30" x14ac:dyDescent="0.35">
      <c r="A64" s="7">
        <f t="shared" si="14"/>
        <v>56</v>
      </c>
      <c r="B64" t="s">
        <v>2</v>
      </c>
      <c r="C64" t="s">
        <v>111</v>
      </c>
      <c r="D64" t="s">
        <v>112</v>
      </c>
      <c r="E64" s="42" t="s">
        <v>1578</v>
      </c>
      <c r="F64" s="42">
        <v>44013</v>
      </c>
      <c r="G64" s="3">
        <v>467454.47</v>
      </c>
      <c r="H64" s="3">
        <v>212242.62999999998</v>
      </c>
      <c r="I64" s="3">
        <v>6693.6899999999987</v>
      </c>
      <c r="J64" s="3">
        <v>0</v>
      </c>
      <c r="K64" s="3">
        <v>0</v>
      </c>
      <c r="L64" s="3">
        <f t="shared" si="0"/>
        <v>686390.78999999992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f t="shared" si="1"/>
        <v>0</v>
      </c>
      <c r="S64" s="6">
        <f t="shared" si="2"/>
        <v>467454.47</v>
      </c>
      <c r="T64" s="27" t="str">
        <f t="shared" si="3"/>
        <v>n.m.</v>
      </c>
      <c r="U64" s="6">
        <f t="shared" si="4"/>
        <v>212242.62999999998</v>
      </c>
      <c r="V64" s="27" t="str">
        <f t="shared" si="5"/>
        <v>n.m.</v>
      </c>
      <c r="W64" s="6">
        <f t="shared" si="6"/>
        <v>6693.6899999999987</v>
      </c>
      <c r="X64" s="27" t="str">
        <f t="shared" si="7"/>
        <v>n.m.</v>
      </c>
      <c r="Y64" s="6">
        <f t="shared" si="8"/>
        <v>0</v>
      </c>
      <c r="Z64" s="27" t="str">
        <f t="shared" si="9"/>
        <v>n.m.</v>
      </c>
      <c r="AA64" s="6">
        <f t="shared" si="10"/>
        <v>0</v>
      </c>
      <c r="AB64" s="27" t="str">
        <f t="shared" si="11"/>
        <v>n.m.</v>
      </c>
      <c r="AC64" s="6">
        <f t="shared" si="12"/>
        <v>686390.78999999992</v>
      </c>
      <c r="AD64" s="27" t="str">
        <f t="shared" si="13"/>
        <v>n.m.</v>
      </c>
    </row>
    <row r="65" spans="1:30" x14ac:dyDescent="0.35">
      <c r="A65" s="7">
        <f t="shared" si="14"/>
        <v>57</v>
      </c>
      <c r="B65" t="s">
        <v>2</v>
      </c>
      <c r="C65" t="s">
        <v>113</v>
      </c>
      <c r="D65" t="s">
        <v>114</v>
      </c>
      <c r="E65" s="42" t="s">
        <v>1595</v>
      </c>
      <c r="F65" s="42" t="s">
        <v>1934</v>
      </c>
      <c r="G65" s="3">
        <v>131836.05999999994</v>
      </c>
      <c r="H65" s="3">
        <v>106813.27000000002</v>
      </c>
      <c r="I65" s="3">
        <v>113888.81</v>
      </c>
      <c r="J65" s="3">
        <v>187030.41999999998</v>
      </c>
      <c r="K65" s="3">
        <v>98379.520000000164</v>
      </c>
      <c r="L65" s="3">
        <f t="shared" si="0"/>
        <v>637948.08000000007</v>
      </c>
      <c r="M65" s="3">
        <v>0</v>
      </c>
      <c r="N65" s="3">
        <v>86822.797999999995</v>
      </c>
      <c r="O65" s="3">
        <v>102376.033</v>
      </c>
      <c r="P65" s="3">
        <v>8.6280000000000001</v>
      </c>
      <c r="Q65" s="3">
        <v>0</v>
      </c>
      <c r="R65" s="3">
        <f t="shared" si="1"/>
        <v>189207.459</v>
      </c>
      <c r="S65" s="6">
        <f t="shared" si="2"/>
        <v>131836.05999999994</v>
      </c>
      <c r="T65" s="27" t="str">
        <f t="shared" si="3"/>
        <v>n.m.</v>
      </c>
      <c r="U65" s="6">
        <f t="shared" si="4"/>
        <v>19990.472000000023</v>
      </c>
      <c r="V65" s="27">
        <f t="shared" si="5"/>
        <v>0.23024450329278751</v>
      </c>
      <c r="W65" s="6">
        <f t="shared" si="6"/>
        <v>11512.777000000002</v>
      </c>
      <c r="X65" s="27">
        <f t="shared" si="7"/>
        <v>0.11245578347424345</v>
      </c>
      <c r="Y65" s="6">
        <f t="shared" si="8"/>
        <v>187021.79199999999</v>
      </c>
      <c r="Z65" s="27">
        <f t="shared" si="9"/>
        <v>21676.146499768194</v>
      </c>
      <c r="AA65" s="6">
        <f t="shared" si="10"/>
        <v>98379.520000000164</v>
      </c>
      <c r="AB65" s="27" t="str">
        <f t="shared" si="11"/>
        <v>n.m.</v>
      </c>
      <c r="AC65" s="6">
        <f t="shared" si="12"/>
        <v>448740.62100000004</v>
      </c>
      <c r="AD65" s="27">
        <f t="shared" si="13"/>
        <v>2.3716856796855987</v>
      </c>
    </row>
    <row r="66" spans="1:30" x14ac:dyDescent="0.35">
      <c r="A66" s="7">
        <f t="shared" si="14"/>
        <v>58</v>
      </c>
      <c r="B66" t="s">
        <v>2</v>
      </c>
      <c r="C66" t="s">
        <v>115</v>
      </c>
      <c r="D66" t="s">
        <v>116</v>
      </c>
      <c r="E66" s="42" t="s">
        <v>1576</v>
      </c>
      <c r="F66" s="42" t="s">
        <v>1586</v>
      </c>
      <c r="G66" s="3">
        <v>471649.67999999988</v>
      </c>
      <c r="H66" s="3">
        <v>96611.16999999994</v>
      </c>
      <c r="I66" s="3">
        <v>0</v>
      </c>
      <c r="J66" s="3">
        <v>0</v>
      </c>
      <c r="K66" s="3">
        <v>0</v>
      </c>
      <c r="L66" s="3">
        <f t="shared" si="0"/>
        <v>568260.84999999986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f t="shared" si="1"/>
        <v>0</v>
      </c>
      <c r="S66" s="6">
        <f t="shared" si="2"/>
        <v>471649.67999999988</v>
      </c>
      <c r="T66" s="27" t="str">
        <f t="shared" si="3"/>
        <v>n.m.</v>
      </c>
      <c r="U66" s="6">
        <f t="shared" si="4"/>
        <v>96611.16999999994</v>
      </c>
      <c r="V66" s="27" t="str">
        <f t="shared" si="5"/>
        <v>n.m.</v>
      </c>
      <c r="W66" s="6">
        <f t="shared" si="6"/>
        <v>0</v>
      </c>
      <c r="X66" s="27" t="str">
        <f t="shared" si="7"/>
        <v>n.m.</v>
      </c>
      <c r="Y66" s="6">
        <f t="shared" si="8"/>
        <v>0</v>
      </c>
      <c r="Z66" s="27" t="str">
        <f t="shared" si="9"/>
        <v>n.m.</v>
      </c>
      <c r="AA66" s="6">
        <f t="shared" si="10"/>
        <v>0</v>
      </c>
      <c r="AB66" s="27" t="str">
        <f t="shared" si="11"/>
        <v>n.m.</v>
      </c>
      <c r="AC66" s="6">
        <f t="shared" si="12"/>
        <v>568260.84999999986</v>
      </c>
      <c r="AD66" s="27" t="str">
        <f t="shared" si="13"/>
        <v>n.m.</v>
      </c>
    </row>
    <row r="67" spans="1:30" x14ac:dyDescent="0.35">
      <c r="A67" s="7">
        <f t="shared" si="14"/>
        <v>59</v>
      </c>
      <c r="B67" t="s">
        <v>2</v>
      </c>
      <c r="C67" t="s">
        <v>117</v>
      </c>
      <c r="D67" t="s">
        <v>118</v>
      </c>
      <c r="E67" s="42" t="s">
        <v>1551</v>
      </c>
      <c r="F67" s="42" t="s">
        <v>1566</v>
      </c>
      <c r="G67" s="3">
        <v>242</v>
      </c>
      <c r="H67" s="3"/>
      <c r="I67" s="3">
        <v>0</v>
      </c>
      <c r="J67" s="3">
        <v>0</v>
      </c>
      <c r="K67" s="3">
        <v>0</v>
      </c>
      <c r="L67" s="3">
        <f t="shared" si="0"/>
        <v>242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f t="shared" si="1"/>
        <v>0</v>
      </c>
      <c r="S67" s="6">
        <f t="shared" si="2"/>
        <v>242</v>
      </c>
      <c r="T67" s="27" t="str">
        <f t="shared" si="3"/>
        <v>n.m.</v>
      </c>
      <c r="U67" s="6">
        <f t="shared" si="4"/>
        <v>0</v>
      </c>
      <c r="V67" s="27" t="str">
        <f t="shared" si="5"/>
        <v>n.m.</v>
      </c>
      <c r="W67" s="6">
        <f t="shared" si="6"/>
        <v>0</v>
      </c>
      <c r="X67" s="27" t="str">
        <f t="shared" si="7"/>
        <v>n.m.</v>
      </c>
      <c r="Y67" s="6">
        <f t="shared" si="8"/>
        <v>0</v>
      </c>
      <c r="Z67" s="27" t="str">
        <f t="shared" si="9"/>
        <v>n.m.</v>
      </c>
      <c r="AA67" s="6">
        <f t="shared" si="10"/>
        <v>0</v>
      </c>
      <c r="AB67" s="27" t="str">
        <f t="shared" si="11"/>
        <v>n.m.</v>
      </c>
      <c r="AC67" s="6">
        <f t="shared" si="12"/>
        <v>242</v>
      </c>
      <c r="AD67" s="27" t="str">
        <f t="shared" si="13"/>
        <v>n.m.</v>
      </c>
    </row>
    <row r="68" spans="1:30" x14ac:dyDescent="0.35">
      <c r="A68" s="7">
        <f t="shared" si="14"/>
        <v>60</v>
      </c>
      <c r="B68" t="s">
        <v>2</v>
      </c>
      <c r="C68" t="s">
        <v>119</v>
      </c>
      <c r="D68" t="s">
        <v>120</v>
      </c>
      <c r="E68" s="42" t="s">
        <v>1536</v>
      </c>
      <c r="F68" s="42" t="s">
        <v>1582</v>
      </c>
      <c r="G68" s="3">
        <v>49400.989999999991</v>
      </c>
      <c r="H68" s="3"/>
      <c r="I68" s="3">
        <v>0</v>
      </c>
      <c r="J68" s="3">
        <v>0</v>
      </c>
      <c r="K68" s="3">
        <v>0</v>
      </c>
      <c r="L68" s="3">
        <f t="shared" si="0"/>
        <v>49400.989999999991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f t="shared" si="1"/>
        <v>0</v>
      </c>
      <c r="S68" s="6">
        <f t="shared" si="2"/>
        <v>49400.989999999991</v>
      </c>
      <c r="T68" s="27" t="str">
        <f t="shared" si="3"/>
        <v>n.m.</v>
      </c>
      <c r="U68" s="6">
        <f t="shared" si="4"/>
        <v>0</v>
      </c>
      <c r="V68" s="27" t="str">
        <f t="shared" si="5"/>
        <v>n.m.</v>
      </c>
      <c r="W68" s="6">
        <f t="shared" si="6"/>
        <v>0</v>
      </c>
      <c r="X68" s="27" t="str">
        <f t="shared" si="7"/>
        <v>n.m.</v>
      </c>
      <c r="Y68" s="6">
        <f t="shared" si="8"/>
        <v>0</v>
      </c>
      <c r="Z68" s="27" t="str">
        <f t="shared" si="9"/>
        <v>n.m.</v>
      </c>
      <c r="AA68" s="6">
        <f t="shared" si="10"/>
        <v>0</v>
      </c>
      <c r="AB68" s="27" t="str">
        <f t="shared" si="11"/>
        <v>n.m.</v>
      </c>
      <c r="AC68" s="6">
        <f t="shared" si="12"/>
        <v>49400.989999999991</v>
      </c>
      <c r="AD68" s="27" t="str">
        <f t="shared" si="13"/>
        <v>n.m.</v>
      </c>
    </row>
    <row r="69" spans="1:30" x14ac:dyDescent="0.35">
      <c r="A69" s="7">
        <f t="shared" si="14"/>
        <v>61</v>
      </c>
      <c r="B69" t="s">
        <v>2</v>
      </c>
      <c r="C69" t="s">
        <v>121</v>
      </c>
      <c r="D69" t="s">
        <v>122</v>
      </c>
      <c r="E69" s="42" t="s">
        <v>1563</v>
      </c>
      <c r="F69" s="42" t="s">
        <v>1572</v>
      </c>
      <c r="G69" s="3">
        <v>5684.59</v>
      </c>
      <c r="H69" s="3"/>
      <c r="I69" s="3">
        <v>0</v>
      </c>
      <c r="J69" s="3">
        <v>0</v>
      </c>
      <c r="K69" s="3">
        <v>0</v>
      </c>
      <c r="L69" s="3">
        <f t="shared" si="0"/>
        <v>5684.59</v>
      </c>
      <c r="M69" s="3">
        <v>0</v>
      </c>
      <c r="N69" s="3">
        <v>0</v>
      </c>
      <c r="O69" s="3">
        <v>0</v>
      </c>
      <c r="P69" s="3">
        <v>0</v>
      </c>
      <c r="Q69" s="3">
        <v>410231.20799999998</v>
      </c>
      <c r="R69" s="3">
        <f t="shared" si="1"/>
        <v>410231.20799999998</v>
      </c>
      <c r="S69" s="6">
        <f t="shared" si="2"/>
        <v>5684.59</v>
      </c>
      <c r="T69" s="27" t="str">
        <f t="shared" si="3"/>
        <v>n.m.</v>
      </c>
      <c r="U69" s="6">
        <f t="shared" si="4"/>
        <v>0</v>
      </c>
      <c r="V69" s="27" t="str">
        <f t="shared" si="5"/>
        <v>n.m.</v>
      </c>
      <c r="W69" s="6">
        <f t="shared" si="6"/>
        <v>0</v>
      </c>
      <c r="X69" s="27" t="str">
        <f t="shared" si="7"/>
        <v>n.m.</v>
      </c>
      <c r="Y69" s="6">
        <f t="shared" si="8"/>
        <v>0</v>
      </c>
      <c r="Z69" s="27" t="str">
        <f t="shared" si="9"/>
        <v>n.m.</v>
      </c>
      <c r="AA69" s="6">
        <f t="shared" si="10"/>
        <v>-410231.20799999998</v>
      </c>
      <c r="AB69" s="27">
        <f t="shared" si="11"/>
        <v>-1</v>
      </c>
      <c r="AC69" s="6">
        <f t="shared" si="12"/>
        <v>-404546.61799999996</v>
      </c>
      <c r="AD69" s="27">
        <f t="shared" si="13"/>
        <v>-0.98614296063014295</v>
      </c>
    </row>
    <row r="70" spans="1:30" x14ac:dyDescent="0.35">
      <c r="A70" s="7">
        <f t="shared" si="14"/>
        <v>62</v>
      </c>
      <c r="B70" t="s">
        <v>2</v>
      </c>
      <c r="C70" t="s">
        <v>123</v>
      </c>
      <c r="D70" t="s">
        <v>124</v>
      </c>
      <c r="E70" s="42" t="s">
        <v>1563</v>
      </c>
      <c r="F70" s="42" t="s">
        <v>1583</v>
      </c>
      <c r="G70" s="3">
        <v>249639.95000000019</v>
      </c>
      <c r="H70" s="3">
        <v>2672.51</v>
      </c>
      <c r="I70" s="3">
        <v>0</v>
      </c>
      <c r="J70" s="3">
        <v>0</v>
      </c>
      <c r="K70" s="3">
        <v>0</v>
      </c>
      <c r="L70" s="3">
        <f t="shared" si="0"/>
        <v>252312.4600000002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f t="shared" si="1"/>
        <v>0</v>
      </c>
      <c r="S70" s="6">
        <f t="shared" si="2"/>
        <v>249639.95000000019</v>
      </c>
      <c r="T70" s="27" t="str">
        <f t="shared" si="3"/>
        <v>n.m.</v>
      </c>
      <c r="U70" s="6">
        <f t="shared" si="4"/>
        <v>2672.51</v>
      </c>
      <c r="V70" s="27" t="str">
        <f t="shared" si="5"/>
        <v>n.m.</v>
      </c>
      <c r="W70" s="6">
        <f t="shared" si="6"/>
        <v>0</v>
      </c>
      <c r="X70" s="27" t="str">
        <f t="shared" si="7"/>
        <v>n.m.</v>
      </c>
      <c r="Y70" s="6">
        <f t="shared" si="8"/>
        <v>0</v>
      </c>
      <c r="Z70" s="27" t="str">
        <f t="shared" si="9"/>
        <v>n.m.</v>
      </c>
      <c r="AA70" s="6">
        <f t="shared" si="10"/>
        <v>0</v>
      </c>
      <c r="AB70" s="27" t="str">
        <f t="shared" si="11"/>
        <v>n.m.</v>
      </c>
      <c r="AC70" s="6">
        <f t="shared" si="12"/>
        <v>252312.4600000002</v>
      </c>
      <c r="AD70" s="27" t="str">
        <f t="shared" si="13"/>
        <v>n.m.</v>
      </c>
    </row>
    <row r="71" spans="1:30" x14ac:dyDescent="0.35">
      <c r="A71" s="7">
        <f t="shared" si="14"/>
        <v>63</v>
      </c>
      <c r="B71" t="s">
        <v>2</v>
      </c>
      <c r="C71" t="s">
        <v>125</v>
      </c>
      <c r="D71" t="s">
        <v>126</v>
      </c>
      <c r="E71" s="42" t="s">
        <v>1587</v>
      </c>
      <c r="F71" s="42">
        <v>44166</v>
      </c>
      <c r="G71" s="3"/>
      <c r="H71" s="3">
        <v>556826.61000000045</v>
      </c>
      <c r="I71" s="3">
        <v>337678.48000000021</v>
      </c>
      <c r="J71" s="3">
        <v>0</v>
      </c>
      <c r="K71" s="3">
        <v>0</v>
      </c>
      <c r="L71" s="3">
        <f t="shared" si="0"/>
        <v>894505.09000000067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f t="shared" si="1"/>
        <v>0</v>
      </c>
      <c r="S71" s="6">
        <f t="shared" si="2"/>
        <v>0</v>
      </c>
      <c r="T71" s="27" t="str">
        <f t="shared" si="3"/>
        <v>n.m.</v>
      </c>
      <c r="U71" s="6">
        <f t="shared" si="4"/>
        <v>556826.61000000045</v>
      </c>
      <c r="V71" s="27" t="str">
        <f t="shared" si="5"/>
        <v>n.m.</v>
      </c>
      <c r="W71" s="6">
        <f t="shared" si="6"/>
        <v>337678.48000000021</v>
      </c>
      <c r="X71" s="27" t="str">
        <f t="shared" si="7"/>
        <v>n.m.</v>
      </c>
      <c r="Y71" s="6">
        <f t="shared" si="8"/>
        <v>0</v>
      </c>
      <c r="Z71" s="27" t="str">
        <f t="shared" si="9"/>
        <v>n.m.</v>
      </c>
      <c r="AA71" s="6">
        <f t="shared" si="10"/>
        <v>0</v>
      </c>
      <c r="AB71" s="27" t="str">
        <f t="shared" si="11"/>
        <v>n.m.</v>
      </c>
      <c r="AC71" s="6">
        <f t="shared" si="12"/>
        <v>894505.09000000067</v>
      </c>
      <c r="AD71" s="27" t="str">
        <f t="shared" si="13"/>
        <v>n.m.</v>
      </c>
    </row>
    <row r="72" spans="1:30" x14ac:dyDescent="0.35">
      <c r="A72" s="7">
        <f t="shared" si="14"/>
        <v>64</v>
      </c>
      <c r="B72" t="s">
        <v>2</v>
      </c>
      <c r="C72" t="s">
        <v>127</v>
      </c>
      <c r="D72" t="s">
        <v>128</v>
      </c>
      <c r="E72" s="42" t="s">
        <v>1559</v>
      </c>
      <c r="F72" s="42">
        <v>43922</v>
      </c>
      <c r="G72" s="3"/>
      <c r="H72" s="3">
        <v>534591.07999999996</v>
      </c>
      <c r="I72" s="3">
        <v>-15938.18</v>
      </c>
      <c r="J72" s="3">
        <v>0</v>
      </c>
      <c r="K72" s="3">
        <v>0</v>
      </c>
      <c r="L72" s="3">
        <f t="shared" si="0"/>
        <v>518652.89999999997</v>
      </c>
      <c r="M72" s="3">
        <v>0</v>
      </c>
      <c r="N72" s="3">
        <v>0</v>
      </c>
      <c r="O72" s="3">
        <v>0</v>
      </c>
      <c r="P72" s="3">
        <v>0</v>
      </c>
      <c r="Q72" s="3">
        <v>0.01</v>
      </c>
      <c r="R72" s="3">
        <f t="shared" si="1"/>
        <v>0.01</v>
      </c>
      <c r="S72" s="6">
        <f t="shared" si="2"/>
        <v>0</v>
      </c>
      <c r="T72" s="27" t="str">
        <f t="shared" si="3"/>
        <v>n.m.</v>
      </c>
      <c r="U72" s="6">
        <f t="shared" si="4"/>
        <v>534591.07999999996</v>
      </c>
      <c r="V72" s="27" t="str">
        <f t="shared" si="5"/>
        <v>n.m.</v>
      </c>
      <c r="W72" s="6">
        <f t="shared" si="6"/>
        <v>-15938.18</v>
      </c>
      <c r="X72" s="27" t="str">
        <f t="shared" si="7"/>
        <v>n.m.</v>
      </c>
      <c r="Y72" s="6">
        <f t="shared" si="8"/>
        <v>0</v>
      </c>
      <c r="Z72" s="27" t="str">
        <f t="shared" si="9"/>
        <v>n.m.</v>
      </c>
      <c r="AA72" s="6">
        <f t="shared" si="10"/>
        <v>-0.01</v>
      </c>
      <c r="AB72" s="27">
        <f t="shared" si="11"/>
        <v>-1</v>
      </c>
      <c r="AC72" s="6">
        <f t="shared" si="12"/>
        <v>518652.88999999996</v>
      </c>
      <c r="AD72" s="27">
        <f t="shared" si="13"/>
        <v>51865288.999999993</v>
      </c>
    </row>
    <row r="73" spans="1:30" x14ac:dyDescent="0.35">
      <c r="A73" s="7">
        <f t="shared" si="14"/>
        <v>65</v>
      </c>
      <c r="B73" t="s">
        <v>2</v>
      </c>
      <c r="C73" t="s">
        <v>129</v>
      </c>
      <c r="D73" t="s">
        <v>130</v>
      </c>
      <c r="E73" s="42" t="s">
        <v>1580</v>
      </c>
      <c r="F73" s="42" t="s">
        <v>1583</v>
      </c>
      <c r="G73" s="3">
        <v>394738.32999999984</v>
      </c>
      <c r="H73" s="3">
        <v>3.09</v>
      </c>
      <c r="I73" s="3">
        <v>0</v>
      </c>
      <c r="J73" s="3">
        <v>0</v>
      </c>
      <c r="K73" s="3">
        <v>0</v>
      </c>
      <c r="L73" s="3">
        <f t="shared" si="0"/>
        <v>394741.41999999987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f t="shared" si="1"/>
        <v>0</v>
      </c>
      <c r="S73" s="6">
        <f t="shared" si="2"/>
        <v>394738.32999999984</v>
      </c>
      <c r="T73" s="27" t="str">
        <f t="shared" si="3"/>
        <v>n.m.</v>
      </c>
      <c r="U73" s="6">
        <f t="shared" si="4"/>
        <v>3.09</v>
      </c>
      <c r="V73" s="27" t="str">
        <f t="shared" si="5"/>
        <v>n.m.</v>
      </c>
      <c r="W73" s="6">
        <f t="shared" si="6"/>
        <v>0</v>
      </c>
      <c r="X73" s="27" t="str">
        <f t="shared" si="7"/>
        <v>n.m.</v>
      </c>
      <c r="Y73" s="6">
        <f t="shared" si="8"/>
        <v>0</v>
      </c>
      <c r="Z73" s="27" t="str">
        <f t="shared" si="9"/>
        <v>n.m.</v>
      </c>
      <c r="AA73" s="6">
        <f t="shared" si="10"/>
        <v>0</v>
      </c>
      <c r="AB73" s="27" t="str">
        <f t="shared" si="11"/>
        <v>n.m.</v>
      </c>
      <c r="AC73" s="6">
        <f t="shared" si="12"/>
        <v>394741.41999999987</v>
      </c>
      <c r="AD73" s="27" t="str">
        <f t="shared" si="13"/>
        <v>n.m.</v>
      </c>
    </row>
    <row r="74" spans="1:30" x14ac:dyDescent="0.35">
      <c r="A74" s="7">
        <f t="shared" si="14"/>
        <v>66</v>
      </c>
      <c r="B74" t="s">
        <v>2</v>
      </c>
      <c r="C74" t="s">
        <v>131</v>
      </c>
      <c r="D74" t="s">
        <v>132</v>
      </c>
      <c r="E74" s="42" t="s">
        <v>1585</v>
      </c>
      <c r="F74" s="42">
        <v>43983</v>
      </c>
      <c r="G74" s="3"/>
      <c r="H74" s="3">
        <v>481201.08999999997</v>
      </c>
      <c r="I74" s="3">
        <v>10526.499999999998</v>
      </c>
      <c r="J74" s="3">
        <v>0</v>
      </c>
      <c r="K74" s="3">
        <v>0</v>
      </c>
      <c r="L74" s="3">
        <f t="shared" ref="L74:L137" si="15">SUM(G74:K74)</f>
        <v>491727.58999999997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f t="shared" ref="R74:R137" si="16">SUM(M74:Q74)</f>
        <v>0</v>
      </c>
      <c r="S74" s="6">
        <f t="shared" ref="S74:S137" si="17">G74-M74</f>
        <v>0</v>
      </c>
      <c r="T74" s="27" t="str">
        <f t="shared" ref="T74:T137" si="18">IFERROR(S74/M74,"n.m.")</f>
        <v>n.m.</v>
      </c>
      <c r="U74" s="6">
        <f t="shared" ref="U74:U137" si="19">H74-N74</f>
        <v>481201.08999999997</v>
      </c>
      <c r="V74" s="27" t="str">
        <f t="shared" ref="V74:V137" si="20">IFERROR(U74/N74,"n.m.")</f>
        <v>n.m.</v>
      </c>
      <c r="W74" s="6">
        <f t="shared" ref="W74:W137" si="21">I74-O74</f>
        <v>10526.499999999998</v>
      </c>
      <c r="X74" s="27" t="str">
        <f t="shared" ref="X74:X137" si="22">IFERROR(W74/O74,"n.m.")</f>
        <v>n.m.</v>
      </c>
      <c r="Y74" s="6">
        <f t="shared" ref="Y74:Y137" si="23">J74-P74</f>
        <v>0</v>
      </c>
      <c r="Z74" s="27" t="str">
        <f t="shared" ref="Z74:Z137" si="24">IFERROR(Y74/P74,"n.m.")</f>
        <v>n.m.</v>
      </c>
      <c r="AA74" s="6">
        <f t="shared" ref="AA74:AA137" si="25">K74-Q74</f>
        <v>0</v>
      </c>
      <c r="AB74" s="27" t="str">
        <f t="shared" ref="AB74:AB137" si="26">IFERROR(AA74/Q74,"n.m.")</f>
        <v>n.m.</v>
      </c>
      <c r="AC74" s="6">
        <f t="shared" ref="AC74:AC137" si="27">L74-R74</f>
        <v>491727.58999999997</v>
      </c>
      <c r="AD74" s="27" t="str">
        <f t="shared" ref="AD74:AD137" si="28">IFERROR(AC74/R74,"n.m.")</f>
        <v>n.m.</v>
      </c>
    </row>
    <row r="75" spans="1:30" x14ac:dyDescent="0.35">
      <c r="A75" s="7">
        <f t="shared" ref="A75:A138" si="29">A74+1</f>
        <v>67</v>
      </c>
      <c r="B75" t="s">
        <v>2</v>
      </c>
      <c r="C75" t="s">
        <v>133</v>
      </c>
      <c r="D75" t="s">
        <v>134</v>
      </c>
      <c r="E75" s="42" t="s">
        <v>1572</v>
      </c>
      <c r="F75" s="42">
        <v>44774</v>
      </c>
      <c r="G75" s="3">
        <v>23803.409999999996</v>
      </c>
      <c r="H75" s="3">
        <v>456749.66000000003</v>
      </c>
      <c r="I75" s="3">
        <v>187427.82999999993</v>
      </c>
      <c r="J75" s="3">
        <v>0</v>
      </c>
      <c r="K75" s="3">
        <v>4442.489999999998</v>
      </c>
      <c r="L75" s="3">
        <f t="shared" si="15"/>
        <v>672423.3899999999</v>
      </c>
      <c r="M75" s="3">
        <v>0</v>
      </c>
      <c r="N75" s="3">
        <v>241746.30799999999</v>
      </c>
      <c r="O75" s="3">
        <v>0</v>
      </c>
      <c r="P75" s="3">
        <v>0</v>
      </c>
      <c r="Q75" s="3">
        <v>0</v>
      </c>
      <c r="R75" s="3">
        <f t="shared" si="16"/>
        <v>241746.30799999999</v>
      </c>
      <c r="S75" s="6">
        <f t="shared" si="17"/>
        <v>23803.409999999996</v>
      </c>
      <c r="T75" s="27" t="str">
        <f t="shared" si="18"/>
        <v>n.m.</v>
      </c>
      <c r="U75" s="6">
        <f t="shared" si="19"/>
        <v>215003.35200000004</v>
      </c>
      <c r="V75" s="27">
        <f t="shared" si="20"/>
        <v>0.88937594860807578</v>
      </c>
      <c r="W75" s="6">
        <f t="shared" si="21"/>
        <v>187427.82999999993</v>
      </c>
      <c r="X75" s="27" t="str">
        <f t="shared" si="22"/>
        <v>n.m.</v>
      </c>
      <c r="Y75" s="6">
        <f t="shared" si="23"/>
        <v>0</v>
      </c>
      <c r="Z75" s="27" t="str">
        <f t="shared" si="24"/>
        <v>n.m.</v>
      </c>
      <c r="AA75" s="6">
        <f t="shared" si="25"/>
        <v>4442.489999999998</v>
      </c>
      <c r="AB75" s="27" t="str">
        <f t="shared" si="26"/>
        <v>n.m.</v>
      </c>
      <c r="AC75" s="6">
        <f t="shared" si="27"/>
        <v>430677.08199999994</v>
      </c>
      <c r="AD75" s="27">
        <f t="shared" si="28"/>
        <v>1.781524961282966</v>
      </c>
    </row>
    <row r="76" spans="1:30" x14ac:dyDescent="0.35">
      <c r="A76" s="7">
        <f t="shared" si="29"/>
        <v>68</v>
      </c>
      <c r="B76" t="s">
        <v>2</v>
      </c>
      <c r="C76" t="s">
        <v>135</v>
      </c>
      <c r="D76" t="s">
        <v>136</v>
      </c>
      <c r="E76" s="42" t="s">
        <v>1569</v>
      </c>
      <c r="F76" s="42">
        <v>44621</v>
      </c>
      <c r="G76" s="3">
        <v>180930.76</v>
      </c>
      <c r="H76" s="3">
        <v>284568.3</v>
      </c>
      <c r="I76" s="3">
        <v>-49834.869999999974</v>
      </c>
      <c r="J76" s="3">
        <v>5144.6899999999996</v>
      </c>
      <c r="K76" s="3">
        <v>144.74</v>
      </c>
      <c r="L76" s="3">
        <f t="shared" si="15"/>
        <v>420953.62</v>
      </c>
      <c r="M76" s="3">
        <v>205.33</v>
      </c>
      <c r="N76" s="3">
        <v>42663.519</v>
      </c>
      <c r="O76" s="3">
        <v>0</v>
      </c>
      <c r="P76" s="3">
        <v>0</v>
      </c>
      <c r="Q76" s="3">
        <v>0</v>
      </c>
      <c r="R76" s="3">
        <f t="shared" si="16"/>
        <v>42868.849000000002</v>
      </c>
      <c r="S76" s="6">
        <f t="shared" si="17"/>
        <v>180725.43000000002</v>
      </c>
      <c r="T76" s="27">
        <f t="shared" si="18"/>
        <v>880.17060341888669</v>
      </c>
      <c r="U76" s="6">
        <f t="shared" si="19"/>
        <v>241904.78099999999</v>
      </c>
      <c r="V76" s="27">
        <f t="shared" si="20"/>
        <v>5.6700616046229095</v>
      </c>
      <c r="W76" s="6">
        <f t="shared" si="21"/>
        <v>-49834.869999999974</v>
      </c>
      <c r="X76" s="27" t="str">
        <f t="shared" si="22"/>
        <v>n.m.</v>
      </c>
      <c r="Y76" s="6">
        <f t="shared" si="23"/>
        <v>5144.6899999999996</v>
      </c>
      <c r="Z76" s="27" t="str">
        <f t="shared" si="24"/>
        <v>n.m.</v>
      </c>
      <c r="AA76" s="6">
        <f t="shared" si="25"/>
        <v>144.74</v>
      </c>
      <c r="AB76" s="27" t="str">
        <f t="shared" si="26"/>
        <v>n.m.</v>
      </c>
      <c r="AC76" s="6">
        <f t="shared" si="27"/>
        <v>378084.77100000001</v>
      </c>
      <c r="AD76" s="27">
        <f t="shared" si="28"/>
        <v>8.8195689835292761</v>
      </c>
    </row>
    <row r="77" spans="1:30" x14ac:dyDescent="0.35">
      <c r="A77" s="7">
        <f t="shared" si="29"/>
        <v>69</v>
      </c>
      <c r="B77" t="s">
        <v>2</v>
      </c>
      <c r="C77" t="s">
        <v>137</v>
      </c>
      <c r="D77" t="s">
        <v>138</v>
      </c>
      <c r="E77" s="42" t="s">
        <v>1548</v>
      </c>
      <c r="F77" s="42">
        <v>44593</v>
      </c>
      <c r="G77" s="3">
        <v>52701.020000000026</v>
      </c>
      <c r="H77" s="3">
        <v>146866.72000000003</v>
      </c>
      <c r="I77" s="3">
        <v>-45155.520000000033</v>
      </c>
      <c r="J77" s="3">
        <v>46958.23000000001</v>
      </c>
      <c r="K77" s="3">
        <v>-177258.1</v>
      </c>
      <c r="L77" s="3">
        <f t="shared" si="15"/>
        <v>24112.350000000035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f t="shared" si="16"/>
        <v>0</v>
      </c>
      <c r="S77" s="6">
        <f t="shared" si="17"/>
        <v>52701.020000000026</v>
      </c>
      <c r="T77" s="27" t="str">
        <f t="shared" si="18"/>
        <v>n.m.</v>
      </c>
      <c r="U77" s="6">
        <f t="shared" si="19"/>
        <v>146866.72000000003</v>
      </c>
      <c r="V77" s="27" t="str">
        <f t="shared" si="20"/>
        <v>n.m.</v>
      </c>
      <c r="W77" s="6">
        <f t="shared" si="21"/>
        <v>-45155.520000000033</v>
      </c>
      <c r="X77" s="27" t="str">
        <f t="shared" si="22"/>
        <v>n.m.</v>
      </c>
      <c r="Y77" s="6">
        <f t="shared" si="23"/>
        <v>46958.23000000001</v>
      </c>
      <c r="Z77" s="27" t="str">
        <f t="shared" si="24"/>
        <v>n.m.</v>
      </c>
      <c r="AA77" s="6">
        <f t="shared" si="25"/>
        <v>-177258.1</v>
      </c>
      <c r="AB77" s="27" t="str">
        <f t="shared" si="26"/>
        <v>n.m.</v>
      </c>
      <c r="AC77" s="6">
        <f t="shared" si="27"/>
        <v>24112.350000000035</v>
      </c>
      <c r="AD77" s="27" t="str">
        <f t="shared" si="28"/>
        <v>n.m.</v>
      </c>
    </row>
    <row r="78" spans="1:30" x14ac:dyDescent="0.35">
      <c r="A78" s="7">
        <f t="shared" si="29"/>
        <v>70</v>
      </c>
      <c r="B78" t="s">
        <v>2</v>
      </c>
      <c r="C78" t="s">
        <v>139</v>
      </c>
      <c r="D78" t="s">
        <v>140</v>
      </c>
      <c r="E78" s="42" t="s">
        <v>1567</v>
      </c>
      <c r="F78" s="42" t="s">
        <v>1556</v>
      </c>
      <c r="G78" s="3">
        <v>49550.29</v>
      </c>
      <c r="H78" s="3"/>
      <c r="I78" s="3">
        <v>0</v>
      </c>
      <c r="J78" s="3">
        <v>0</v>
      </c>
      <c r="K78" s="3">
        <v>0</v>
      </c>
      <c r="L78" s="3">
        <f t="shared" si="15"/>
        <v>49550.29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f t="shared" si="16"/>
        <v>0</v>
      </c>
      <c r="S78" s="6">
        <f t="shared" si="17"/>
        <v>49550.29</v>
      </c>
      <c r="T78" s="27" t="str">
        <f t="shared" si="18"/>
        <v>n.m.</v>
      </c>
      <c r="U78" s="6">
        <f t="shared" si="19"/>
        <v>0</v>
      </c>
      <c r="V78" s="27" t="str">
        <f t="shared" si="20"/>
        <v>n.m.</v>
      </c>
      <c r="W78" s="6">
        <f t="shared" si="21"/>
        <v>0</v>
      </c>
      <c r="X78" s="27" t="str">
        <f t="shared" si="22"/>
        <v>n.m.</v>
      </c>
      <c r="Y78" s="6">
        <f t="shared" si="23"/>
        <v>0</v>
      </c>
      <c r="Z78" s="27" t="str">
        <f t="shared" si="24"/>
        <v>n.m.</v>
      </c>
      <c r="AA78" s="6">
        <f t="shared" si="25"/>
        <v>0</v>
      </c>
      <c r="AB78" s="27" t="str">
        <f t="shared" si="26"/>
        <v>n.m.</v>
      </c>
      <c r="AC78" s="6">
        <f t="shared" si="27"/>
        <v>49550.29</v>
      </c>
      <c r="AD78" s="27" t="str">
        <f t="shared" si="28"/>
        <v>n.m.</v>
      </c>
    </row>
    <row r="79" spans="1:30" x14ac:dyDescent="0.35">
      <c r="A79" s="7">
        <f t="shared" si="29"/>
        <v>71</v>
      </c>
      <c r="B79" t="s">
        <v>2</v>
      </c>
      <c r="C79" t="s">
        <v>141</v>
      </c>
      <c r="D79" t="s">
        <v>142</v>
      </c>
      <c r="E79" s="42" t="s">
        <v>1585</v>
      </c>
      <c r="F79" s="42">
        <v>44197</v>
      </c>
      <c r="G79" s="3"/>
      <c r="H79" s="3">
        <v>451477.36000000034</v>
      </c>
      <c r="I79" s="3">
        <v>49166.339999999975</v>
      </c>
      <c r="J79" s="3">
        <v>-1114.3799999999999</v>
      </c>
      <c r="K79" s="3">
        <v>0</v>
      </c>
      <c r="L79" s="3">
        <f t="shared" si="15"/>
        <v>499529.3200000003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f t="shared" si="16"/>
        <v>0</v>
      </c>
      <c r="S79" s="6">
        <f t="shared" si="17"/>
        <v>0</v>
      </c>
      <c r="T79" s="27" t="str">
        <f t="shared" si="18"/>
        <v>n.m.</v>
      </c>
      <c r="U79" s="6">
        <f t="shared" si="19"/>
        <v>451477.36000000034</v>
      </c>
      <c r="V79" s="27" t="str">
        <f t="shared" si="20"/>
        <v>n.m.</v>
      </c>
      <c r="W79" s="6">
        <f t="shared" si="21"/>
        <v>49166.339999999975</v>
      </c>
      <c r="X79" s="27" t="str">
        <f t="shared" si="22"/>
        <v>n.m.</v>
      </c>
      <c r="Y79" s="6">
        <f t="shared" si="23"/>
        <v>-1114.3799999999999</v>
      </c>
      <c r="Z79" s="27" t="str">
        <f t="shared" si="24"/>
        <v>n.m.</v>
      </c>
      <c r="AA79" s="6">
        <f t="shared" si="25"/>
        <v>0</v>
      </c>
      <c r="AB79" s="27" t="str">
        <f t="shared" si="26"/>
        <v>n.m.</v>
      </c>
      <c r="AC79" s="6">
        <f t="shared" si="27"/>
        <v>499529.3200000003</v>
      </c>
      <c r="AD79" s="27" t="str">
        <f t="shared" si="28"/>
        <v>n.m.</v>
      </c>
    </row>
    <row r="80" spans="1:30" x14ac:dyDescent="0.35">
      <c r="A80" s="7">
        <f t="shared" si="29"/>
        <v>72</v>
      </c>
      <c r="B80" t="s">
        <v>2</v>
      </c>
      <c r="C80" t="s">
        <v>143</v>
      </c>
      <c r="D80" t="s">
        <v>144</v>
      </c>
      <c r="E80" s="42" t="s">
        <v>1537</v>
      </c>
      <c r="F80" s="42" t="s">
        <v>1568</v>
      </c>
      <c r="G80" s="3">
        <v>173.49</v>
      </c>
      <c r="H80" s="3"/>
      <c r="I80" s="3">
        <v>0</v>
      </c>
      <c r="J80" s="3">
        <v>0</v>
      </c>
      <c r="K80" s="3">
        <v>0</v>
      </c>
      <c r="L80" s="3">
        <f t="shared" si="15"/>
        <v>173.49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f t="shared" si="16"/>
        <v>0</v>
      </c>
      <c r="S80" s="6">
        <f t="shared" si="17"/>
        <v>173.49</v>
      </c>
      <c r="T80" s="27" t="str">
        <f t="shared" si="18"/>
        <v>n.m.</v>
      </c>
      <c r="U80" s="6">
        <f t="shared" si="19"/>
        <v>0</v>
      </c>
      <c r="V80" s="27" t="str">
        <f t="shared" si="20"/>
        <v>n.m.</v>
      </c>
      <c r="W80" s="6">
        <f t="shared" si="21"/>
        <v>0</v>
      </c>
      <c r="X80" s="27" t="str">
        <f t="shared" si="22"/>
        <v>n.m.</v>
      </c>
      <c r="Y80" s="6">
        <f t="shared" si="23"/>
        <v>0</v>
      </c>
      <c r="Z80" s="27" t="str">
        <f t="shared" si="24"/>
        <v>n.m.</v>
      </c>
      <c r="AA80" s="6">
        <f t="shared" si="25"/>
        <v>0</v>
      </c>
      <c r="AB80" s="27" t="str">
        <f t="shared" si="26"/>
        <v>n.m.</v>
      </c>
      <c r="AC80" s="6">
        <f t="shared" si="27"/>
        <v>173.49</v>
      </c>
      <c r="AD80" s="27" t="str">
        <f t="shared" si="28"/>
        <v>n.m.</v>
      </c>
    </row>
    <row r="81" spans="1:30" x14ac:dyDescent="0.35">
      <c r="A81" s="7">
        <f t="shared" si="29"/>
        <v>73</v>
      </c>
      <c r="B81" t="s">
        <v>2</v>
      </c>
      <c r="C81" t="s">
        <v>145</v>
      </c>
      <c r="D81" t="s">
        <v>146</v>
      </c>
      <c r="E81" s="42" t="s">
        <v>1536</v>
      </c>
      <c r="F81" s="42" t="s">
        <v>1568</v>
      </c>
      <c r="G81" s="3">
        <v>-16141.829999999998</v>
      </c>
      <c r="H81" s="3"/>
      <c r="I81" s="3">
        <v>0</v>
      </c>
      <c r="J81" s="3">
        <v>0</v>
      </c>
      <c r="K81" s="3">
        <v>0</v>
      </c>
      <c r="L81" s="3">
        <f t="shared" si="15"/>
        <v>-16141.829999999998</v>
      </c>
      <c r="M81" s="3">
        <v>0</v>
      </c>
      <c r="N81" s="3">
        <v>0</v>
      </c>
      <c r="O81" s="3">
        <v>579470.42799999996</v>
      </c>
      <c r="P81" s="3">
        <v>0</v>
      </c>
      <c r="Q81" s="3">
        <v>0</v>
      </c>
      <c r="R81" s="3">
        <f t="shared" si="16"/>
        <v>579470.42799999996</v>
      </c>
      <c r="S81" s="6">
        <f t="shared" si="17"/>
        <v>-16141.829999999998</v>
      </c>
      <c r="T81" s="27" t="str">
        <f t="shared" si="18"/>
        <v>n.m.</v>
      </c>
      <c r="U81" s="6">
        <f t="shared" si="19"/>
        <v>0</v>
      </c>
      <c r="V81" s="27" t="str">
        <f t="shared" si="20"/>
        <v>n.m.</v>
      </c>
      <c r="W81" s="6">
        <f t="shared" si="21"/>
        <v>-579470.42799999996</v>
      </c>
      <c r="X81" s="27">
        <f t="shared" si="22"/>
        <v>-1</v>
      </c>
      <c r="Y81" s="6">
        <f t="shared" si="23"/>
        <v>0</v>
      </c>
      <c r="Z81" s="27" t="str">
        <f t="shared" si="24"/>
        <v>n.m.</v>
      </c>
      <c r="AA81" s="6">
        <f t="shared" si="25"/>
        <v>0</v>
      </c>
      <c r="AB81" s="27" t="str">
        <f t="shared" si="26"/>
        <v>n.m.</v>
      </c>
      <c r="AC81" s="6">
        <f t="shared" si="27"/>
        <v>-595612.25799999991</v>
      </c>
      <c r="AD81" s="27">
        <f t="shared" si="28"/>
        <v>-1.0278561756045297</v>
      </c>
    </row>
    <row r="82" spans="1:30" x14ac:dyDescent="0.35">
      <c r="A82" s="7">
        <f t="shared" si="29"/>
        <v>74</v>
      </c>
      <c r="B82" t="s">
        <v>2</v>
      </c>
      <c r="C82" t="s">
        <v>147</v>
      </c>
      <c r="D82" t="s">
        <v>148</v>
      </c>
      <c r="E82" s="42" t="s">
        <v>1577</v>
      </c>
      <c r="F82" s="42">
        <v>44075</v>
      </c>
      <c r="G82" s="3"/>
      <c r="H82" s="3">
        <v>365765.97999999981</v>
      </c>
      <c r="I82" s="3">
        <v>46768.929999999993</v>
      </c>
      <c r="J82" s="3">
        <v>0</v>
      </c>
      <c r="K82" s="3">
        <v>0</v>
      </c>
      <c r="L82" s="3">
        <f t="shared" si="15"/>
        <v>412534.9099999998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f t="shared" si="16"/>
        <v>0</v>
      </c>
      <c r="S82" s="6">
        <f t="shared" si="17"/>
        <v>0</v>
      </c>
      <c r="T82" s="27" t="str">
        <f t="shared" si="18"/>
        <v>n.m.</v>
      </c>
      <c r="U82" s="6">
        <f t="shared" si="19"/>
        <v>365765.97999999981</v>
      </c>
      <c r="V82" s="27" t="str">
        <f t="shared" si="20"/>
        <v>n.m.</v>
      </c>
      <c r="W82" s="6">
        <f t="shared" si="21"/>
        <v>46768.929999999993</v>
      </c>
      <c r="X82" s="27" t="str">
        <f t="shared" si="22"/>
        <v>n.m.</v>
      </c>
      <c r="Y82" s="6">
        <f t="shared" si="23"/>
        <v>0</v>
      </c>
      <c r="Z82" s="27" t="str">
        <f t="shared" si="24"/>
        <v>n.m.</v>
      </c>
      <c r="AA82" s="6">
        <f t="shared" si="25"/>
        <v>0</v>
      </c>
      <c r="AB82" s="27" t="str">
        <f t="shared" si="26"/>
        <v>n.m.</v>
      </c>
      <c r="AC82" s="6">
        <f t="shared" si="27"/>
        <v>412534.9099999998</v>
      </c>
      <c r="AD82" s="27" t="str">
        <f t="shared" si="28"/>
        <v>n.m.</v>
      </c>
    </row>
    <row r="83" spans="1:30" x14ac:dyDescent="0.35">
      <c r="A83" s="7">
        <f t="shared" si="29"/>
        <v>75</v>
      </c>
      <c r="B83" t="s">
        <v>2</v>
      </c>
      <c r="C83" t="s">
        <v>149</v>
      </c>
      <c r="D83" t="s">
        <v>150</v>
      </c>
      <c r="E83" s="42" t="s">
        <v>1535</v>
      </c>
      <c r="F83" s="42">
        <v>44136</v>
      </c>
      <c r="G83" s="3"/>
      <c r="H83" s="3">
        <v>342442.7199999998</v>
      </c>
      <c r="I83" s="3">
        <v>91973.569999999992</v>
      </c>
      <c r="J83" s="3">
        <v>0</v>
      </c>
      <c r="K83" s="3">
        <v>0</v>
      </c>
      <c r="L83" s="3">
        <f t="shared" si="15"/>
        <v>434416.2899999998</v>
      </c>
      <c r="M83" s="3">
        <v>0</v>
      </c>
      <c r="N83" s="3">
        <v>0</v>
      </c>
      <c r="O83" s="3">
        <v>60.537999999999997</v>
      </c>
      <c r="P83" s="3">
        <v>0</v>
      </c>
      <c r="Q83" s="3">
        <v>0</v>
      </c>
      <c r="R83" s="3">
        <f t="shared" si="16"/>
        <v>60.537999999999997</v>
      </c>
      <c r="S83" s="6">
        <f t="shared" si="17"/>
        <v>0</v>
      </c>
      <c r="T83" s="27" t="str">
        <f t="shared" si="18"/>
        <v>n.m.</v>
      </c>
      <c r="U83" s="6">
        <f t="shared" si="19"/>
        <v>342442.7199999998</v>
      </c>
      <c r="V83" s="27" t="str">
        <f t="shared" si="20"/>
        <v>n.m.</v>
      </c>
      <c r="W83" s="6">
        <f t="shared" si="21"/>
        <v>91913.031999999992</v>
      </c>
      <c r="X83" s="27">
        <f t="shared" si="22"/>
        <v>1518.2700452608278</v>
      </c>
      <c r="Y83" s="6">
        <f t="shared" si="23"/>
        <v>0</v>
      </c>
      <c r="Z83" s="27" t="str">
        <f t="shared" si="24"/>
        <v>n.m.</v>
      </c>
      <c r="AA83" s="6">
        <f t="shared" si="25"/>
        <v>0</v>
      </c>
      <c r="AB83" s="27" t="str">
        <f t="shared" si="26"/>
        <v>n.m.</v>
      </c>
      <c r="AC83" s="6">
        <f t="shared" si="27"/>
        <v>434355.7519999998</v>
      </c>
      <c r="AD83" s="27">
        <f t="shared" si="28"/>
        <v>7174.9273514156366</v>
      </c>
    </row>
    <row r="84" spans="1:30" x14ac:dyDescent="0.35">
      <c r="A84" s="7">
        <f t="shared" si="29"/>
        <v>76</v>
      </c>
      <c r="B84" t="s">
        <v>2</v>
      </c>
      <c r="C84" t="s">
        <v>151</v>
      </c>
      <c r="D84" t="s">
        <v>152</v>
      </c>
      <c r="E84" s="42" t="s">
        <v>1595</v>
      </c>
      <c r="F84" s="42" t="s">
        <v>1934</v>
      </c>
      <c r="G84" s="3">
        <v>49820.070000000029</v>
      </c>
      <c r="H84" s="3">
        <v>115860.02999999998</v>
      </c>
      <c r="I84" s="3">
        <v>40636.160000000003</v>
      </c>
      <c r="J84" s="3">
        <v>31358.260000000006</v>
      </c>
      <c r="K84" s="3">
        <v>7861.39</v>
      </c>
      <c r="L84" s="3">
        <f t="shared" si="15"/>
        <v>245535.91000000003</v>
      </c>
      <c r="M84" s="3">
        <v>1042545.2709999999</v>
      </c>
      <c r="N84" s="3">
        <v>593202.50399999996</v>
      </c>
      <c r="O84" s="3">
        <v>100869.928</v>
      </c>
      <c r="P84" s="3">
        <v>1177655.085</v>
      </c>
      <c r="Q84" s="3">
        <v>1124398.524</v>
      </c>
      <c r="R84" s="3">
        <f t="shared" si="16"/>
        <v>4038671.3119999999</v>
      </c>
      <c r="S84" s="6">
        <f t="shared" si="17"/>
        <v>-992725.20099999988</v>
      </c>
      <c r="T84" s="27">
        <f t="shared" si="18"/>
        <v>-0.95221303919760425</v>
      </c>
      <c r="U84" s="6">
        <f t="shared" si="19"/>
        <v>-477342.47399999999</v>
      </c>
      <c r="V84" s="27">
        <f t="shared" si="20"/>
        <v>-0.80468722026837569</v>
      </c>
      <c r="W84" s="6">
        <f t="shared" si="21"/>
        <v>-60233.767999999996</v>
      </c>
      <c r="X84" s="27">
        <f t="shared" si="22"/>
        <v>-0.59714296613753903</v>
      </c>
      <c r="Y84" s="6">
        <f t="shared" si="23"/>
        <v>-1146296.825</v>
      </c>
      <c r="Z84" s="27">
        <f t="shared" si="24"/>
        <v>-0.97337228837253309</v>
      </c>
      <c r="AA84" s="6">
        <f t="shared" si="25"/>
        <v>-1116537.1340000001</v>
      </c>
      <c r="AB84" s="27">
        <f t="shared" si="26"/>
        <v>-0.99300835972993517</v>
      </c>
      <c r="AC84" s="6">
        <f t="shared" si="27"/>
        <v>-3793135.4019999998</v>
      </c>
      <c r="AD84" s="27">
        <f t="shared" si="28"/>
        <v>-0.93920378980323416</v>
      </c>
    </row>
    <row r="85" spans="1:30" x14ac:dyDescent="0.35">
      <c r="A85" s="7">
        <f t="shared" si="29"/>
        <v>77</v>
      </c>
      <c r="B85" t="s">
        <v>2</v>
      </c>
      <c r="C85" t="s">
        <v>153</v>
      </c>
      <c r="D85" t="s">
        <v>154</v>
      </c>
      <c r="E85" s="42" t="s">
        <v>1549</v>
      </c>
      <c r="F85" s="42" t="s">
        <v>1577</v>
      </c>
      <c r="G85" s="3">
        <v>95835.730000000025</v>
      </c>
      <c r="H85" s="3">
        <v>1171.92</v>
      </c>
      <c r="I85" s="3">
        <v>0</v>
      </c>
      <c r="J85" s="3">
        <v>0</v>
      </c>
      <c r="K85" s="3">
        <v>0</v>
      </c>
      <c r="L85" s="3">
        <f t="shared" si="15"/>
        <v>97007.650000000023</v>
      </c>
      <c r="M85" s="3">
        <v>2139.5</v>
      </c>
      <c r="N85" s="3">
        <v>1169.575</v>
      </c>
      <c r="O85" s="3">
        <v>0</v>
      </c>
      <c r="P85" s="3">
        <v>0</v>
      </c>
      <c r="Q85" s="3">
        <v>0</v>
      </c>
      <c r="R85" s="3">
        <f t="shared" si="16"/>
        <v>3309.0749999999998</v>
      </c>
      <c r="S85" s="6">
        <f t="shared" si="17"/>
        <v>93696.230000000025</v>
      </c>
      <c r="T85" s="27">
        <f t="shared" si="18"/>
        <v>43.793517176910505</v>
      </c>
      <c r="U85" s="6">
        <f t="shared" si="19"/>
        <v>2.3450000000000273</v>
      </c>
      <c r="V85" s="27">
        <f t="shared" si="20"/>
        <v>2.0050018168993244E-3</v>
      </c>
      <c r="W85" s="6">
        <f t="shared" si="21"/>
        <v>0</v>
      </c>
      <c r="X85" s="27" t="str">
        <f t="shared" si="22"/>
        <v>n.m.</v>
      </c>
      <c r="Y85" s="6">
        <f t="shared" si="23"/>
        <v>0</v>
      </c>
      <c r="Z85" s="27" t="str">
        <f t="shared" si="24"/>
        <v>n.m.</v>
      </c>
      <c r="AA85" s="6">
        <f t="shared" si="25"/>
        <v>0</v>
      </c>
      <c r="AB85" s="27" t="str">
        <f t="shared" si="26"/>
        <v>n.m.</v>
      </c>
      <c r="AC85" s="6">
        <f t="shared" si="27"/>
        <v>93698.575000000026</v>
      </c>
      <c r="AD85" s="27">
        <f t="shared" si="28"/>
        <v>28.315639566948477</v>
      </c>
    </row>
    <row r="86" spans="1:30" x14ac:dyDescent="0.35">
      <c r="A86" s="7">
        <f t="shared" si="29"/>
        <v>78</v>
      </c>
      <c r="B86" t="s">
        <v>2</v>
      </c>
      <c r="C86" t="s">
        <v>155</v>
      </c>
      <c r="D86" t="s">
        <v>156</v>
      </c>
      <c r="E86" s="42" t="s">
        <v>1561</v>
      </c>
      <c r="F86" s="42" t="s">
        <v>1579</v>
      </c>
      <c r="G86" s="3">
        <v>-116197.76000000001</v>
      </c>
      <c r="H86" s="3"/>
      <c r="I86" s="3">
        <v>0</v>
      </c>
      <c r="J86" s="3">
        <v>0</v>
      </c>
      <c r="K86" s="3">
        <v>0</v>
      </c>
      <c r="L86" s="3">
        <f t="shared" si="15"/>
        <v>-116197.76000000001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f t="shared" si="16"/>
        <v>0</v>
      </c>
      <c r="S86" s="6">
        <f t="shared" si="17"/>
        <v>-116197.76000000001</v>
      </c>
      <c r="T86" s="27" t="str">
        <f t="shared" si="18"/>
        <v>n.m.</v>
      </c>
      <c r="U86" s="6">
        <f t="shared" si="19"/>
        <v>0</v>
      </c>
      <c r="V86" s="27" t="str">
        <f t="shared" si="20"/>
        <v>n.m.</v>
      </c>
      <c r="W86" s="6">
        <f t="shared" si="21"/>
        <v>0</v>
      </c>
      <c r="X86" s="27" t="str">
        <f t="shared" si="22"/>
        <v>n.m.</v>
      </c>
      <c r="Y86" s="6">
        <f t="shared" si="23"/>
        <v>0</v>
      </c>
      <c r="Z86" s="27" t="str">
        <f t="shared" si="24"/>
        <v>n.m.</v>
      </c>
      <c r="AA86" s="6">
        <f t="shared" si="25"/>
        <v>0</v>
      </c>
      <c r="AB86" s="27" t="str">
        <f t="shared" si="26"/>
        <v>n.m.</v>
      </c>
      <c r="AC86" s="6">
        <f t="shared" si="27"/>
        <v>-116197.76000000001</v>
      </c>
      <c r="AD86" s="27" t="str">
        <f t="shared" si="28"/>
        <v>n.m.</v>
      </c>
    </row>
    <row r="87" spans="1:30" x14ac:dyDescent="0.35">
      <c r="A87" s="7">
        <f t="shared" si="29"/>
        <v>79</v>
      </c>
      <c r="B87" t="s">
        <v>2</v>
      </c>
      <c r="C87" t="s">
        <v>157</v>
      </c>
      <c r="D87" t="s">
        <v>158</v>
      </c>
      <c r="E87" s="42" t="s">
        <v>1595</v>
      </c>
      <c r="F87" s="42" t="s">
        <v>1934</v>
      </c>
      <c r="G87" s="3">
        <v>2913.0400000000004</v>
      </c>
      <c r="H87" s="3">
        <v>52986.21</v>
      </c>
      <c r="I87" s="3">
        <v>139511.82000000012</v>
      </c>
      <c r="J87" s="3">
        <v>21260.140000000018</v>
      </c>
      <c r="K87" s="3">
        <v>1020.4500000000002</v>
      </c>
      <c r="L87" s="3">
        <f t="shared" si="15"/>
        <v>217691.66000000015</v>
      </c>
      <c r="M87" s="3">
        <v>132168.628</v>
      </c>
      <c r="N87" s="3">
        <v>166275.978</v>
      </c>
      <c r="O87" s="3">
        <v>63818.055999999997</v>
      </c>
      <c r="P87" s="3">
        <v>135529.08600000001</v>
      </c>
      <c r="Q87" s="3">
        <v>270669.18</v>
      </c>
      <c r="R87" s="3">
        <f t="shared" si="16"/>
        <v>768460.92800000007</v>
      </c>
      <c r="S87" s="6">
        <f t="shared" si="17"/>
        <v>-129255.588</v>
      </c>
      <c r="T87" s="27">
        <f t="shared" si="18"/>
        <v>-0.97795967133743722</v>
      </c>
      <c r="U87" s="6">
        <f t="shared" si="19"/>
        <v>-113289.76800000001</v>
      </c>
      <c r="V87" s="27">
        <f t="shared" si="20"/>
        <v>-0.68133574893181503</v>
      </c>
      <c r="W87" s="6">
        <f t="shared" si="21"/>
        <v>75693.764000000127</v>
      </c>
      <c r="X87" s="27">
        <f t="shared" si="22"/>
        <v>1.1860869594648908</v>
      </c>
      <c r="Y87" s="6">
        <f t="shared" si="23"/>
        <v>-114268.946</v>
      </c>
      <c r="Z87" s="27">
        <f t="shared" si="24"/>
        <v>-0.84313227051497996</v>
      </c>
      <c r="AA87" s="6">
        <f t="shared" si="25"/>
        <v>-269648.73</v>
      </c>
      <c r="AB87" s="27">
        <f t="shared" si="26"/>
        <v>-0.99622989954009533</v>
      </c>
      <c r="AC87" s="6">
        <f t="shared" si="27"/>
        <v>-550769.26799999992</v>
      </c>
      <c r="AD87" s="27">
        <f t="shared" si="28"/>
        <v>-0.71671733452139785</v>
      </c>
    </row>
    <row r="88" spans="1:30" x14ac:dyDescent="0.35">
      <c r="A88" s="7">
        <f t="shared" si="29"/>
        <v>80</v>
      </c>
      <c r="B88" t="s">
        <v>2</v>
      </c>
      <c r="C88" t="s">
        <v>159</v>
      </c>
      <c r="D88" t="s">
        <v>160</v>
      </c>
      <c r="E88" s="42" t="s">
        <v>1551</v>
      </c>
      <c r="F88" s="42" t="s">
        <v>1568</v>
      </c>
      <c r="G88" s="3">
        <v>989.7</v>
      </c>
      <c r="H88" s="3"/>
      <c r="I88" s="3">
        <v>0</v>
      </c>
      <c r="J88" s="3">
        <v>0</v>
      </c>
      <c r="K88" s="3">
        <v>0</v>
      </c>
      <c r="L88" s="3">
        <f t="shared" si="15"/>
        <v>989.7</v>
      </c>
      <c r="M88" s="3">
        <v>0</v>
      </c>
      <c r="N88" s="3">
        <v>0</v>
      </c>
      <c r="O88" s="3">
        <v>0</v>
      </c>
      <c r="P88" s="3">
        <v>0</v>
      </c>
      <c r="Q88" s="3">
        <v>3307757.5780000002</v>
      </c>
      <c r="R88" s="3">
        <f t="shared" si="16"/>
        <v>3307757.5780000002</v>
      </c>
      <c r="S88" s="6">
        <f t="shared" si="17"/>
        <v>989.7</v>
      </c>
      <c r="T88" s="27" t="str">
        <f t="shared" si="18"/>
        <v>n.m.</v>
      </c>
      <c r="U88" s="6">
        <f t="shared" si="19"/>
        <v>0</v>
      </c>
      <c r="V88" s="27" t="str">
        <f t="shared" si="20"/>
        <v>n.m.</v>
      </c>
      <c r="W88" s="6">
        <f t="shared" si="21"/>
        <v>0</v>
      </c>
      <c r="X88" s="27" t="str">
        <f t="shared" si="22"/>
        <v>n.m.</v>
      </c>
      <c r="Y88" s="6">
        <f t="shared" si="23"/>
        <v>0</v>
      </c>
      <c r="Z88" s="27" t="str">
        <f t="shared" si="24"/>
        <v>n.m.</v>
      </c>
      <c r="AA88" s="6">
        <f t="shared" si="25"/>
        <v>-3307757.5780000002</v>
      </c>
      <c r="AB88" s="27">
        <f t="shared" si="26"/>
        <v>-1</v>
      </c>
      <c r="AC88" s="6">
        <f t="shared" si="27"/>
        <v>-3306767.878</v>
      </c>
      <c r="AD88" s="27">
        <f t="shared" si="28"/>
        <v>-0.99970079427628478</v>
      </c>
    </row>
    <row r="89" spans="1:30" x14ac:dyDescent="0.35">
      <c r="A89" s="7">
        <f t="shared" si="29"/>
        <v>81</v>
      </c>
      <c r="B89" t="s">
        <v>2</v>
      </c>
      <c r="C89" t="s">
        <v>161</v>
      </c>
      <c r="D89" t="s">
        <v>162</v>
      </c>
      <c r="E89" s="42" t="s">
        <v>1557</v>
      </c>
      <c r="F89" s="42" t="s">
        <v>1568</v>
      </c>
      <c r="G89" s="3">
        <v>28.740000000000002</v>
      </c>
      <c r="H89" s="3"/>
      <c r="I89" s="3">
        <v>0</v>
      </c>
      <c r="J89" s="3">
        <v>0</v>
      </c>
      <c r="K89" s="3">
        <v>0</v>
      </c>
      <c r="L89" s="3">
        <f t="shared" si="15"/>
        <v>28.740000000000002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f t="shared" si="16"/>
        <v>0</v>
      </c>
      <c r="S89" s="6">
        <f t="shared" si="17"/>
        <v>28.740000000000002</v>
      </c>
      <c r="T89" s="27" t="str">
        <f t="shared" si="18"/>
        <v>n.m.</v>
      </c>
      <c r="U89" s="6">
        <f t="shared" si="19"/>
        <v>0</v>
      </c>
      <c r="V89" s="27" t="str">
        <f t="shared" si="20"/>
        <v>n.m.</v>
      </c>
      <c r="W89" s="6">
        <f t="shared" si="21"/>
        <v>0</v>
      </c>
      <c r="X89" s="27" t="str">
        <f t="shared" si="22"/>
        <v>n.m.</v>
      </c>
      <c r="Y89" s="6">
        <f t="shared" si="23"/>
        <v>0</v>
      </c>
      <c r="Z89" s="27" t="str">
        <f t="shared" si="24"/>
        <v>n.m.</v>
      </c>
      <c r="AA89" s="6">
        <f t="shared" si="25"/>
        <v>0</v>
      </c>
      <c r="AB89" s="27" t="str">
        <f t="shared" si="26"/>
        <v>n.m.</v>
      </c>
      <c r="AC89" s="6">
        <f t="shared" si="27"/>
        <v>28.740000000000002</v>
      </c>
      <c r="AD89" s="27" t="str">
        <f t="shared" si="28"/>
        <v>n.m.</v>
      </c>
    </row>
    <row r="90" spans="1:30" x14ac:dyDescent="0.35">
      <c r="A90" s="7">
        <f t="shared" si="29"/>
        <v>82</v>
      </c>
      <c r="B90" t="s">
        <v>2</v>
      </c>
      <c r="C90" t="s">
        <v>163</v>
      </c>
      <c r="D90" t="s">
        <v>164</v>
      </c>
      <c r="E90" s="42" t="s">
        <v>1569</v>
      </c>
      <c r="F90" s="42" t="s">
        <v>1560</v>
      </c>
      <c r="G90" s="3">
        <v>87274.66</v>
      </c>
      <c r="H90" s="3">
        <v>1170.2599999999998</v>
      </c>
      <c r="I90" s="3">
        <v>0</v>
      </c>
      <c r="J90" s="3">
        <v>0</v>
      </c>
      <c r="K90" s="3">
        <v>0</v>
      </c>
      <c r="L90" s="3">
        <f t="shared" si="15"/>
        <v>88444.92</v>
      </c>
      <c r="M90" s="3">
        <v>5237.4399999999996</v>
      </c>
      <c r="N90" s="3">
        <v>0</v>
      </c>
      <c r="O90" s="3">
        <v>0</v>
      </c>
      <c r="P90" s="3">
        <v>0</v>
      </c>
      <c r="Q90" s="3">
        <v>0</v>
      </c>
      <c r="R90" s="3">
        <f t="shared" si="16"/>
        <v>5237.4399999999996</v>
      </c>
      <c r="S90" s="6">
        <f t="shared" si="17"/>
        <v>82037.22</v>
      </c>
      <c r="T90" s="27">
        <f t="shared" si="18"/>
        <v>15.663610466181954</v>
      </c>
      <c r="U90" s="6">
        <f t="shared" si="19"/>
        <v>1170.2599999999998</v>
      </c>
      <c r="V90" s="27" t="str">
        <f t="shared" si="20"/>
        <v>n.m.</v>
      </c>
      <c r="W90" s="6">
        <f t="shared" si="21"/>
        <v>0</v>
      </c>
      <c r="X90" s="27" t="str">
        <f t="shared" si="22"/>
        <v>n.m.</v>
      </c>
      <c r="Y90" s="6">
        <f t="shared" si="23"/>
        <v>0</v>
      </c>
      <c r="Z90" s="27" t="str">
        <f t="shared" si="24"/>
        <v>n.m.</v>
      </c>
      <c r="AA90" s="6">
        <f t="shared" si="25"/>
        <v>0</v>
      </c>
      <c r="AB90" s="27" t="str">
        <f t="shared" si="26"/>
        <v>n.m.</v>
      </c>
      <c r="AC90" s="6">
        <f t="shared" si="27"/>
        <v>83207.48</v>
      </c>
      <c r="AD90" s="27">
        <f t="shared" si="28"/>
        <v>15.887051689374962</v>
      </c>
    </row>
    <row r="91" spans="1:30" x14ac:dyDescent="0.35">
      <c r="A91" s="7">
        <f t="shared" si="29"/>
        <v>83</v>
      </c>
      <c r="B91" t="s">
        <v>2</v>
      </c>
      <c r="C91" t="s">
        <v>165</v>
      </c>
      <c r="D91" t="s">
        <v>166</v>
      </c>
      <c r="E91" s="42" t="s">
        <v>1566</v>
      </c>
      <c r="F91" s="42" t="s">
        <v>1560</v>
      </c>
      <c r="G91" s="3">
        <v>276983.69999999984</v>
      </c>
      <c r="H91" s="3">
        <v>578.75000000000023</v>
      </c>
      <c r="I91" s="3">
        <v>0</v>
      </c>
      <c r="J91" s="3">
        <v>0</v>
      </c>
      <c r="K91" s="3">
        <v>0</v>
      </c>
      <c r="L91" s="3">
        <f t="shared" si="15"/>
        <v>277562.44999999984</v>
      </c>
      <c r="M91" s="3">
        <v>0</v>
      </c>
      <c r="N91" s="3">
        <v>0</v>
      </c>
      <c r="O91" s="3">
        <v>0</v>
      </c>
      <c r="P91" s="3">
        <v>0</v>
      </c>
      <c r="Q91" s="3">
        <v>0.01</v>
      </c>
      <c r="R91" s="3">
        <f t="shared" si="16"/>
        <v>0.01</v>
      </c>
      <c r="S91" s="6">
        <f t="shared" si="17"/>
        <v>276983.69999999984</v>
      </c>
      <c r="T91" s="27" t="str">
        <f t="shared" si="18"/>
        <v>n.m.</v>
      </c>
      <c r="U91" s="6">
        <f t="shared" si="19"/>
        <v>578.75000000000023</v>
      </c>
      <c r="V91" s="27" t="str">
        <f t="shared" si="20"/>
        <v>n.m.</v>
      </c>
      <c r="W91" s="6">
        <f t="shared" si="21"/>
        <v>0</v>
      </c>
      <c r="X91" s="27" t="str">
        <f t="shared" si="22"/>
        <v>n.m.</v>
      </c>
      <c r="Y91" s="6">
        <f t="shared" si="23"/>
        <v>0</v>
      </c>
      <c r="Z91" s="27" t="str">
        <f t="shared" si="24"/>
        <v>n.m.</v>
      </c>
      <c r="AA91" s="6">
        <f t="shared" si="25"/>
        <v>-0.01</v>
      </c>
      <c r="AB91" s="27">
        <f t="shared" si="26"/>
        <v>-1</v>
      </c>
      <c r="AC91" s="6">
        <f t="shared" si="27"/>
        <v>277562.43999999983</v>
      </c>
      <c r="AD91" s="27">
        <f t="shared" si="28"/>
        <v>27756243.999999981</v>
      </c>
    </row>
    <row r="92" spans="1:30" x14ac:dyDescent="0.35">
      <c r="A92" s="7">
        <f t="shared" si="29"/>
        <v>84</v>
      </c>
      <c r="B92" t="s">
        <v>2</v>
      </c>
      <c r="C92" t="s">
        <v>167</v>
      </c>
      <c r="D92" t="s">
        <v>168</v>
      </c>
      <c r="E92" s="42" t="s">
        <v>1562</v>
      </c>
      <c r="F92" s="42">
        <v>44044</v>
      </c>
      <c r="G92" s="3">
        <v>25497.329999999998</v>
      </c>
      <c r="H92" s="3">
        <v>250106.49000000002</v>
      </c>
      <c r="I92" s="3">
        <v>3123.13</v>
      </c>
      <c r="J92" s="3">
        <v>0</v>
      </c>
      <c r="K92" s="3">
        <v>0</v>
      </c>
      <c r="L92" s="3">
        <f t="shared" si="15"/>
        <v>278726.95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f t="shared" si="16"/>
        <v>0</v>
      </c>
      <c r="S92" s="6">
        <f t="shared" si="17"/>
        <v>25497.329999999998</v>
      </c>
      <c r="T92" s="27" t="str">
        <f t="shared" si="18"/>
        <v>n.m.</v>
      </c>
      <c r="U92" s="6">
        <f t="shared" si="19"/>
        <v>250106.49000000002</v>
      </c>
      <c r="V92" s="27" t="str">
        <f t="shared" si="20"/>
        <v>n.m.</v>
      </c>
      <c r="W92" s="6">
        <f t="shared" si="21"/>
        <v>3123.13</v>
      </c>
      <c r="X92" s="27" t="str">
        <f t="shared" si="22"/>
        <v>n.m.</v>
      </c>
      <c r="Y92" s="6">
        <f t="shared" si="23"/>
        <v>0</v>
      </c>
      <c r="Z92" s="27" t="str">
        <f t="shared" si="24"/>
        <v>n.m.</v>
      </c>
      <c r="AA92" s="6">
        <f t="shared" si="25"/>
        <v>0</v>
      </c>
      <c r="AB92" s="27" t="str">
        <f t="shared" si="26"/>
        <v>n.m.</v>
      </c>
      <c r="AC92" s="6">
        <f t="shared" si="27"/>
        <v>278726.95</v>
      </c>
      <c r="AD92" s="27" t="str">
        <f t="shared" si="28"/>
        <v>n.m.</v>
      </c>
    </row>
    <row r="93" spans="1:30" x14ac:dyDescent="0.35">
      <c r="A93" s="7">
        <f t="shared" si="29"/>
        <v>85</v>
      </c>
      <c r="B93" t="s">
        <v>2</v>
      </c>
      <c r="C93" t="s">
        <v>169</v>
      </c>
      <c r="D93" t="s">
        <v>170</v>
      </c>
      <c r="E93" s="42" t="s">
        <v>1582</v>
      </c>
      <c r="F93" s="42" t="s">
        <v>1588</v>
      </c>
      <c r="G93" s="3">
        <v>231357.56</v>
      </c>
      <c r="H93" s="3">
        <v>41478.69999999999</v>
      </c>
      <c r="I93" s="3">
        <v>0</v>
      </c>
      <c r="J93" s="3">
        <v>0</v>
      </c>
      <c r="K93" s="3">
        <v>0</v>
      </c>
      <c r="L93" s="3">
        <f t="shared" si="15"/>
        <v>272836.26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f t="shared" si="16"/>
        <v>0</v>
      </c>
      <c r="S93" s="6">
        <f t="shared" si="17"/>
        <v>231357.56</v>
      </c>
      <c r="T93" s="27" t="str">
        <f t="shared" si="18"/>
        <v>n.m.</v>
      </c>
      <c r="U93" s="6">
        <f t="shared" si="19"/>
        <v>41478.69999999999</v>
      </c>
      <c r="V93" s="27" t="str">
        <f t="shared" si="20"/>
        <v>n.m.</v>
      </c>
      <c r="W93" s="6">
        <f t="shared" si="21"/>
        <v>0</v>
      </c>
      <c r="X93" s="27" t="str">
        <f t="shared" si="22"/>
        <v>n.m.</v>
      </c>
      <c r="Y93" s="6">
        <f t="shared" si="23"/>
        <v>0</v>
      </c>
      <c r="Z93" s="27" t="str">
        <f t="shared" si="24"/>
        <v>n.m.</v>
      </c>
      <c r="AA93" s="6">
        <f t="shared" si="25"/>
        <v>0</v>
      </c>
      <c r="AB93" s="27" t="str">
        <f t="shared" si="26"/>
        <v>n.m.</v>
      </c>
      <c r="AC93" s="6">
        <f t="shared" si="27"/>
        <v>272836.26</v>
      </c>
      <c r="AD93" s="27" t="str">
        <f t="shared" si="28"/>
        <v>n.m.</v>
      </c>
    </row>
    <row r="94" spans="1:30" x14ac:dyDescent="0.35">
      <c r="A94" s="7">
        <f t="shared" si="29"/>
        <v>86</v>
      </c>
      <c r="B94" t="s">
        <v>2</v>
      </c>
      <c r="C94" t="s">
        <v>171</v>
      </c>
      <c r="D94" t="s">
        <v>172</v>
      </c>
      <c r="E94" s="42" t="s">
        <v>1560</v>
      </c>
      <c r="F94" s="42" t="s">
        <v>1934</v>
      </c>
      <c r="G94" s="3"/>
      <c r="H94" s="3">
        <v>266473.3000000001</v>
      </c>
      <c r="I94" s="3">
        <v>171508.92000000007</v>
      </c>
      <c r="J94" s="3">
        <v>152457.40000000002</v>
      </c>
      <c r="K94" s="3">
        <v>216101.61</v>
      </c>
      <c r="L94" s="3">
        <f t="shared" si="15"/>
        <v>806541.23000000021</v>
      </c>
      <c r="M94" s="3">
        <v>0</v>
      </c>
      <c r="N94" s="3">
        <v>0</v>
      </c>
      <c r="O94" s="3">
        <v>113785.355</v>
      </c>
      <c r="P94" s="3">
        <v>132539.66800000001</v>
      </c>
      <c r="Q94" s="3">
        <v>34112.775999999998</v>
      </c>
      <c r="R94" s="3">
        <f t="shared" si="16"/>
        <v>280437.799</v>
      </c>
      <c r="S94" s="6">
        <f t="shared" si="17"/>
        <v>0</v>
      </c>
      <c r="T94" s="27" t="str">
        <f t="shared" si="18"/>
        <v>n.m.</v>
      </c>
      <c r="U94" s="6">
        <f t="shared" si="19"/>
        <v>266473.3000000001</v>
      </c>
      <c r="V94" s="27" t="str">
        <f t="shared" si="20"/>
        <v>n.m.</v>
      </c>
      <c r="W94" s="6">
        <f t="shared" si="21"/>
        <v>57723.565000000075</v>
      </c>
      <c r="X94" s="27">
        <f t="shared" si="22"/>
        <v>0.50730223586330658</v>
      </c>
      <c r="Y94" s="6">
        <f t="shared" si="23"/>
        <v>19917.732000000018</v>
      </c>
      <c r="Z94" s="27">
        <f t="shared" si="24"/>
        <v>0.15027751540768924</v>
      </c>
      <c r="AA94" s="6">
        <f t="shared" si="25"/>
        <v>181988.83399999997</v>
      </c>
      <c r="AB94" s="27">
        <f t="shared" si="26"/>
        <v>5.3349171583104225</v>
      </c>
      <c r="AC94" s="6">
        <f t="shared" si="27"/>
        <v>526103.43100000022</v>
      </c>
      <c r="AD94" s="27">
        <f t="shared" si="28"/>
        <v>1.876007559879616</v>
      </c>
    </row>
    <row r="95" spans="1:30" x14ac:dyDescent="0.35">
      <c r="A95" s="7">
        <f t="shared" si="29"/>
        <v>87</v>
      </c>
      <c r="B95" t="s">
        <v>2</v>
      </c>
      <c r="C95" t="s">
        <v>173</v>
      </c>
      <c r="D95" t="s">
        <v>174</v>
      </c>
      <c r="E95" s="42" t="s">
        <v>1578</v>
      </c>
      <c r="F95" s="42" t="s">
        <v>1583</v>
      </c>
      <c r="G95" s="3">
        <v>261404.04000000007</v>
      </c>
      <c r="H95" s="3">
        <v>1.65</v>
      </c>
      <c r="I95" s="3">
        <v>0</v>
      </c>
      <c r="J95" s="3">
        <v>0</v>
      </c>
      <c r="K95" s="3">
        <v>0</v>
      </c>
      <c r="L95" s="3">
        <f t="shared" si="15"/>
        <v>261405.69000000006</v>
      </c>
      <c r="M95" s="3">
        <v>0</v>
      </c>
      <c r="N95" s="3">
        <v>0</v>
      </c>
      <c r="O95" s="3">
        <v>0</v>
      </c>
      <c r="P95" s="3">
        <v>0</v>
      </c>
      <c r="Q95" s="3">
        <v>410231.20799999998</v>
      </c>
      <c r="R95" s="3">
        <f t="shared" si="16"/>
        <v>410231.20799999998</v>
      </c>
      <c r="S95" s="6">
        <f t="shared" si="17"/>
        <v>261404.04000000007</v>
      </c>
      <c r="T95" s="27" t="str">
        <f t="shared" si="18"/>
        <v>n.m.</v>
      </c>
      <c r="U95" s="6">
        <f t="shared" si="19"/>
        <v>1.65</v>
      </c>
      <c r="V95" s="27" t="str">
        <f t="shared" si="20"/>
        <v>n.m.</v>
      </c>
      <c r="W95" s="6">
        <f t="shared" si="21"/>
        <v>0</v>
      </c>
      <c r="X95" s="27" t="str">
        <f t="shared" si="22"/>
        <v>n.m.</v>
      </c>
      <c r="Y95" s="6">
        <f t="shared" si="23"/>
        <v>0</v>
      </c>
      <c r="Z95" s="27" t="str">
        <f t="shared" si="24"/>
        <v>n.m.</v>
      </c>
      <c r="AA95" s="6">
        <f t="shared" si="25"/>
        <v>-410231.20799999998</v>
      </c>
      <c r="AB95" s="27">
        <f t="shared" si="26"/>
        <v>-1</v>
      </c>
      <c r="AC95" s="6">
        <f t="shared" si="27"/>
        <v>-148825.51799999992</v>
      </c>
      <c r="AD95" s="27">
        <f t="shared" si="28"/>
        <v>-0.36278448615737674</v>
      </c>
    </row>
    <row r="96" spans="1:30" x14ac:dyDescent="0.35">
      <c r="A96" s="7">
        <f t="shared" si="29"/>
        <v>88</v>
      </c>
      <c r="B96" t="s">
        <v>2</v>
      </c>
      <c r="C96" t="s">
        <v>175</v>
      </c>
      <c r="D96" t="s">
        <v>176</v>
      </c>
      <c r="E96" s="42" t="s">
        <v>1572</v>
      </c>
      <c r="F96" s="42" t="s">
        <v>1559</v>
      </c>
      <c r="G96" s="3">
        <v>200602.18000000005</v>
      </c>
      <c r="H96" s="3">
        <v>55876.95</v>
      </c>
      <c r="I96" s="3">
        <v>0</v>
      </c>
      <c r="J96" s="3">
        <v>0</v>
      </c>
      <c r="K96" s="3">
        <v>0</v>
      </c>
      <c r="L96" s="3">
        <f t="shared" si="15"/>
        <v>256479.13000000006</v>
      </c>
      <c r="M96" s="3">
        <v>0</v>
      </c>
      <c r="N96" s="3">
        <v>0</v>
      </c>
      <c r="O96" s="3">
        <v>0</v>
      </c>
      <c r="P96" s="3">
        <v>0</v>
      </c>
      <c r="Q96" s="3">
        <v>410231.20799999998</v>
      </c>
      <c r="R96" s="3">
        <f t="shared" si="16"/>
        <v>410231.20799999998</v>
      </c>
      <c r="S96" s="6">
        <f t="shared" si="17"/>
        <v>200602.18000000005</v>
      </c>
      <c r="T96" s="27" t="str">
        <f t="shared" si="18"/>
        <v>n.m.</v>
      </c>
      <c r="U96" s="6">
        <f t="shared" si="19"/>
        <v>55876.95</v>
      </c>
      <c r="V96" s="27" t="str">
        <f t="shared" si="20"/>
        <v>n.m.</v>
      </c>
      <c r="W96" s="6">
        <f t="shared" si="21"/>
        <v>0</v>
      </c>
      <c r="X96" s="27" t="str">
        <f t="shared" si="22"/>
        <v>n.m.</v>
      </c>
      <c r="Y96" s="6">
        <f t="shared" si="23"/>
        <v>0</v>
      </c>
      <c r="Z96" s="27" t="str">
        <f t="shared" si="24"/>
        <v>n.m.</v>
      </c>
      <c r="AA96" s="6">
        <f t="shared" si="25"/>
        <v>-410231.20799999998</v>
      </c>
      <c r="AB96" s="27">
        <f t="shared" si="26"/>
        <v>-1</v>
      </c>
      <c r="AC96" s="6">
        <f t="shared" si="27"/>
        <v>-153752.07799999992</v>
      </c>
      <c r="AD96" s="27">
        <f t="shared" si="28"/>
        <v>-0.37479371389024096</v>
      </c>
    </row>
    <row r="97" spans="1:30" x14ac:dyDescent="0.35">
      <c r="A97" s="7">
        <f t="shared" si="29"/>
        <v>89</v>
      </c>
      <c r="B97" t="s">
        <v>2</v>
      </c>
      <c r="C97" t="s">
        <v>177</v>
      </c>
      <c r="D97" t="s">
        <v>178</v>
      </c>
      <c r="E97" s="42" t="s">
        <v>1556</v>
      </c>
      <c r="F97" s="42">
        <v>44105</v>
      </c>
      <c r="G97" s="3">
        <v>22963.940000000006</v>
      </c>
      <c r="H97" s="3">
        <v>228128.80000000005</v>
      </c>
      <c r="I97" s="3">
        <v>24603.739999999998</v>
      </c>
      <c r="J97" s="3">
        <v>0</v>
      </c>
      <c r="K97" s="3">
        <v>0</v>
      </c>
      <c r="L97" s="3">
        <f t="shared" si="15"/>
        <v>275696.48000000004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f t="shared" si="16"/>
        <v>0</v>
      </c>
      <c r="S97" s="6">
        <f t="shared" si="17"/>
        <v>22963.940000000006</v>
      </c>
      <c r="T97" s="27" t="str">
        <f t="shared" si="18"/>
        <v>n.m.</v>
      </c>
      <c r="U97" s="6">
        <f t="shared" si="19"/>
        <v>228128.80000000005</v>
      </c>
      <c r="V97" s="27" t="str">
        <f t="shared" si="20"/>
        <v>n.m.</v>
      </c>
      <c r="W97" s="6">
        <f t="shared" si="21"/>
        <v>24603.739999999998</v>
      </c>
      <c r="X97" s="27" t="str">
        <f t="shared" si="22"/>
        <v>n.m.</v>
      </c>
      <c r="Y97" s="6">
        <f t="shared" si="23"/>
        <v>0</v>
      </c>
      <c r="Z97" s="27" t="str">
        <f t="shared" si="24"/>
        <v>n.m.</v>
      </c>
      <c r="AA97" s="6">
        <f t="shared" si="25"/>
        <v>0</v>
      </c>
      <c r="AB97" s="27" t="str">
        <f t="shared" si="26"/>
        <v>n.m.</v>
      </c>
      <c r="AC97" s="6">
        <f t="shared" si="27"/>
        <v>275696.48000000004</v>
      </c>
      <c r="AD97" s="27" t="str">
        <f t="shared" si="28"/>
        <v>n.m.</v>
      </c>
    </row>
    <row r="98" spans="1:30" x14ac:dyDescent="0.35">
      <c r="A98" s="7">
        <f t="shared" si="29"/>
        <v>90</v>
      </c>
      <c r="B98" t="s">
        <v>2</v>
      </c>
      <c r="C98" t="s">
        <v>179</v>
      </c>
      <c r="D98" t="s">
        <v>180</v>
      </c>
      <c r="E98" s="42" t="s">
        <v>1535</v>
      </c>
      <c r="F98" s="42" t="s">
        <v>1934</v>
      </c>
      <c r="G98" s="3"/>
      <c r="H98" s="3">
        <v>243336.08999999997</v>
      </c>
      <c r="I98" s="3">
        <v>364353.10000000009</v>
      </c>
      <c r="J98" s="3">
        <v>10046.14</v>
      </c>
      <c r="K98" s="3">
        <v>4745.8999999999996</v>
      </c>
      <c r="L98" s="3">
        <f t="shared" si="15"/>
        <v>622481.2300000001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f t="shared" si="16"/>
        <v>0</v>
      </c>
      <c r="S98" s="6">
        <f t="shared" si="17"/>
        <v>0</v>
      </c>
      <c r="T98" s="27" t="str">
        <f t="shared" si="18"/>
        <v>n.m.</v>
      </c>
      <c r="U98" s="6">
        <f t="shared" si="19"/>
        <v>243336.08999999997</v>
      </c>
      <c r="V98" s="27" t="str">
        <f t="shared" si="20"/>
        <v>n.m.</v>
      </c>
      <c r="W98" s="6">
        <f t="shared" si="21"/>
        <v>364353.10000000009</v>
      </c>
      <c r="X98" s="27" t="str">
        <f t="shared" si="22"/>
        <v>n.m.</v>
      </c>
      <c r="Y98" s="6">
        <f t="shared" si="23"/>
        <v>10046.14</v>
      </c>
      <c r="Z98" s="27" t="str">
        <f t="shared" si="24"/>
        <v>n.m.</v>
      </c>
      <c r="AA98" s="6">
        <f t="shared" si="25"/>
        <v>4745.8999999999996</v>
      </c>
      <c r="AB98" s="27" t="str">
        <f t="shared" si="26"/>
        <v>n.m.</v>
      </c>
      <c r="AC98" s="6">
        <f t="shared" si="27"/>
        <v>622481.2300000001</v>
      </c>
      <c r="AD98" s="27" t="str">
        <f t="shared" si="28"/>
        <v>n.m.</v>
      </c>
    </row>
    <row r="99" spans="1:30" x14ac:dyDescent="0.35">
      <c r="A99" s="7">
        <f t="shared" si="29"/>
        <v>91</v>
      </c>
      <c r="B99" t="s">
        <v>2</v>
      </c>
      <c r="C99" t="s">
        <v>181</v>
      </c>
      <c r="D99" t="s">
        <v>182</v>
      </c>
      <c r="E99" s="42" t="s">
        <v>1595</v>
      </c>
      <c r="F99" s="42">
        <v>43891</v>
      </c>
      <c r="G99" s="3">
        <v>10277.529999999999</v>
      </c>
      <c r="H99" s="3">
        <v>54149.100000000006</v>
      </c>
      <c r="I99" s="3">
        <v>5140.3200000000006</v>
      </c>
      <c r="J99" s="3">
        <v>0</v>
      </c>
      <c r="K99" s="3">
        <v>0</v>
      </c>
      <c r="L99" s="3">
        <f t="shared" si="15"/>
        <v>69566.950000000012</v>
      </c>
      <c r="M99" s="3">
        <v>0</v>
      </c>
      <c r="N99" s="3">
        <v>46213.603999999999</v>
      </c>
      <c r="O99" s="3">
        <v>11.081</v>
      </c>
      <c r="P99" s="3">
        <v>0</v>
      </c>
      <c r="Q99" s="3">
        <v>1124398.524</v>
      </c>
      <c r="R99" s="3">
        <f t="shared" si="16"/>
        <v>1170623.209</v>
      </c>
      <c r="S99" s="6">
        <f t="shared" si="17"/>
        <v>10277.529999999999</v>
      </c>
      <c r="T99" s="27" t="str">
        <f t="shared" si="18"/>
        <v>n.m.</v>
      </c>
      <c r="U99" s="6">
        <f t="shared" si="19"/>
        <v>7935.4960000000065</v>
      </c>
      <c r="V99" s="27">
        <f t="shared" si="20"/>
        <v>0.17171342014355787</v>
      </c>
      <c r="W99" s="6">
        <f t="shared" si="21"/>
        <v>5129.2390000000005</v>
      </c>
      <c r="X99" s="27">
        <f t="shared" si="22"/>
        <v>462.88593087266497</v>
      </c>
      <c r="Y99" s="6">
        <f t="shared" si="23"/>
        <v>0</v>
      </c>
      <c r="Z99" s="27" t="str">
        <f t="shared" si="24"/>
        <v>n.m.</v>
      </c>
      <c r="AA99" s="6">
        <f t="shared" si="25"/>
        <v>-1124398.524</v>
      </c>
      <c r="AB99" s="27">
        <f t="shared" si="26"/>
        <v>-1</v>
      </c>
      <c r="AC99" s="6">
        <f t="shared" si="27"/>
        <v>-1101056.2590000001</v>
      </c>
      <c r="AD99" s="27">
        <f t="shared" si="28"/>
        <v>-0.94057272274703385</v>
      </c>
    </row>
    <row r="100" spans="1:30" x14ac:dyDescent="0.35">
      <c r="A100" s="7">
        <f t="shared" si="29"/>
        <v>92</v>
      </c>
      <c r="B100" t="s">
        <v>2</v>
      </c>
      <c r="C100" t="s">
        <v>183</v>
      </c>
      <c r="D100" t="s">
        <v>184</v>
      </c>
      <c r="E100" s="42" t="s">
        <v>1570</v>
      </c>
      <c r="F100" s="42" t="s">
        <v>1587</v>
      </c>
      <c r="G100" s="3">
        <v>180007.18</v>
      </c>
      <c r="H100" s="3">
        <v>2623.9499999999994</v>
      </c>
      <c r="I100" s="3">
        <v>0</v>
      </c>
      <c r="J100" s="3">
        <v>0</v>
      </c>
      <c r="K100" s="3">
        <v>0</v>
      </c>
      <c r="L100" s="3">
        <f t="shared" si="15"/>
        <v>182631.13</v>
      </c>
      <c r="M100" s="3">
        <v>153734.81</v>
      </c>
      <c r="N100" s="3">
        <v>0</v>
      </c>
      <c r="O100" s="3">
        <v>0</v>
      </c>
      <c r="P100" s="3">
        <v>0</v>
      </c>
      <c r="Q100" s="3">
        <v>0</v>
      </c>
      <c r="R100" s="3">
        <f t="shared" si="16"/>
        <v>153734.81</v>
      </c>
      <c r="S100" s="6">
        <f t="shared" si="17"/>
        <v>26272.369999999995</v>
      </c>
      <c r="T100" s="27">
        <f t="shared" si="18"/>
        <v>0.17089408703207815</v>
      </c>
      <c r="U100" s="6">
        <f t="shared" si="19"/>
        <v>2623.9499999999994</v>
      </c>
      <c r="V100" s="27" t="str">
        <f t="shared" si="20"/>
        <v>n.m.</v>
      </c>
      <c r="W100" s="6">
        <f t="shared" si="21"/>
        <v>0</v>
      </c>
      <c r="X100" s="27" t="str">
        <f t="shared" si="22"/>
        <v>n.m.</v>
      </c>
      <c r="Y100" s="6">
        <f t="shared" si="23"/>
        <v>0</v>
      </c>
      <c r="Z100" s="27" t="str">
        <f t="shared" si="24"/>
        <v>n.m.</v>
      </c>
      <c r="AA100" s="6">
        <f t="shared" si="25"/>
        <v>0</v>
      </c>
      <c r="AB100" s="27" t="str">
        <f t="shared" si="26"/>
        <v>n.m.</v>
      </c>
      <c r="AC100" s="6">
        <f t="shared" si="27"/>
        <v>28896.320000000007</v>
      </c>
      <c r="AD100" s="27">
        <f t="shared" si="28"/>
        <v>0.1879621147611267</v>
      </c>
    </row>
    <row r="101" spans="1:30" x14ac:dyDescent="0.35">
      <c r="A101" s="7">
        <f t="shared" si="29"/>
        <v>93</v>
      </c>
      <c r="B101" t="s">
        <v>2</v>
      </c>
      <c r="C101" t="s">
        <v>185</v>
      </c>
      <c r="D101" t="s">
        <v>186</v>
      </c>
      <c r="E101" s="42" t="s">
        <v>1595</v>
      </c>
      <c r="F101" s="42">
        <v>44621</v>
      </c>
      <c r="G101" s="3">
        <v>26050.369999999995</v>
      </c>
      <c r="H101" s="3">
        <v>17236.029999999984</v>
      </c>
      <c r="I101" s="3">
        <v>22093.76000000002</v>
      </c>
      <c r="J101" s="3">
        <v>30456.029999999981</v>
      </c>
      <c r="K101" s="3">
        <v>758.11000000000013</v>
      </c>
      <c r="L101" s="3">
        <f t="shared" si="15"/>
        <v>96594.299999999988</v>
      </c>
      <c r="M101" s="3">
        <v>0</v>
      </c>
      <c r="N101" s="3">
        <v>29024.341</v>
      </c>
      <c r="O101" s="3">
        <v>6.1459999999999999</v>
      </c>
      <c r="P101" s="3">
        <v>0</v>
      </c>
      <c r="Q101" s="3">
        <v>0</v>
      </c>
      <c r="R101" s="3">
        <f t="shared" si="16"/>
        <v>29030.487000000001</v>
      </c>
      <c r="S101" s="6">
        <f t="shared" si="17"/>
        <v>26050.369999999995</v>
      </c>
      <c r="T101" s="27" t="str">
        <f t="shared" si="18"/>
        <v>n.m.</v>
      </c>
      <c r="U101" s="6">
        <f t="shared" si="19"/>
        <v>-11788.311000000016</v>
      </c>
      <c r="V101" s="27">
        <f t="shared" si="20"/>
        <v>-0.40615258069080762</v>
      </c>
      <c r="W101" s="6">
        <f t="shared" si="21"/>
        <v>22087.61400000002</v>
      </c>
      <c r="X101" s="27">
        <f t="shared" si="22"/>
        <v>3593.8193947282816</v>
      </c>
      <c r="Y101" s="6">
        <f t="shared" si="23"/>
        <v>30456.029999999981</v>
      </c>
      <c r="Z101" s="27" t="str">
        <f t="shared" si="24"/>
        <v>n.m.</v>
      </c>
      <c r="AA101" s="6">
        <f t="shared" si="25"/>
        <v>758.11000000000013</v>
      </c>
      <c r="AB101" s="27" t="str">
        <f t="shared" si="26"/>
        <v>n.m.</v>
      </c>
      <c r="AC101" s="6">
        <f t="shared" si="27"/>
        <v>67563.812999999995</v>
      </c>
      <c r="AD101" s="27">
        <f t="shared" si="28"/>
        <v>2.3273399788298414</v>
      </c>
    </row>
    <row r="102" spans="1:30" x14ac:dyDescent="0.35">
      <c r="A102" s="7">
        <f t="shared" si="29"/>
        <v>94</v>
      </c>
      <c r="B102" t="s">
        <v>2</v>
      </c>
      <c r="C102" t="s">
        <v>187</v>
      </c>
      <c r="D102" t="s">
        <v>188</v>
      </c>
      <c r="E102" s="42" t="s">
        <v>1595</v>
      </c>
      <c r="F102" s="42" t="s">
        <v>1934</v>
      </c>
      <c r="G102" s="3">
        <v>65599.799999983428</v>
      </c>
      <c r="H102" s="3">
        <v>116372.29999997572</v>
      </c>
      <c r="I102" s="3">
        <v>23888.050000026516</v>
      </c>
      <c r="J102" s="3">
        <v>-11878.470000010397</v>
      </c>
      <c r="K102" s="3">
        <v>2075.4299999984864</v>
      </c>
      <c r="L102" s="3">
        <f t="shared" si="15"/>
        <v>196057.10999997373</v>
      </c>
      <c r="M102" s="3">
        <v>-1.7999999999999999E-2</v>
      </c>
      <c r="N102" s="3">
        <v>3.0000000000000001E-3</v>
      </c>
      <c r="O102" s="3">
        <v>0.02</v>
      </c>
      <c r="P102" s="3">
        <v>-4.4999999999999998E-2</v>
      </c>
      <c r="Q102" s="3">
        <v>-8.0000000000000002E-3</v>
      </c>
      <c r="R102" s="3">
        <f t="shared" si="16"/>
        <v>-4.7999999999999994E-2</v>
      </c>
      <c r="S102" s="6">
        <f t="shared" si="17"/>
        <v>65599.817999983425</v>
      </c>
      <c r="T102" s="27">
        <f t="shared" si="18"/>
        <v>-3644434.3333324129</v>
      </c>
      <c r="U102" s="6">
        <f t="shared" si="19"/>
        <v>116372.29699997572</v>
      </c>
      <c r="V102" s="27">
        <f t="shared" si="20"/>
        <v>38790765.666658573</v>
      </c>
      <c r="W102" s="6">
        <f t="shared" si="21"/>
        <v>23888.030000026516</v>
      </c>
      <c r="X102" s="27">
        <f t="shared" si="22"/>
        <v>1194401.5000013257</v>
      </c>
      <c r="Y102" s="6">
        <f t="shared" si="23"/>
        <v>-11878.425000010397</v>
      </c>
      <c r="Z102" s="27">
        <f t="shared" si="24"/>
        <v>263965.00000023103</v>
      </c>
      <c r="AA102" s="6">
        <f t="shared" si="25"/>
        <v>2075.4379999984862</v>
      </c>
      <c r="AB102" s="27">
        <f t="shared" si="26"/>
        <v>-259429.74999981077</v>
      </c>
      <c r="AC102" s="6">
        <f t="shared" si="27"/>
        <v>196057.15799997374</v>
      </c>
      <c r="AD102" s="27">
        <f t="shared" si="28"/>
        <v>-4084524.1249994533</v>
      </c>
    </row>
    <row r="103" spans="1:30" x14ac:dyDescent="0.35">
      <c r="A103" s="7">
        <f t="shared" si="29"/>
        <v>95</v>
      </c>
      <c r="B103" t="s">
        <v>2</v>
      </c>
      <c r="C103" t="s">
        <v>189</v>
      </c>
      <c r="D103" t="s">
        <v>190</v>
      </c>
      <c r="E103" s="42" t="s">
        <v>1554</v>
      </c>
      <c r="F103" s="42" t="s">
        <v>1556</v>
      </c>
      <c r="G103" s="3">
        <v>28466.29</v>
      </c>
      <c r="H103" s="3"/>
      <c r="I103" s="3">
        <v>0</v>
      </c>
      <c r="J103" s="3">
        <v>0</v>
      </c>
      <c r="K103" s="3">
        <v>0</v>
      </c>
      <c r="L103" s="3">
        <f t="shared" si="15"/>
        <v>28466.29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f t="shared" si="16"/>
        <v>0</v>
      </c>
      <c r="S103" s="6">
        <f t="shared" si="17"/>
        <v>28466.29</v>
      </c>
      <c r="T103" s="27" t="str">
        <f t="shared" si="18"/>
        <v>n.m.</v>
      </c>
      <c r="U103" s="6">
        <f t="shared" si="19"/>
        <v>0</v>
      </c>
      <c r="V103" s="27" t="str">
        <f t="shared" si="20"/>
        <v>n.m.</v>
      </c>
      <c r="W103" s="6">
        <f t="shared" si="21"/>
        <v>0</v>
      </c>
      <c r="X103" s="27" t="str">
        <f t="shared" si="22"/>
        <v>n.m.</v>
      </c>
      <c r="Y103" s="6">
        <f t="shared" si="23"/>
        <v>0</v>
      </c>
      <c r="Z103" s="27" t="str">
        <f t="shared" si="24"/>
        <v>n.m.</v>
      </c>
      <c r="AA103" s="6">
        <f t="shared" si="25"/>
        <v>0</v>
      </c>
      <c r="AB103" s="27" t="str">
        <f t="shared" si="26"/>
        <v>n.m.</v>
      </c>
      <c r="AC103" s="6">
        <f t="shared" si="27"/>
        <v>28466.29</v>
      </c>
      <c r="AD103" s="27" t="str">
        <f t="shared" si="28"/>
        <v>n.m.</v>
      </c>
    </row>
    <row r="104" spans="1:30" x14ac:dyDescent="0.35">
      <c r="A104" s="7">
        <f t="shared" si="29"/>
        <v>96</v>
      </c>
      <c r="B104" t="s">
        <v>2</v>
      </c>
      <c r="C104" t="s">
        <v>191</v>
      </c>
      <c r="D104" t="s">
        <v>192</v>
      </c>
      <c r="E104" s="42" t="s">
        <v>1581</v>
      </c>
      <c r="F104" s="42">
        <v>44470</v>
      </c>
      <c r="G104" s="3">
        <v>188239.78999999992</v>
      </c>
      <c r="H104" s="3">
        <v>17214.789999999997</v>
      </c>
      <c r="I104" s="3">
        <v>11853.839999999998</v>
      </c>
      <c r="J104" s="3">
        <v>569.82000000000062</v>
      </c>
      <c r="K104" s="3">
        <v>0</v>
      </c>
      <c r="L104" s="3">
        <f t="shared" si="15"/>
        <v>217878.23999999993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f t="shared" si="16"/>
        <v>0</v>
      </c>
      <c r="S104" s="6">
        <f t="shared" si="17"/>
        <v>188239.78999999992</v>
      </c>
      <c r="T104" s="27" t="str">
        <f t="shared" si="18"/>
        <v>n.m.</v>
      </c>
      <c r="U104" s="6">
        <f t="shared" si="19"/>
        <v>17214.789999999997</v>
      </c>
      <c r="V104" s="27" t="str">
        <f t="shared" si="20"/>
        <v>n.m.</v>
      </c>
      <c r="W104" s="6">
        <f t="shared" si="21"/>
        <v>11853.839999999998</v>
      </c>
      <c r="X104" s="27" t="str">
        <f t="shared" si="22"/>
        <v>n.m.</v>
      </c>
      <c r="Y104" s="6">
        <f t="shared" si="23"/>
        <v>569.82000000000062</v>
      </c>
      <c r="Z104" s="27" t="str">
        <f t="shared" si="24"/>
        <v>n.m.</v>
      </c>
      <c r="AA104" s="6">
        <f t="shared" si="25"/>
        <v>0</v>
      </c>
      <c r="AB104" s="27" t="str">
        <f t="shared" si="26"/>
        <v>n.m.</v>
      </c>
      <c r="AC104" s="6">
        <f t="shared" si="27"/>
        <v>217878.23999999993</v>
      </c>
      <c r="AD104" s="27" t="str">
        <f t="shared" si="28"/>
        <v>n.m.</v>
      </c>
    </row>
    <row r="105" spans="1:30" x14ac:dyDescent="0.35">
      <c r="A105" s="7">
        <f t="shared" si="29"/>
        <v>97</v>
      </c>
      <c r="B105" t="s">
        <v>2</v>
      </c>
      <c r="C105" t="s">
        <v>193</v>
      </c>
      <c r="D105" t="s">
        <v>194</v>
      </c>
      <c r="E105" s="42" t="s">
        <v>1567</v>
      </c>
      <c r="F105" s="42" t="s">
        <v>1588</v>
      </c>
      <c r="G105" s="3">
        <v>79878.370000000039</v>
      </c>
      <c r="H105" s="3">
        <v>39683.160000000011</v>
      </c>
      <c r="I105" s="3">
        <v>0</v>
      </c>
      <c r="J105" s="3">
        <v>0</v>
      </c>
      <c r="K105" s="3">
        <v>0</v>
      </c>
      <c r="L105" s="3">
        <f t="shared" si="15"/>
        <v>119561.53000000006</v>
      </c>
      <c r="M105" s="3">
        <v>10.96</v>
      </c>
      <c r="N105" s="3">
        <v>0</v>
      </c>
      <c r="O105" s="3">
        <v>0</v>
      </c>
      <c r="P105" s="3">
        <v>0</v>
      </c>
      <c r="Q105" s="3">
        <v>0</v>
      </c>
      <c r="R105" s="3">
        <f t="shared" si="16"/>
        <v>10.96</v>
      </c>
      <c r="S105" s="6">
        <f t="shared" si="17"/>
        <v>79867.410000000033</v>
      </c>
      <c r="T105" s="27">
        <f t="shared" si="18"/>
        <v>7287.1724452554772</v>
      </c>
      <c r="U105" s="6">
        <f t="shared" si="19"/>
        <v>39683.160000000011</v>
      </c>
      <c r="V105" s="27" t="str">
        <f t="shared" si="20"/>
        <v>n.m.</v>
      </c>
      <c r="W105" s="6">
        <f t="shared" si="21"/>
        <v>0</v>
      </c>
      <c r="X105" s="27" t="str">
        <f t="shared" si="22"/>
        <v>n.m.</v>
      </c>
      <c r="Y105" s="6">
        <f t="shared" si="23"/>
        <v>0</v>
      </c>
      <c r="Z105" s="27" t="str">
        <f t="shared" si="24"/>
        <v>n.m.</v>
      </c>
      <c r="AA105" s="6">
        <f t="shared" si="25"/>
        <v>0</v>
      </c>
      <c r="AB105" s="27" t="str">
        <f t="shared" si="26"/>
        <v>n.m.</v>
      </c>
      <c r="AC105" s="6">
        <f t="shared" si="27"/>
        <v>119550.57000000005</v>
      </c>
      <c r="AD105" s="27">
        <f t="shared" si="28"/>
        <v>10907.89872262774</v>
      </c>
    </row>
    <row r="106" spans="1:30" x14ac:dyDescent="0.35">
      <c r="A106" s="7">
        <f t="shared" si="29"/>
        <v>98</v>
      </c>
      <c r="B106" t="s">
        <v>2</v>
      </c>
      <c r="C106" t="s">
        <v>195</v>
      </c>
      <c r="D106" t="s">
        <v>196</v>
      </c>
      <c r="E106" s="42" t="s">
        <v>1572</v>
      </c>
      <c r="F106" s="42" t="s">
        <v>1560</v>
      </c>
      <c r="G106" s="3">
        <v>191048.05000000002</v>
      </c>
      <c r="H106" s="3">
        <v>1778.5299999999997</v>
      </c>
      <c r="I106" s="3">
        <v>0</v>
      </c>
      <c r="J106" s="3">
        <v>0</v>
      </c>
      <c r="K106" s="3">
        <v>0</v>
      </c>
      <c r="L106" s="3">
        <f t="shared" si="15"/>
        <v>192826.58000000002</v>
      </c>
      <c r="M106" s="3">
        <v>0</v>
      </c>
      <c r="N106" s="3">
        <v>0</v>
      </c>
      <c r="O106" s="3">
        <v>0</v>
      </c>
      <c r="P106" s="3">
        <v>0</v>
      </c>
      <c r="Q106" s="3">
        <v>0.01</v>
      </c>
      <c r="R106" s="3">
        <f t="shared" si="16"/>
        <v>0.01</v>
      </c>
      <c r="S106" s="6">
        <f t="shared" si="17"/>
        <v>191048.05000000002</v>
      </c>
      <c r="T106" s="27" t="str">
        <f t="shared" si="18"/>
        <v>n.m.</v>
      </c>
      <c r="U106" s="6">
        <f t="shared" si="19"/>
        <v>1778.5299999999997</v>
      </c>
      <c r="V106" s="27" t="str">
        <f t="shared" si="20"/>
        <v>n.m.</v>
      </c>
      <c r="W106" s="6">
        <f t="shared" si="21"/>
        <v>0</v>
      </c>
      <c r="X106" s="27" t="str">
        <f t="shared" si="22"/>
        <v>n.m.</v>
      </c>
      <c r="Y106" s="6">
        <f t="shared" si="23"/>
        <v>0</v>
      </c>
      <c r="Z106" s="27" t="str">
        <f t="shared" si="24"/>
        <v>n.m.</v>
      </c>
      <c r="AA106" s="6">
        <f t="shared" si="25"/>
        <v>-0.01</v>
      </c>
      <c r="AB106" s="27">
        <f t="shared" si="26"/>
        <v>-1</v>
      </c>
      <c r="AC106" s="6">
        <f t="shared" si="27"/>
        <v>192826.57</v>
      </c>
      <c r="AD106" s="27">
        <f t="shared" si="28"/>
        <v>19282657</v>
      </c>
    </row>
    <row r="107" spans="1:30" x14ac:dyDescent="0.35">
      <c r="A107" s="7">
        <f t="shared" si="29"/>
        <v>99</v>
      </c>
      <c r="B107" t="s">
        <v>2</v>
      </c>
      <c r="C107" t="s">
        <v>197</v>
      </c>
      <c r="D107" t="s">
        <v>198</v>
      </c>
      <c r="E107" s="42" t="s">
        <v>1564</v>
      </c>
      <c r="F107" s="42">
        <v>44075</v>
      </c>
      <c r="G107" s="3"/>
      <c r="H107" s="3">
        <v>191864.86999999994</v>
      </c>
      <c r="I107" s="3">
        <v>-6941.65</v>
      </c>
      <c r="J107" s="3">
        <v>0</v>
      </c>
      <c r="K107" s="3">
        <v>0</v>
      </c>
      <c r="L107" s="3">
        <f t="shared" si="15"/>
        <v>184923.21999999994</v>
      </c>
      <c r="M107" s="3">
        <v>0</v>
      </c>
      <c r="N107" s="3">
        <v>0</v>
      </c>
      <c r="O107" s="3">
        <v>0</v>
      </c>
      <c r="P107" s="3">
        <v>0</v>
      </c>
      <c r="Q107" s="3">
        <v>0.01</v>
      </c>
      <c r="R107" s="3">
        <f t="shared" si="16"/>
        <v>0.01</v>
      </c>
      <c r="S107" s="6">
        <f t="shared" si="17"/>
        <v>0</v>
      </c>
      <c r="T107" s="27" t="str">
        <f t="shared" si="18"/>
        <v>n.m.</v>
      </c>
      <c r="U107" s="6">
        <f t="shared" si="19"/>
        <v>191864.86999999994</v>
      </c>
      <c r="V107" s="27" t="str">
        <f t="shared" si="20"/>
        <v>n.m.</v>
      </c>
      <c r="W107" s="6">
        <f t="shared" si="21"/>
        <v>-6941.65</v>
      </c>
      <c r="X107" s="27" t="str">
        <f t="shared" si="22"/>
        <v>n.m.</v>
      </c>
      <c r="Y107" s="6">
        <f t="shared" si="23"/>
        <v>0</v>
      </c>
      <c r="Z107" s="27" t="str">
        <f t="shared" si="24"/>
        <v>n.m.</v>
      </c>
      <c r="AA107" s="6">
        <f t="shared" si="25"/>
        <v>-0.01</v>
      </c>
      <c r="AB107" s="27">
        <f t="shared" si="26"/>
        <v>-1</v>
      </c>
      <c r="AC107" s="6">
        <f t="shared" si="27"/>
        <v>184923.20999999993</v>
      </c>
      <c r="AD107" s="27">
        <f t="shared" si="28"/>
        <v>18492320.999999993</v>
      </c>
    </row>
    <row r="108" spans="1:30" x14ac:dyDescent="0.35">
      <c r="A108" s="7">
        <f t="shared" si="29"/>
        <v>100</v>
      </c>
      <c r="B108" t="s">
        <v>2</v>
      </c>
      <c r="C108" t="s">
        <v>199</v>
      </c>
      <c r="D108" t="s">
        <v>200</v>
      </c>
      <c r="E108" s="42" t="s">
        <v>1567</v>
      </c>
      <c r="F108" s="42" t="s">
        <v>1588</v>
      </c>
      <c r="G108" s="3">
        <v>75459.010000000009</v>
      </c>
      <c r="H108" s="3">
        <v>27366.050000000007</v>
      </c>
      <c r="I108" s="3">
        <v>0</v>
      </c>
      <c r="J108" s="3">
        <v>0</v>
      </c>
      <c r="K108" s="3">
        <v>0</v>
      </c>
      <c r="L108" s="3">
        <f t="shared" si="15"/>
        <v>102825.06000000001</v>
      </c>
      <c r="M108" s="3">
        <v>109.71</v>
      </c>
      <c r="N108" s="3">
        <v>0</v>
      </c>
      <c r="O108" s="3">
        <v>0</v>
      </c>
      <c r="P108" s="3">
        <v>0</v>
      </c>
      <c r="Q108" s="3">
        <v>0</v>
      </c>
      <c r="R108" s="3">
        <f t="shared" si="16"/>
        <v>109.71</v>
      </c>
      <c r="S108" s="6">
        <f t="shared" si="17"/>
        <v>75349.3</v>
      </c>
      <c r="T108" s="27">
        <f t="shared" si="18"/>
        <v>686.80430225139014</v>
      </c>
      <c r="U108" s="6">
        <f t="shared" si="19"/>
        <v>27366.050000000007</v>
      </c>
      <c r="V108" s="27" t="str">
        <f t="shared" si="20"/>
        <v>n.m.</v>
      </c>
      <c r="W108" s="6">
        <f t="shared" si="21"/>
        <v>0</v>
      </c>
      <c r="X108" s="27" t="str">
        <f t="shared" si="22"/>
        <v>n.m.</v>
      </c>
      <c r="Y108" s="6">
        <f t="shared" si="23"/>
        <v>0</v>
      </c>
      <c r="Z108" s="27" t="str">
        <f t="shared" si="24"/>
        <v>n.m.</v>
      </c>
      <c r="AA108" s="6">
        <f t="shared" si="25"/>
        <v>0</v>
      </c>
      <c r="AB108" s="27" t="str">
        <f t="shared" si="26"/>
        <v>n.m.</v>
      </c>
      <c r="AC108" s="6">
        <f t="shared" si="27"/>
        <v>102715.35</v>
      </c>
      <c r="AD108" s="27">
        <f t="shared" si="28"/>
        <v>936.24418922614177</v>
      </c>
    </row>
    <row r="109" spans="1:30" x14ac:dyDescent="0.35">
      <c r="A109" s="7">
        <f t="shared" si="29"/>
        <v>101</v>
      </c>
      <c r="B109" t="s">
        <v>2</v>
      </c>
      <c r="C109" t="s">
        <v>201</v>
      </c>
      <c r="D109" t="s">
        <v>202</v>
      </c>
      <c r="E109" s="42" t="s">
        <v>1595</v>
      </c>
      <c r="F109" s="42" t="s">
        <v>1934</v>
      </c>
      <c r="G109" s="3">
        <v>4737.0500000000011</v>
      </c>
      <c r="H109" s="3">
        <v>4350.8899999999985</v>
      </c>
      <c r="I109" s="3">
        <v>38475.62000000001</v>
      </c>
      <c r="J109" s="3">
        <v>6823.2299999999987</v>
      </c>
      <c r="K109" s="3">
        <v>11164.790000000003</v>
      </c>
      <c r="L109" s="3">
        <f t="shared" si="15"/>
        <v>65551.580000000016</v>
      </c>
      <c r="M109" s="3">
        <v>0</v>
      </c>
      <c r="N109" s="3">
        <v>42451.411999999997</v>
      </c>
      <c r="O109" s="3">
        <v>10.063000000000001</v>
      </c>
      <c r="P109" s="3">
        <v>0</v>
      </c>
      <c r="Q109" s="3">
        <v>0</v>
      </c>
      <c r="R109" s="3">
        <f t="shared" si="16"/>
        <v>42461.474999999999</v>
      </c>
      <c r="S109" s="6">
        <f t="shared" si="17"/>
        <v>4737.0500000000011</v>
      </c>
      <c r="T109" s="27" t="str">
        <f t="shared" si="18"/>
        <v>n.m.</v>
      </c>
      <c r="U109" s="6">
        <f t="shared" si="19"/>
        <v>-38100.521999999997</v>
      </c>
      <c r="V109" s="27">
        <f t="shared" si="20"/>
        <v>-0.89750894504993139</v>
      </c>
      <c r="W109" s="6">
        <f t="shared" si="21"/>
        <v>38465.557000000008</v>
      </c>
      <c r="X109" s="27">
        <f t="shared" si="22"/>
        <v>3822.4741130875491</v>
      </c>
      <c r="Y109" s="6">
        <f t="shared" si="23"/>
        <v>6823.2299999999987</v>
      </c>
      <c r="Z109" s="27" t="str">
        <f t="shared" si="24"/>
        <v>n.m.</v>
      </c>
      <c r="AA109" s="6">
        <f t="shared" si="25"/>
        <v>11164.790000000003</v>
      </c>
      <c r="AB109" s="27" t="str">
        <f t="shared" si="26"/>
        <v>n.m.</v>
      </c>
      <c r="AC109" s="6">
        <f t="shared" si="27"/>
        <v>23090.105000000018</v>
      </c>
      <c r="AD109" s="27">
        <f t="shared" si="28"/>
        <v>0.54378951743904369</v>
      </c>
    </row>
    <row r="110" spans="1:30" x14ac:dyDescent="0.35">
      <c r="A110" s="7">
        <f t="shared" si="29"/>
        <v>102</v>
      </c>
      <c r="B110" t="s">
        <v>2</v>
      </c>
      <c r="C110" t="s">
        <v>203</v>
      </c>
      <c r="D110" t="s">
        <v>204</v>
      </c>
      <c r="E110" s="42" t="s">
        <v>1577</v>
      </c>
      <c r="F110" s="42">
        <v>43922</v>
      </c>
      <c r="G110" s="3"/>
      <c r="H110" s="3">
        <v>179885.64</v>
      </c>
      <c r="I110" s="3">
        <v>486.07</v>
      </c>
      <c r="J110" s="3">
        <v>0</v>
      </c>
      <c r="K110" s="3">
        <v>0</v>
      </c>
      <c r="L110" s="3">
        <f t="shared" si="15"/>
        <v>180371.71000000002</v>
      </c>
      <c r="M110" s="3">
        <v>0</v>
      </c>
      <c r="N110" s="3">
        <v>0</v>
      </c>
      <c r="O110" s="3">
        <v>0</v>
      </c>
      <c r="P110" s="3">
        <v>0</v>
      </c>
      <c r="Q110" s="3">
        <v>0.01</v>
      </c>
      <c r="R110" s="3">
        <f t="shared" si="16"/>
        <v>0.01</v>
      </c>
      <c r="S110" s="6">
        <f t="shared" si="17"/>
        <v>0</v>
      </c>
      <c r="T110" s="27" t="str">
        <f t="shared" si="18"/>
        <v>n.m.</v>
      </c>
      <c r="U110" s="6">
        <f t="shared" si="19"/>
        <v>179885.64</v>
      </c>
      <c r="V110" s="27" t="str">
        <f t="shared" si="20"/>
        <v>n.m.</v>
      </c>
      <c r="W110" s="6">
        <f t="shared" si="21"/>
        <v>486.07</v>
      </c>
      <c r="X110" s="27" t="str">
        <f t="shared" si="22"/>
        <v>n.m.</v>
      </c>
      <c r="Y110" s="6">
        <f t="shared" si="23"/>
        <v>0</v>
      </c>
      <c r="Z110" s="27" t="str">
        <f t="shared" si="24"/>
        <v>n.m.</v>
      </c>
      <c r="AA110" s="6">
        <f t="shared" si="25"/>
        <v>-0.01</v>
      </c>
      <c r="AB110" s="27">
        <f t="shared" si="26"/>
        <v>-1</v>
      </c>
      <c r="AC110" s="6">
        <f t="shared" si="27"/>
        <v>180371.7</v>
      </c>
      <c r="AD110" s="27">
        <f t="shared" si="28"/>
        <v>18037170</v>
      </c>
    </row>
    <row r="111" spans="1:30" x14ac:dyDescent="0.35">
      <c r="A111" s="7">
        <f t="shared" si="29"/>
        <v>103</v>
      </c>
      <c r="B111" t="s">
        <v>2</v>
      </c>
      <c r="C111" t="s">
        <v>205</v>
      </c>
      <c r="D111" t="s">
        <v>206</v>
      </c>
      <c r="E111" s="42" t="s">
        <v>1543</v>
      </c>
      <c r="F111" s="42" t="s">
        <v>1562</v>
      </c>
      <c r="G111" s="3">
        <v>24704.68</v>
      </c>
      <c r="H111" s="3"/>
      <c r="I111" s="3">
        <v>0</v>
      </c>
      <c r="J111" s="3">
        <v>0</v>
      </c>
      <c r="K111" s="3">
        <v>0</v>
      </c>
      <c r="L111" s="3">
        <f t="shared" si="15"/>
        <v>24704.68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f t="shared" si="16"/>
        <v>0</v>
      </c>
      <c r="S111" s="6">
        <f t="shared" si="17"/>
        <v>24704.68</v>
      </c>
      <c r="T111" s="27" t="str">
        <f t="shared" si="18"/>
        <v>n.m.</v>
      </c>
      <c r="U111" s="6">
        <f t="shared" si="19"/>
        <v>0</v>
      </c>
      <c r="V111" s="27" t="str">
        <f t="shared" si="20"/>
        <v>n.m.</v>
      </c>
      <c r="W111" s="6">
        <f t="shared" si="21"/>
        <v>0</v>
      </c>
      <c r="X111" s="27" t="str">
        <f t="shared" si="22"/>
        <v>n.m.</v>
      </c>
      <c r="Y111" s="6">
        <f t="shared" si="23"/>
        <v>0</v>
      </c>
      <c r="Z111" s="27" t="str">
        <f t="shared" si="24"/>
        <v>n.m.</v>
      </c>
      <c r="AA111" s="6">
        <f t="shared" si="25"/>
        <v>0</v>
      </c>
      <c r="AB111" s="27" t="str">
        <f t="shared" si="26"/>
        <v>n.m.</v>
      </c>
      <c r="AC111" s="6">
        <f t="shared" si="27"/>
        <v>24704.68</v>
      </c>
      <c r="AD111" s="27" t="str">
        <f t="shared" si="28"/>
        <v>n.m.</v>
      </c>
    </row>
    <row r="112" spans="1:30" x14ac:dyDescent="0.35">
      <c r="A112" s="7">
        <f t="shared" si="29"/>
        <v>104</v>
      </c>
      <c r="B112" t="s">
        <v>2</v>
      </c>
      <c r="C112" t="s">
        <v>207</v>
      </c>
      <c r="D112" t="s">
        <v>208</v>
      </c>
      <c r="E112" s="42" t="s">
        <v>1549</v>
      </c>
      <c r="F112" s="42" t="s">
        <v>1568</v>
      </c>
      <c r="G112" s="3">
        <v>1.46</v>
      </c>
      <c r="H112" s="3"/>
      <c r="I112" s="3">
        <v>0</v>
      </c>
      <c r="J112" s="3">
        <v>0</v>
      </c>
      <c r="K112" s="3">
        <v>0</v>
      </c>
      <c r="L112" s="3">
        <f t="shared" si="15"/>
        <v>1.46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f t="shared" si="16"/>
        <v>0</v>
      </c>
      <c r="S112" s="6">
        <f t="shared" si="17"/>
        <v>1.46</v>
      </c>
      <c r="T112" s="27" t="str">
        <f t="shared" si="18"/>
        <v>n.m.</v>
      </c>
      <c r="U112" s="6">
        <f t="shared" si="19"/>
        <v>0</v>
      </c>
      <c r="V112" s="27" t="str">
        <f t="shared" si="20"/>
        <v>n.m.</v>
      </c>
      <c r="W112" s="6">
        <f t="shared" si="21"/>
        <v>0</v>
      </c>
      <c r="X112" s="27" t="str">
        <f t="shared" si="22"/>
        <v>n.m.</v>
      </c>
      <c r="Y112" s="6">
        <f t="shared" si="23"/>
        <v>0</v>
      </c>
      <c r="Z112" s="27" t="str">
        <f t="shared" si="24"/>
        <v>n.m.</v>
      </c>
      <c r="AA112" s="6">
        <f t="shared" si="25"/>
        <v>0</v>
      </c>
      <c r="AB112" s="27" t="str">
        <f t="shared" si="26"/>
        <v>n.m.</v>
      </c>
      <c r="AC112" s="6">
        <f t="shared" si="27"/>
        <v>1.46</v>
      </c>
      <c r="AD112" s="27" t="str">
        <f t="shared" si="28"/>
        <v>n.m.</v>
      </c>
    </row>
    <row r="113" spans="1:30" x14ac:dyDescent="0.35">
      <c r="A113" s="7">
        <f t="shared" si="29"/>
        <v>105</v>
      </c>
      <c r="B113" t="s">
        <v>2</v>
      </c>
      <c r="C113" t="s">
        <v>209</v>
      </c>
      <c r="D113" t="s">
        <v>210</v>
      </c>
      <c r="E113" s="42" t="s">
        <v>1590</v>
      </c>
      <c r="F113" s="42" t="s">
        <v>1587</v>
      </c>
      <c r="G113" s="3">
        <v>100656.97</v>
      </c>
      <c r="H113" s="3">
        <v>65337.489999999991</v>
      </c>
      <c r="I113" s="3">
        <v>0</v>
      </c>
      <c r="J113" s="3">
        <v>0</v>
      </c>
      <c r="K113" s="3">
        <v>0</v>
      </c>
      <c r="L113" s="3">
        <f t="shared" si="15"/>
        <v>165994.46</v>
      </c>
      <c r="M113" s="3">
        <v>0</v>
      </c>
      <c r="N113" s="3">
        <v>0</v>
      </c>
      <c r="O113" s="3">
        <v>0</v>
      </c>
      <c r="P113" s="3">
        <v>0</v>
      </c>
      <c r="Q113" s="3">
        <v>410231.20799999998</v>
      </c>
      <c r="R113" s="3">
        <f t="shared" si="16"/>
        <v>410231.20799999998</v>
      </c>
      <c r="S113" s="6">
        <f t="shared" si="17"/>
        <v>100656.97</v>
      </c>
      <c r="T113" s="27" t="str">
        <f t="shared" si="18"/>
        <v>n.m.</v>
      </c>
      <c r="U113" s="6">
        <f t="shared" si="19"/>
        <v>65337.489999999991</v>
      </c>
      <c r="V113" s="27" t="str">
        <f t="shared" si="20"/>
        <v>n.m.</v>
      </c>
      <c r="W113" s="6">
        <f t="shared" si="21"/>
        <v>0</v>
      </c>
      <c r="X113" s="27" t="str">
        <f t="shared" si="22"/>
        <v>n.m.</v>
      </c>
      <c r="Y113" s="6">
        <f t="shared" si="23"/>
        <v>0</v>
      </c>
      <c r="Z113" s="27" t="str">
        <f t="shared" si="24"/>
        <v>n.m.</v>
      </c>
      <c r="AA113" s="6">
        <f t="shared" si="25"/>
        <v>-410231.20799999998</v>
      </c>
      <c r="AB113" s="27">
        <f t="shared" si="26"/>
        <v>-1</v>
      </c>
      <c r="AC113" s="6">
        <f t="shared" si="27"/>
        <v>-244236.74799999999</v>
      </c>
      <c r="AD113" s="27">
        <f t="shared" si="28"/>
        <v>-0.59536364673650088</v>
      </c>
    </row>
    <row r="114" spans="1:30" x14ac:dyDescent="0.35">
      <c r="A114" s="7">
        <f t="shared" si="29"/>
        <v>106</v>
      </c>
      <c r="B114" t="s">
        <v>2</v>
      </c>
      <c r="C114" t="s">
        <v>211</v>
      </c>
      <c r="D114" t="s">
        <v>212</v>
      </c>
      <c r="E114" s="42" t="s">
        <v>1586</v>
      </c>
      <c r="F114" s="42">
        <v>44044</v>
      </c>
      <c r="G114" s="3"/>
      <c r="H114" s="3">
        <v>164826.40000000002</v>
      </c>
      <c r="I114" s="3">
        <v>15793.14</v>
      </c>
      <c r="J114" s="3">
        <v>0</v>
      </c>
      <c r="K114" s="3">
        <v>0</v>
      </c>
      <c r="L114" s="3">
        <f t="shared" si="15"/>
        <v>180619.54000000004</v>
      </c>
      <c r="M114" s="3">
        <v>0</v>
      </c>
      <c r="N114" s="3">
        <v>0</v>
      </c>
      <c r="O114" s="3">
        <v>0</v>
      </c>
      <c r="P114" s="3">
        <v>0</v>
      </c>
      <c r="Q114" s="3">
        <v>0.01</v>
      </c>
      <c r="R114" s="3">
        <f t="shared" si="16"/>
        <v>0.01</v>
      </c>
      <c r="S114" s="6">
        <f t="shared" si="17"/>
        <v>0</v>
      </c>
      <c r="T114" s="27" t="str">
        <f t="shared" si="18"/>
        <v>n.m.</v>
      </c>
      <c r="U114" s="6">
        <f t="shared" si="19"/>
        <v>164826.40000000002</v>
      </c>
      <c r="V114" s="27" t="str">
        <f t="shared" si="20"/>
        <v>n.m.</v>
      </c>
      <c r="W114" s="6">
        <f t="shared" si="21"/>
        <v>15793.14</v>
      </c>
      <c r="X114" s="27" t="str">
        <f t="shared" si="22"/>
        <v>n.m.</v>
      </c>
      <c r="Y114" s="6">
        <f t="shared" si="23"/>
        <v>0</v>
      </c>
      <c r="Z114" s="27" t="str">
        <f t="shared" si="24"/>
        <v>n.m.</v>
      </c>
      <c r="AA114" s="6">
        <f t="shared" si="25"/>
        <v>-0.01</v>
      </c>
      <c r="AB114" s="27">
        <f t="shared" si="26"/>
        <v>-1</v>
      </c>
      <c r="AC114" s="6">
        <f t="shared" si="27"/>
        <v>180619.53000000003</v>
      </c>
      <c r="AD114" s="27">
        <f t="shared" si="28"/>
        <v>18061953.000000004</v>
      </c>
    </row>
    <row r="115" spans="1:30" x14ac:dyDescent="0.35">
      <c r="A115" s="7">
        <f t="shared" si="29"/>
        <v>107</v>
      </c>
      <c r="B115" t="s">
        <v>2</v>
      </c>
      <c r="C115" t="s">
        <v>213</v>
      </c>
      <c r="D115" t="s">
        <v>214</v>
      </c>
      <c r="E115" s="42" t="s">
        <v>1554</v>
      </c>
      <c r="F115" s="42">
        <v>44531</v>
      </c>
      <c r="G115" s="3">
        <v>-64580.529999999984</v>
      </c>
      <c r="H115" s="3">
        <v>6.55</v>
      </c>
      <c r="I115" s="3">
        <v>5.7</v>
      </c>
      <c r="J115" s="3">
        <v>-366.59</v>
      </c>
      <c r="K115" s="3">
        <v>0</v>
      </c>
      <c r="L115" s="3">
        <f t="shared" si="15"/>
        <v>-64934.869999999981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f t="shared" si="16"/>
        <v>0</v>
      </c>
      <c r="S115" s="6">
        <f t="shared" si="17"/>
        <v>-64580.529999999984</v>
      </c>
      <c r="T115" s="27" t="str">
        <f t="shared" si="18"/>
        <v>n.m.</v>
      </c>
      <c r="U115" s="6">
        <f t="shared" si="19"/>
        <v>6.55</v>
      </c>
      <c r="V115" s="27" t="str">
        <f t="shared" si="20"/>
        <v>n.m.</v>
      </c>
      <c r="W115" s="6">
        <f t="shared" si="21"/>
        <v>5.7</v>
      </c>
      <c r="X115" s="27" t="str">
        <f t="shared" si="22"/>
        <v>n.m.</v>
      </c>
      <c r="Y115" s="6">
        <f t="shared" si="23"/>
        <v>-366.59</v>
      </c>
      <c r="Z115" s="27" t="str">
        <f t="shared" si="24"/>
        <v>n.m.</v>
      </c>
      <c r="AA115" s="6">
        <f t="shared" si="25"/>
        <v>0</v>
      </c>
      <c r="AB115" s="27" t="str">
        <f t="shared" si="26"/>
        <v>n.m.</v>
      </c>
      <c r="AC115" s="6">
        <f t="shared" si="27"/>
        <v>-64934.869999999981</v>
      </c>
      <c r="AD115" s="27" t="str">
        <f t="shared" si="28"/>
        <v>n.m.</v>
      </c>
    </row>
    <row r="116" spans="1:30" x14ac:dyDescent="0.35">
      <c r="A116" s="7">
        <f t="shared" si="29"/>
        <v>108</v>
      </c>
      <c r="B116" t="s">
        <v>2</v>
      </c>
      <c r="C116" t="s">
        <v>215</v>
      </c>
      <c r="D116" t="s">
        <v>216</v>
      </c>
      <c r="E116" s="42" t="s">
        <v>1585</v>
      </c>
      <c r="F116" s="42">
        <v>44593</v>
      </c>
      <c r="G116" s="3"/>
      <c r="H116" s="3">
        <v>160314.62999999998</v>
      </c>
      <c r="I116" s="3">
        <v>76408.609999999986</v>
      </c>
      <c r="J116" s="3">
        <v>8709.4900000000089</v>
      </c>
      <c r="K116" s="3">
        <v>93.100000000000009</v>
      </c>
      <c r="L116" s="3">
        <f t="shared" si="15"/>
        <v>245525.83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f t="shared" si="16"/>
        <v>0</v>
      </c>
      <c r="S116" s="6">
        <f t="shared" si="17"/>
        <v>0</v>
      </c>
      <c r="T116" s="27" t="str">
        <f t="shared" si="18"/>
        <v>n.m.</v>
      </c>
      <c r="U116" s="6">
        <f t="shared" si="19"/>
        <v>160314.62999999998</v>
      </c>
      <c r="V116" s="27" t="str">
        <f t="shared" si="20"/>
        <v>n.m.</v>
      </c>
      <c r="W116" s="6">
        <f t="shared" si="21"/>
        <v>76408.609999999986</v>
      </c>
      <c r="X116" s="27" t="str">
        <f t="shared" si="22"/>
        <v>n.m.</v>
      </c>
      <c r="Y116" s="6">
        <f t="shared" si="23"/>
        <v>8709.4900000000089</v>
      </c>
      <c r="Z116" s="27" t="str">
        <f t="shared" si="24"/>
        <v>n.m.</v>
      </c>
      <c r="AA116" s="6">
        <f t="shared" si="25"/>
        <v>93.100000000000009</v>
      </c>
      <c r="AB116" s="27" t="str">
        <f t="shared" si="26"/>
        <v>n.m.</v>
      </c>
      <c r="AC116" s="6">
        <f t="shared" si="27"/>
        <v>245525.83</v>
      </c>
      <c r="AD116" s="27" t="str">
        <f t="shared" si="28"/>
        <v>n.m.</v>
      </c>
    </row>
    <row r="117" spans="1:30" x14ac:dyDescent="0.35">
      <c r="A117" s="7">
        <f t="shared" si="29"/>
        <v>109</v>
      </c>
      <c r="B117" t="s">
        <v>2</v>
      </c>
      <c r="C117" t="s">
        <v>217</v>
      </c>
      <c r="D117" t="s">
        <v>218</v>
      </c>
      <c r="E117" s="42" t="s">
        <v>1537</v>
      </c>
      <c r="F117" s="42">
        <v>43922</v>
      </c>
      <c r="G117" s="3">
        <v>20302.139999999996</v>
      </c>
      <c r="H117" s="3">
        <v>23554.350000000009</v>
      </c>
      <c r="I117" s="3">
        <v>4598.6900000000005</v>
      </c>
      <c r="J117" s="3">
        <v>0</v>
      </c>
      <c r="K117" s="3">
        <v>0</v>
      </c>
      <c r="L117" s="3">
        <f t="shared" si="15"/>
        <v>48455.180000000008</v>
      </c>
      <c r="M117" s="3">
        <v>4938.59</v>
      </c>
      <c r="N117" s="3">
        <v>7592.5889999999999</v>
      </c>
      <c r="O117" s="3">
        <v>0</v>
      </c>
      <c r="P117" s="3">
        <v>0</v>
      </c>
      <c r="Q117" s="3">
        <v>0</v>
      </c>
      <c r="R117" s="3">
        <f t="shared" si="16"/>
        <v>12531.179</v>
      </c>
      <c r="S117" s="6">
        <f t="shared" si="17"/>
        <v>15363.549999999996</v>
      </c>
      <c r="T117" s="27">
        <f t="shared" si="18"/>
        <v>3.1109182985427006</v>
      </c>
      <c r="U117" s="6">
        <f t="shared" si="19"/>
        <v>15961.76100000001</v>
      </c>
      <c r="V117" s="27">
        <f t="shared" si="20"/>
        <v>2.1022817118113477</v>
      </c>
      <c r="W117" s="6">
        <f t="shared" si="21"/>
        <v>4598.6900000000005</v>
      </c>
      <c r="X117" s="27" t="str">
        <f t="shared" si="22"/>
        <v>n.m.</v>
      </c>
      <c r="Y117" s="6">
        <f t="shared" si="23"/>
        <v>0</v>
      </c>
      <c r="Z117" s="27" t="str">
        <f t="shared" si="24"/>
        <v>n.m.</v>
      </c>
      <c r="AA117" s="6">
        <f t="shared" si="25"/>
        <v>0</v>
      </c>
      <c r="AB117" s="27" t="str">
        <f t="shared" si="26"/>
        <v>n.m.</v>
      </c>
      <c r="AC117" s="6">
        <f t="shared" si="27"/>
        <v>35924.001000000004</v>
      </c>
      <c r="AD117" s="27">
        <f t="shared" si="28"/>
        <v>2.8667694396512893</v>
      </c>
    </row>
    <row r="118" spans="1:30" x14ac:dyDescent="0.35">
      <c r="A118" s="7">
        <f t="shared" si="29"/>
        <v>110</v>
      </c>
      <c r="B118" t="s">
        <v>2</v>
      </c>
      <c r="C118" t="s">
        <v>219</v>
      </c>
      <c r="D118" t="s">
        <v>220</v>
      </c>
      <c r="E118" s="42" t="s">
        <v>1578</v>
      </c>
      <c r="F118" s="42" t="s">
        <v>1573</v>
      </c>
      <c r="G118" s="3">
        <v>143091.84999999995</v>
      </c>
      <c r="H118" s="3"/>
      <c r="I118" s="3">
        <v>0</v>
      </c>
      <c r="J118" s="3">
        <v>0</v>
      </c>
      <c r="K118" s="3">
        <v>0</v>
      </c>
      <c r="L118" s="3">
        <f t="shared" si="15"/>
        <v>143091.84999999995</v>
      </c>
      <c r="M118" s="3">
        <v>0</v>
      </c>
      <c r="N118" s="3">
        <v>0</v>
      </c>
      <c r="O118" s="3">
        <v>0</v>
      </c>
      <c r="P118" s="3">
        <v>0</v>
      </c>
      <c r="Q118" s="3">
        <v>0.01</v>
      </c>
      <c r="R118" s="3">
        <f t="shared" si="16"/>
        <v>0.01</v>
      </c>
      <c r="S118" s="6">
        <f t="shared" si="17"/>
        <v>143091.84999999995</v>
      </c>
      <c r="T118" s="27" t="str">
        <f t="shared" si="18"/>
        <v>n.m.</v>
      </c>
      <c r="U118" s="6">
        <f t="shared" si="19"/>
        <v>0</v>
      </c>
      <c r="V118" s="27" t="str">
        <f t="shared" si="20"/>
        <v>n.m.</v>
      </c>
      <c r="W118" s="6">
        <f t="shared" si="21"/>
        <v>0</v>
      </c>
      <c r="X118" s="27" t="str">
        <f t="shared" si="22"/>
        <v>n.m.</v>
      </c>
      <c r="Y118" s="6">
        <f t="shared" si="23"/>
        <v>0</v>
      </c>
      <c r="Z118" s="27" t="str">
        <f t="shared" si="24"/>
        <v>n.m.</v>
      </c>
      <c r="AA118" s="6">
        <f t="shared" si="25"/>
        <v>-0.01</v>
      </c>
      <c r="AB118" s="27">
        <f t="shared" si="26"/>
        <v>-1</v>
      </c>
      <c r="AC118" s="6">
        <f t="shared" si="27"/>
        <v>143091.83999999994</v>
      </c>
      <c r="AD118" s="27">
        <f t="shared" si="28"/>
        <v>14309183.999999994</v>
      </c>
    </row>
    <row r="119" spans="1:30" x14ac:dyDescent="0.35">
      <c r="A119" s="7">
        <f t="shared" si="29"/>
        <v>111</v>
      </c>
      <c r="B119" t="s">
        <v>2</v>
      </c>
      <c r="C119" t="s">
        <v>221</v>
      </c>
      <c r="D119" t="s">
        <v>222</v>
      </c>
      <c r="E119" s="42" t="s">
        <v>1585</v>
      </c>
      <c r="F119" s="42">
        <v>44013</v>
      </c>
      <c r="G119" s="3"/>
      <c r="H119" s="3">
        <v>139188.30600000004</v>
      </c>
      <c r="I119" s="3">
        <v>8238.119999999999</v>
      </c>
      <c r="J119" s="3">
        <v>0</v>
      </c>
      <c r="K119" s="3">
        <v>0</v>
      </c>
      <c r="L119" s="3">
        <f t="shared" si="15"/>
        <v>147426.42600000004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f t="shared" si="16"/>
        <v>0</v>
      </c>
      <c r="S119" s="6">
        <f t="shared" si="17"/>
        <v>0</v>
      </c>
      <c r="T119" s="27" t="str">
        <f t="shared" si="18"/>
        <v>n.m.</v>
      </c>
      <c r="U119" s="6">
        <f t="shared" si="19"/>
        <v>139188.30600000004</v>
      </c>
      <c r="V119" s="27" t="str">
        <f t="shared" si="20"/>
        <v>n.m.</v>
      </c>
      <c r="W119" s="6">
        <f t="shared" si="21"/>
        <v>8238.119999999999</v>
      </c>
      <c r="X119" s="27" t="str">
        <f t="shared" si="22"/>
        <v>n.m.</v>
      </c>
      <c r="Y119" s="6">
        <f t="shared" si="23"/>
        <v>0</v>
      </c>
      <c r="Z119" s="27" t="str">
        <f t="shared" si="24"/>
        <v>n.m.</v>
      </c>
      <c r="AA119" s="6">
        <f t="shared" si="25"/>
        <v>0</v>
      </c>
      <c r="AB119" s="27" t="str">
        <f t="shared" si="26"/>
        <v>n.m.</v>
      </c>
      <c r="AC119" s="6">
        <f t="shared" si="27"/>
        <v>147426.42600000004</v>
      </c>
      <c r="AD119" s="27" t="str">
        <f t="shared" si="28"/>
        <v>n.m.</v>
      </c>
    </row>
    <row r="120" spans="1:30" x14ac:dyDescent="0.35">
      <c r="A120" s="7">
        <f t="shared" si="29"/>
        <v>112</v>
      </c>
      <c r="B120" t="s">
        <v>2</v>
      </c>
      <c r="C120" t="s">
        <v>223</v>
      </c>
      <c r="D120" t="s">
        <v>224</v>
      </c>
      <c r="E120" s="42" t="s">
        <v>1554</v>
      </c>
      <c r="F120" s="42" t="s">
        <v>1556</v>
      </c>
      <c r="G120" s="3">
        <v>35481.850000000006</v>
      </c>
      <c r="H120" s="3"/>
      <c r="I120" s="3">
        <v>0</v>
      </c>
      <c r="J120" s="3">
        <v>0</v>
      </c>
      <c r="K120" s="3">
        <v>0</v>
      </c>
      <c r="L120" s="3">
        <f t="shared" si="15"/>
        <v>35481.850000000006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f t="shared" si="16"/>
        <v>0</v>
      </c>
      <c r="S120" s="6">
        <f t="shared" si="17"/>
        <v>35481.850000000006</v>
      </c>
      <c r="T120" s="27" t="str">
        <f t="shared" si="18"/>
        <v>n.m.</v>
      </c>
      <c r="U120" s="6">
        <f t="shared" si="19"/>
        <v>0</v>
      </c>
      <c r="V120" s="27" t="str">
        <f t="shared" si="20"/>
        <v>n.m.</v>
      </c>
      <c r="W120" s="6">
        <f t="shared" si="21"/>
        <v>0</v>
      </c>
      <c r="X120" s="27" t="str">
        <f t="shared" si="22"/>
        <v>n.m.</v>
      </c>
      <c r="Y120" s="6">
        <f t="shared" si="23"/>
        <v>0</v>
      </c>
      <c r="Z120" s="27" t="str">
        <f t="shared" si="24"/>
        <v>n.m.</v>
      </c>
      <c r="AA120" s="6">
        <f t="shared" si="25"/>
        <v>0</v>
      </c>
      <c r="AB120" s="27" t="str">
        <f t="shared" si="26"/>
        <v>n.m.</v>
      </c>
      <c r="AC120" s="6">
        <f t="shared" si="27"/>
        <v>35481.850000000006</v>
      </c>
      <c r="AD120" s="27" t="str">
        <f t="shared" si="28"/>
        <v>n.m.</v>
      </c>
    </row>
    <row r="121" spans="1:30" x14ac:dyDescent="0.35">
      <c r="A121" s="7">
        <f t="shared" si="29"/>
        <v>113</v>
      </c>
      <c r="B121" t="s">
        <v>2</v>
      </c>
      <c r="C121" t="s">
        <v>225</v>
      </c>
      <c r="D121" t="s">
        <v>226</v>
      </c>
      <c r="E121" s="42" t="s">
        <v>1554</v>
      </c>
      <c r="F121" s="42" t="s">
        <v>1583</v>
      </c>
      <c r="G121" s="3">
        <v>26366.160000000003</v>
      </c>
      <c r="H121" s="3">
        <v>0.42</v>
      </c>
      <c r="I121" s="3">
        <v>0</v>
      </c>
      <c r="J121" s="3">
        <v>0</v>
      </c>
      <c r="K121" s="3">
        <v>0</v>
      </c>
      <c r="L121" s="3">
        <f t="shared" si="15"/>
        <v>26366.58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f t="shared" si="16"/>
        <v>0</v>
      </c>
      <c r="S121" s="6">
        <f t="shared" si="17"/>
        <v>26366.160000000003</v>
      </c>
      <c r="T121" s="27" t="str">
        <f t="shared" si="18"/>
        <v>n.m.</v>
      </c>
      <c r="U121" s="6">
        <f t="shared" si="19"/>
        <v>0.42</v>
      </c>
      <c r="V121" s="27" t="str">
        <f t="shared" si="20"/>
        <v>n.m.</v>
      </c>
      <c r="W121" s="6">
        <f t="shared" si="21"/>
        <v>0</v>
      </c>
      <c r="X121" s="27" t="str">
        <f t="shared" si="22"/>
        <v>n.m.</v>
      </c>
      <c r="Y121" s="6">
        <f t="shared" si="23"/>
        <v>0</v>
      </c>
      <c r="Z121" s="27" t="str">
        <f t="shared" si="24"/>
        <v>n.m.</v>
      </c>
      <c r="AA121" s="6">
        <f t="shared" si="25"/>
        <v>0</v>
      </c>
      <c r="AB121" s="27" t="str">
        <f t="shared" si="26"/>
        <v>n.m.</v>
      </c>
      <c r="AC121" s="6">
        <f t="shared" si="27"/>
        <v>26366.58</v>
      </c>
      <c r="AD121" s="27" t="str">
        <f t="shared" si="28"/>
        <v>n.m.</v>
      </c>
    </row>
    <row r="122" spans="1:30" x14ac:dyDescent="0.35">
      <c r="A122" s="7">
        <f t="shared" si="29"/>
        <v>114</v>
      </c>
      <c r="B122" t="s">
        <v>2</v>
      </c>
      <c r="C122" t="s">
        <v>227</v>
      </c>
      <c r="D122" t="s">
        <v>228</v>
      </c>
      <c r="E122" s="42" t="s">
        <v>1555</v>
      </c>
      <c r="F122" s="42" t="s">
        <v>1583</v>
      </c>
      <c r="G122" s="3">
        <v>18108.320000000003</v>
      </c>
      <c r="H122" s="3">
        <v>7.61</v>
      </c>
      <c r="I122" s="3">
        <v>0</v>
      </c>
      <c r="J122" s="3">
        <v>0</v>
      </c>
      <c r="K122" s="3">
        <v>0</v>
      </c>
      <c r="L122" s="3">
        <f t="shared" si="15"/>
        <v>18115.930000000004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f t="shared" si="16"/>
        <v>0</v>
      </c>
      <c r="S122" s="6">
        <f t="shared" si="17"/>
        <v>18108.320000000003</v>
      </c>
      <c r="T122" s="27" t="str">
        <f t="shared" si="18"/>
        <v>n.m.</v>
      </c>
      <c r="U122" s="6">
        <f t="shared" si="19"/>
        <v>7.61</v>
      </c>
      <c r="V122" s="27" t="str">
        <f t="shared" si="20"/>
        <v>n.m.</v>
      </c>
      <c r="W122" s="6">
        <f t="shared" si="21"/>
        <v>0</v>
      </c>
      <c r="X122" s="27" t="str">
        <f t="shared" si="22"/>
        <v>n.m.</v>
      </c>
      <c r="Y122" s="6">
        <f t="shared" si="23"/>
        <v>0</v>
      </c>
      <c r="Z122" s="27" t="str">
        <f t="shared" si="24"/>
        <v>n.m.</v>
      </c>
      <c r="AA122" s="6">
        <f t="shared" si="25"/>
        <v>0</v>
      </c>
      <c r="AB122" s="27" t="str">
        <f t="shared" si="26"/>
        <v>n.m.</v>
      </c>
      <c r="AC122" s="6">
        <f t="shared" si="27"/>
        <v>18115.930000000004</v>
      </c>
      <c r="AD122" s="27" t="str">
        <f t="shared" si="28"/>
        <v>n.m.</v>
      </c>
    </row>
    <row r="123" spans="1:30" x14ac:dyDescent="0.35">
      <c r="A123" s="7">
        <f t="shared" si="29"/>
        <v>115</v>
      </c>
      <c r="B123" t="s">
        <v>2</v>
      </c>
      <c r="C123" t="s">
        <v>229</v>
      </c>
      <c r="D123" t="s">
        <v>230</v>
      </c>
      <c r="E123" s="42" t="s">
        <v>1591</v>
      </c>
      <c r="F123" s="42" t="s">
        <v>1934</v>
      </c>
      <c r="G123" s="3">
        <v>74909.039999999979</v>
      </c>
      <c r="H123" s="3">
        <v>14613.370000000004</v>
      </c>
      <c r="I123" s="3">
        <v>77655.370000000024</v>
      </c>
      <c r="J123" s="3">
        <v>20765.209999999988</v>
      </c>
      <c r="K123" s="3">
        <v>6339.59</v>
      </c>
      <c r="L123" s="3">
        <f t="shared" si="15"/>
        <v>194282.58000000002</v>
      </c>
      <c r="M123" s="3">
        <v>0</v>
      </c>
      <c r="N123" s="3">
        <v>39569.124000000003</v>
      </c>
      <c r="O123" s="3">
        <v>481537.321</v>
      </c>
      <c r="P123" s="3">
        <v>6101.8580000000002</v>
      </c>
      <c r="Q123" s="3">
        <v>501101.39799999999</v>
      </c>
      <c r="R123" s="3">
        <f t="shared" si="16"/>
        <v>1028309.7009999999</v>
      </c>
      <c r="S123" s="6">
        <f t="shared" si="17"/>
        <v>74909.039999999979</v>
      </c>
      <c r="T123" s="27" t="str">
        <f t="shared" si="18"/>
        <v>n.m.</v>
      </c>
      <c r="U123" s="6">
        <f t="shared" si="19"/>
        <v>-24955.754000000001</v>
      </c>
      <c r="V123" s="27">
        <f t="shared" si="20"/>
        <v>-0.63068755325490644</v>
      </c>
      <c r="W123" s="6">
        <f t="shared" si="21"/>
        <v>-403881.951</v>
      </c>
      <c r="X123" s="27">
        <f t="shared" si="22"/>
        <v>-0.83873447267029178</v>
      </c>
      <c r="Y123" s="6">
        <f t="shared" si="23"/>
        <v>14663.351999999988</v>
      </c>
      <c r="Z123" s="27">
        <f t="shared" si="24"/>
        <v>2.4030962372444571</v>
      </c>
      <c r="AA123" s="6">
        <f t="shared" si="25"/>
        <v>-494761.80799999996</v>
      </c>
      <c r="AB123" s="27">
        <f t="shared" si="26"/>
        <v>-0.98734868825889799</v>
      </c>
      <c r="AC123" s="6">
        <f t="shared" si="27"/>
        <v>-834027.12099999981</v>
      </c>
      <c r="AD123" s="27">
        <f t="shared" si="28"/>
        <v>-0.81106608270731451</v>
      </c>
    </row>
    <row r="124" spans="1:30" x14ac:dyDescent="0.35">
      <c r="A124" s="7">
        <f t="shared" si="29"/>
        <v>116</v>
      </c>
      <c r="B124" t="s">
        <v>2</v>
      </c>
      <c r="C124" t="s">
        <v>231</v>
      </c>
      <c r="D124" t="s">
        <v>232</v>
      </c>
      <c r="E124" s="42" t="s">
        <v>1556</v>
      </c>
      <c r="F124" s="42">
        <v>44256</v>
      </c>
      <c r="G124" s="3">
        <v>6463.4299999999994</v>
      </c>
      <c r="H124" s="3">
        <v>115260.02999999998</v>
      </c>
      <c r="I124" s="3">
        <v>159959.6200000002</v>
      </c>
      <c r="J124" s="3">
        <v>2076.7900000000004</v>
      </c>
      <c r="K124" s="3">
        <v>0</v>
      </c>
      <c r="L124" s="3">
        <f t="shared" si="15"/>
        <v>283759.87000000017</v>
      </c>
      <c r="M124" s="3">
        <v>0</v>
      </c>
      <c r="N124" s="3">
        <v>0</v>
      </c>
      <c r="O124" s="3">
        <v>429154.83500000002</v>
      </c>
      <c r="P124" s="3">
        <v>0</v>
      </c>
      <c r="Q124" s="3">
        <v>3.4359999999999999</v>
      </c>
      <c r="R124" s="3">
        <f t="shared" si="16"/>
        <v>429158.27100000001</v>
      </c>
      <c r="S124" s="6">
        <f t="shared" si="17"/>
        <v>6463.4299999999994</v>
      </c>
      <c r="T124" s="27" t="str">
        <f t="shared" si="18"/>
        <v>n.m.</v>
      </c>
      <c r="U124" s="6">
        <f t="shared" si="19"/>
        <v>115260.02999999998</v>
      </c>
      <c r="V124" s="27" t="str">
        <f t="shared" si="20"/>
        <v>n.m.</v>
      </c>
      <c r="W124" s="6">
        <f t="shared" si="21"/>
        <v>-269195.21499999985</v>
      </c>
      <c r="X124" s="27">
        <f t="shared" si="22"/>
        <v>-0.62726827952433495</v>
      </c>
      <c r="Y124" s="6">
        <f t="shared" si="23"/>
        <v>2076.7900000000004</v>
      </c>
      <c r="Z124" s="27" t="str">
        <f t="shared" si="24"/>
        <v>n.m.</v>
      </c>
      <c r="AA124" s="6">
        <f t="shared" si="25"/>
        <v>-3.4359999999999999</v>
      </c>
      <c r="AB124" s="27">
        <f t="shared" si="26"/>
        <v>-1</v>
      </c>
      <c r="AC124" s="6">
        <f t="shared" si="27"/>
        <v>-145398.40099999984</v>
      </c>
      <c r="AD124" s="27">
        <f t="shared" si="28"/>
        <v>-0.33879901850942035</v>
      </c>
    </row>
    <row r="125" spans="1:30" x14ac:dyDescent="0.35">
      <c r="A125" s="7">
        <f t="shared" si="29"/>
        <v>117</v>
      </c>
      <c r="B125" t="s">
        <v>2</v>
      </c>
      <c r="C125" t="s">
        <v>233</v>
      </c>
      <c r="D125" t="s">
        <v>234</v>
      </c>
      <c r="E125" s="42" t="s">
        <v>1549</v>
      </c>
      <c r="F125" s="42">
        <v>44013</v>
      </c>
      <c r="G125" s="3">
        <v>47661.860000000037</v>
      </c>
      <c r="H125" s="3">
        <v>46007.189999999988</v>
      </c>
      <c r="I125" s="3">
        <v>22444.21000000001</v>
      </c>
      <c r="J125" s="3">
        <v>0</v>
      </c>
      <c r="K125" s="3">
        <v>0</v>
      </c>
      <c r="L125" s="3">
        <f t="shared" si="15"/>
        <v>116113.26000000002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f t="shared" si="16"/>
        <v>0</v>
      </c>
      <c r="S125" s="6">
        <f t="shared" si="17"/>
        <v>47661.860000000037</v>
      </c>
      <c r="T125" s="27" t="str">
        <f t="shared" si="18"/>
        <v>n.m.</v>
      </c>
      <c r="U125" s="6">
        <f t="shared" si="19"/>
        <v>46007.189999999988</v>
      </c>
      <c r="V125" s="27" t="str">
        <f t="shared" si="20"/>
        <v>n.m.</v>
      </c>
      <c r="W125" s="6">
        <f t="shared" si="21"/>
        <v>22444.21000000001</v>
      </c>
      <c r="X125" s="27" t="str">
        <f t="shared" si="22"/>
        <v>n.m.</v>
      </c>
      <c r="Y125" s="6">
        <f t="shared" si="23"/>
        <v>0</v>
      </c>
      <c r="Z125" s="27" t="str">
        <f t="shared" si="24"/>
        <v>n.m.</v>
      </c>
      <c r="AA125" s="6">
        <f t="shared" si="25"/>
        <v>0</v>
      </c>
      <c r="AB125" s="27" t="str">
        <f t="shared" si="26"/>
        <v>n.m.</v>
      </c>
      <c r="AC125" s="6">
        <f t="shared" si="27"/>
        <v>116113.26000000002</v>
      </c>
      <c r="AD125" s="27" t="str">
        <f t="shared" si="28"/>
        <v>n.m.</v>
      </c>
    </row>
    <row r="126" spans="1:30" x14ac:dyDescent="0.35">
      <c r="A126" s="7">
        <f t="shared" si="29"/>
        <v>118</v>
      </c>
      <c r="B126" t="s">
        <v>2</v>
      </c>
      <c r="C126" t="s">
        <v>235</v>
      </c>
      <c r="D126" t="s">
        <v>236</v>
      </c>
      <c r="E126" s="42" t="s">
        <v>1566</v>
      </c>
      <c r="F126" s="42" t="s">
        <v>1556</v>
      </c>
      <c r="G126" s="3">
        <v>114855.51000000001</v>
      </c>
      <c r="H126" s="3"/>
      <c r="I126" s="3">
        <v>0</v>
      </c>
      <c r="J126" s="3">
        <v>0</v>
      </c>
      <c r="K126" s="3">
        <v>0</v>
      </c>
      <c r="L126" s="3">
        <f t="shared" si="15"/>
        <v>114855.51000000001</v>
      </c>
      <c r="M126" s="3">
        <v>0</v>
      </c>
      <c r="N126" s="3">
        <v>0</v>
      </c>
      <c r="O126" s="3">
        <v>0</v>
      </c>
      <c r="P126" s="3">
        <v>0</v>
      </c>
      <c r="Q126" s="3">
        <v>410231.20799999998</v>
      </c>
      <c r="R126" s="3">
        <f t="shared" si="16"/>
        <v>410231.20799999998</v>
      </c>
      <c r="S126" s="6">
        <f t="shared" si="17"/>
        <v>114855.51000000001</v>
      </c>
      <c r="T126" s="27" t="str">
        <f t="shared" si="18"/>
        <v>n.m.</v>
      </c>
      <c r="U126" s="6">
        <f t="shared" si="19"/>
        <v>0</v>
      </c>
      <c r="V126" s="27" t="str">
        <f t="shared" si="20"/>
        <v>n.m.</v>
      </c>
      <c r="W126" s="6">
        <f t="shared" si="21"/>
        <v>0</v>
      </c>
      <c r="X126" s="27" t="str">
        <f t="shared" si="22"/>
        <v>n.m.</v>
      </c>
      <c r="Y126" s="6">
        <f t="shared" si="23"/>
        <v>0</v>
      </c>
      <c r="Z126" s="27" t="str">
        <f t="shared" si="24"/>
        <v>n.m.</v>
      </c>
      <c r="AA126" s="6">
        <f t="shared" si="25"/>
        <v>-410231.20799999998</v>
      </c>
      <c r="AB126" s="27">
        <f t="shared" si="26"/>
        <v>-1</v>
      </c>
      <c r="AC126" s="6">
        <f t="shared" si="27"/>
        <v>-295375.69799999997</v>
      </c>
      <c r="AD126" s="27">
        <f t="shared" si="28"/>
        <v>-0.72002249521689243</v>
      </c>
    </row>
    <row r="127" spans="1:30" x14ac:dyDescent="0.35">
      <c r="A127" s="7">
        <f t="shared" si="29"/>
        <v>119</v>
      </c>
      <c r="B127" t="s">
        <v>2</v>
      </c>
      <c r="C127" t="s">
        <v>237</v>
      </c>
      <c r="D127" t="s">
        <v>238</v>
      </c>
      <c r="E127" s="42" t="s">
        <v>1581</v>
      </c>
      <c r="F127" s="42">
        <v>44682</v>
      </c>
      <c r="G127" s="3">
        <v>98845.510000000024</v>
      </c>
      <c r="H127" s="3">
        <v>14277.650000000001</v>
      </c>
      <c r="I127" s="3">
        <v>7534.4699999999993</v>
      </c>
      <c r="J127" s="3">
        <v>9071.15</v>
      </c>
      <c r="K127" s="3">
        <v>3197.9300000000003</v>
      </c>
      <c r="L127" s="3">
        <f t="shared" si="15"/>
        <v>132926.71000000002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f t="shared" si="16"/>
        <v>0</v>
      </c>
      <c r="S127" s="6">
        <f t="shared" si="17"/>
        <v>98845.510000000024</v>
      </c>
      <c r="T127" s="27" t="str">
        <f t="shared" si="18"/>
        <v>n.m.</v>
      </c>
      <c r="U127" s="6">
        <f t="shared" si="19"/>
        <v>14277.650000000001</v>
      </c>
      <c r="V127" s="27" t="str">
        <f t="shared" si="20"/>
        <v>n.m.</v>
      </c>
      <c r="W127" s="6">
        <f t="shared" si="21"/>
        <v>7534.4699999999993</v>
      </c>
      <c r="X127" s="27" t="str">
        <f t="shared" si="22"/>
        <v>n.m.</v>
      </c>
      <c r="Y127" s="6">
        <f t="shared" si="23"/>
        <v>9071.15</v>
      </c>
      <c r="Z127" s="27" t="str">
        <f t="shared" si="24"/>
        <v>n.m.</v>
      </c>
      <c r="AA127" s="6">
        <f t="shared" si="25"/>
        <v>3197.9300000000003</v>
      </c>
      <c r="AB127" s="27" t="str">
        <f t="shared" si="26"/>
        <v>n.m.</v>
      </c>
      <c r="AC127" s="6">
        <f t="shared" si="27"/>
        <v>132926.71000000002</v>
      </c>
      <c r="AD127" s="27" t="str">
        <f t="shared" si="28"/>
        <v>n.m.</v>
      </c>
    </row>
    <row r="128" spans="1:30" x14ac:dyDescent="0.35">
      <c r="A128" s="7">
        <f t="shared" si="29"/>
        <v>120</v>
      </c>
      <c r="B128" t="s">
        <v>2</v>
      </c>
      <c r="C128" t="s">
        <v>239</v>
      </c>
      <c r="D128" t="s">
        <v>240</v>
      </c>
      <c r="E128" s="42" t="s">
        <v>1578</v>
      </c>
      <c r="F128" s="42" t="s">
        <v>1934</v>
      </c>
      <c r="G128" s="3">
        <v>105184.23</v>
      </c>
      <c r="H128" s="3">
        <v>4031.76</v>
      </c>
      <c r="I128" s="3">
        <v>3856.7100000000009</v>
      </c>
      <c r="J128" s="3">
        <v>185362.5</v>
      </c>
      <c r="K128" s="3">
        <v>6499.25</v>
      </c>
      <c r="L128" s="3">
        <f t="shared" si="15"/>
        <v>304934.45</v>
      </c>
      <c r="M128" s="3">
        <v>0</v>
      </c>
      <c r="N128" s="3">
        <v>87.090999999999994</v>
      </c>
      <c r="O128" s="3">
        <v>0</v>
      </c>
      <c r="P128" s="3">
        <v>0</v>
      </c>
      <c r="Q128" s="3">
        <v>0</v>
      </c>
      <c r="R128" s="3">
        <f t="shared" si="16"/>
        <v>87.090999999999994</v>
      </c>
      <c r="S128" s="6">
        <f t="shared" si="17"/>
        <v>105184.23</v>
      </c>
      <c r="T128" s="27" t="str">
        <f t="shared" si="18"/>
        <v>n.m.</v>
      </c>
      <c r="U128" s="6">
        <f t="shared" si="19"/>
        <v>3944.6690000000003</v>
      </c>
      <c r="V128" s="27">
        <f t="shared" si="20"/>
        <v>45.293646875107655</v>
      </c>
      <c r="W128" s="6">
        <f t="shared" si="21"/>
        <v>3856.7100000000009</v>
      </c>
      <c r="X128" s="27" t="str">
        <f t="shared" si="22"/>
        <v>n.m.</v>
      </c>
      <c r="Y128" s="6">
        <f t="shared" si="23"/>
        <v>185362.5</v>
      </c>
      <c r="Z128" s="27" t="str">
        <f t="shared" si="24"/>
        <v>n.m.</v>
      </c>
      <c r="AA128" s="6">
        <f t="shared" si="25"/>
        <v>6499.25</v>
      </c>
      <c r="AB128" s="27" t="str">
        <f t="shared" si="26"/>
        <v>n.m.</v>
      </c>
      <c r="AC128" s="6">
        <f t="shared" si="27"/>
        <v>304847.359</v>
      </c>
      <c r="AD128" s="27">
        <f t="shared" si="28"/>
        <v>3500.3313660424155</v>
      </c>
    </row>
    <row r="129" spans="1:30" x14ac:dyDescent="0.35">
      <c r="A129" s="7">
        <f t="shared" si="29"/>
        <v>121</v>
      </c>
      <c r="B129" t="s">
        <v>2</v>
      </c>
      <c r="C129" t="s">
        <v>241</v>
      </c>
      <c r="D129" t="s">
        <v>242</v>
      </c>
      <c r="E129" s="42" t="s">
        <v>1556</v>
      </c>
      <c r="F129" s="42" t="s">
        <v>1535</v>
      </c>
      <c r="G129" s="3">
        <v>114623.45999999993</v>
      </c>
      <c r="H129" s="3">
        <v>-16055.640000000001</v>
      </c>
      <c r="I129" s="3">
        <v>0</v>
      </c>
      <c r="J129" s="3">
        <v>0</v>
      </c>
      <c r="K129" s="3">
        <v>0</v>
      </c>
      <c r="L129" s="3">
        <f t="shared" si="15"/>
        <v>98567.819999999934</v>
      </c>
      <c r="M129" s="3">
        <v>0</v>
      </c>
      <c r="N129" s="3">
        <v>0</v>
      </c>
      <c r="O129" s="3">
        <v>0</v>
      </c>
      <c r="P129" s="3">
        <v>0</v>
      </c>
      <c r="Q129" s="3">
        <v>0.01</v>
      </c>
      <c r="R129" s="3">
        <f t="shared" si="16"/>
        <v>0.01</v>
      </c>
      <c r="S129" s="6">
        <f t="shared" si="17"/>
        <v>114623.45999999993</v>
      </c>
      <c r="T129" s="27" t="str">
        <f t="shared" si="18"/>
        <v>n.m.</v>
      </c>
      <c r="U129" s="6">
        <f t="shared" si="19"/>
        <v>-16055.640000000001</v>
      </c>
      <c r="V129" s="27" t="str">
        <f t="shared" si="20"/>
        <v>n.m.</v>
      </c>
      <c r="W129" s="6">
        <f t="shared" si="21"/>
        <v>0</v>
      </c>
      <c r="X129" s="27" t="str">
        <f t="shared" si="22"/>
        <v>n.m.</v>
      </c>
      <c r="Y129" s="6">
        <f t="shared" si="23"/>
        <v>0</v>
      </c>
      <c r="Z129" s="27" t="str">
        <f t="shared" si="24"/>
        <v>n.m.</v>
      </c>
      <c r="AA129" s="6">
        <f t="shared" si="25"/>
        <v>-0.01</v>
      </c>
      <c r="AB129" s="27">
        <f t="shared" si="26"/>
        <v>-1</v>
      </c>
      <c r="AC129" s="6">
        <f t="shared" si="27"/>
        <v>98567.809999999939</v>
      </c>
      <c r="AD129" s="27">
        <f t="shared" si="28"/>
        <v>9856780.9999999944</v>
      </c>
    </row>
    <row r="130" spans="1:30" x14ac:dyDescent="0.35">
      <c r="A130" s="7">
        <f t="shared" si="29"/>
        <v>122</v>
      </c>
      <c r="B130" t="s">
        <v>2</v>
      </c>
      <c r="C130" t="s">
        <v>243</v>
      </c>
      <c r="D130" t="s">
        <v>244</v>
      </c>
      <c r="E130" s="42" t="s">
        <v>1560</v>
      </c>
      <c r="F130" s="42">
        <v>44317</v>
      </c>
      <c r="G130" s="3"/>
      <c r="H130" s="3">
        <v>98563.371999999945</v>
      </c>
      <c r="I130" s="3">
        <v>157021.59999999995</v>
      </c>
      <c r="J130" s="3">
        <v>8198.4999999999982</v>
      </c>
      <c r="K130" s="3">
        <v>0</v>
      </c>
      <c r="L130" s="3">
        <f t="shared" si="15"/>
        <v>263783.47199999989</v>
      </c>
      <c r="M130" s="3">
        <v>0</v>
      </c>
      <c r="N130" s="3">
        <v>0</v>
      </c>
      <c r="O130" s="3">
        <v>0</v>
      </c>
      <c r="P130" s="3">
        <v>0</v>
      </c>
      <c r="Q130" s="3">
        <v>-2921656.574</v>
      </c>
      <c r="R130" s="3">
        <f t="shared" si="16"/>
        <v>-2921656.574</v>
      </c>
      <c r="S130" s="6">
        <f t="shared" si="17"/>
        <v>0</v>
      </c>
      <c r="T130" s="27" t="str">
        <f t="shared" si="18"/>
        <v>n.m.</v>
      </c>
      <c r="U130" s="6">
        <f t="shared" si="19"/>
        <v>98563.371999999945</v>
      </c>
      <c r="V130" s="27" t="str">
        <f t="shared" si="20"/>
        <v>n.m.</v>
      </c>
      <c r="W130" s="6">
        <f t="shared" si="21"/>
        <v>157021.59999999995</v>
      </c>
      <c r="X130" s="27" t="str">
        <f t="shared" si="22"/>
        <v>n.m.</v>
      </c>
      <c r="Y130" s="6">
        <f t="shared" si="23"/>
        <v>8198.4999999999982</v>
      </c>
      <c r="Z130" s="27" t="str">
        <f t="shared" si="24"/>
        <v>n.m.</v>
      </c>
      <c r="AA130" s="6">
        <f t="shared" si="25"/>
        <v>2921656.574</v>
      </c>
      <c r="AB130" s="27">
        <f t="shared" si="26"/>
        <v>-1</v>
      </c>
      <c r="AC130" s="6">
        <f t="shared" si="27"/>
        <v>3185440.0460000001</v>
      </c>
      <c r="AD130" s="27">
        <f t="shared" si="28"/>
        <v>-1.0902855846739228</v>
      </c>
    </row>
    <row r="131" spans="1:30" x14ac:dyDescent="0.35">
      <c r="A131" s="7">
        <f t="shared" si="29"/>
        <v>123</v>
      </c>
      <c r="B131" t="s">
        <v>2</v>
      </c>
      <c r="C131" t="s">
        <v>245</v>
      </c>
      <c r="D131" t="s">
        <v>246</v>
      </c>
      <c r="E131" s="42" t="s">
        <v>1595</v>
      </c>
      <c r="F131" s="42">
        <v>44409</v>
      </c>
      <c r="G131" s="3"/>
      <c r="H131" s="3"/>
      <c r="I131" s="3">
        <v>0</v>
      </c>
      <c r="J131" s="3">
        <v>10462.52</v>
      </c>
      <c r="K131" s="3">
        <v>0</v>
      </c>
      <c r="L131" s="3">
        <f t="shared" si="15"/>
        <v>10462.52</v>
      </c>
      <c r="M131" s="3">
        <v>336323.20899999997</v>
      </c>
      <c r="N131" s="3">
        <v>299920.12</v>
      </c>
      <c r="O131" s="3">
        <v>381729.50699999998</v>
      </c>
      <c r="P131" s="3">
        <v>0</v>
      </c>
      <c r="Q131" s="3">
        <v>8457.348</v>
      </c>
      <c r="R131" s="3">
        <f t="shared" si="16"/>
        <v>1026430.1839999999</v>
      </c>
      <c r="S131" s="6">
        <f t="shared" si="17"/>
        <v>-336323.20899999997</v>
      </c>
      <c r="T131" s="27">
        <f t="shared" si="18"/>
        <v>-1</v>
      </c>
      <c r="U131" s="6">
        <f t="shared" si="19"/>
        <v>-299920.12</v>
      </c>
      <c r="V131" s="27">
        <f t="shared" si="20"/>
        <v>-1</v>
      </c>
      <c r="W131" s="6">
        <f t="shared" si="21"/>
        <v>-381729.50699999998</v>
      </c>
      <c r="X131" s="27">
        <f t="shared" si="22"/>
        <v>-1</v>
      </c>
      <c r="Y131" s="6">
        <f t="shared" si="23"/>
        <v>10462.52</v>
      </c>
      <c r="Z131" s="27" t="str">
        <f t="shared" si="24"/>
        <v>n.m.</v>
      </c>
      <c r="AA131" s="6">
        <f t="shared" si="25"/>
        <v>-8457.348</v>
      </c>
      <c r="AB131" s="27">
        <f t="shared" si="26"/>
        <v>-1</v>
      </c>
      <c r="AC131" s="6">
        <f t="shared" si="27"/>
        <v>-1015967.6639999999</v>
      </c>
      <c r="AD131" s="27">
        <f t="shared" si="28"/>
        <v>-0.9898068858816802</v>
      </c>
    </row>
    <row r="132" spans="1:30" x14ac:dyDescent="0.35">
      <c r="A132" s="7">
        <f t="shared" si="29"/>
        <v>124</v>
      </c>
      <c r="B132" t="s">
        <v>2</v>
      </c>
      <c r="C132" t="s">
        <v>247</v>
      </c>
      <c r="D132" t="s">
        <v>248</v>
      </c>
      <c r="E132" s="42" t="s">
        <v>1561</v>
      </c>
      <c r="F132" s="42" t="s">
        <v>1578</v>
      </c>
      <c r="G132" s="3">
        <v>-3487.38</v>
      </c>
      <c r="H132" s="3"/>
      <c r="I132" s="3">
        <v>0</v>
      </c>
      <c r="J132" s="3">
        <v>0</v>
      </c>
      <c r="K132" s="3">
        <v>0</v>
      </c>
      <c r="L132" s="3">
        <f t="shared" si="15"/>
        <v>-3487.38</v>
      </c>
      <c r="M132" s="3">
        <v>0</v>
      </c>
      <c r="N132" s="3">
        <v>0</v>
      </c>
      <c r="O132" s="3">
        <v>0</v>
      </c>
      <c r="P132" s="3">
        <v>0</v>
      </c>
      <c r="Q132" s="3">
        <v>0.01</v>
      </c>
      <c r="R132" s="3">
        <f t="shared" si="16"/>
        <v>0.01</v>
      </c>
      <c r="S132" s="6">
        <f t="shared" si="17"/>
        <v>-3487.38</v>
      </c>
      <c r="T132" s="27" t="str">
        <f t="shared" si="18"/>
        <v>n.m.</v>
      </c>
      <c r="U132" s="6">
        <f t="shared" si="19"/>
        <v>0</v>
      </c>
      <c r="V132" s="27" t="str">
        <f t="shared" si="20"/>
        <v>n.m.</v>
      </c>
      <c r="W132" s="6">
        <f t="shared" si="21"/>
        <v>0</v>
      </c>
      <c r="X132" s="27" t="str">
        <f t="shared" si="22"/>
        <v>n.m.</v>
      </c>
      <c r="Y132" s="6">
        <f t="shared" si="23"/>
        <v>0</v>
      </c>
      <c r="Z132" s="27" t="str">
        <f t="shared" si="24"/>
        <v>n.m.</v>
      </c>
      <c r="AA132" s="6">
        <f t="shared" si="25"/>
        <v>-0.01</v>
      </c>
      <c r="AB132" s="27">
        <f t="shared" si="26"/>
        <v>-1</v>
      </c>
      <c r="AC132" s="6">
        <f t="shared" si="27"/>
        <v>-3487.3900000000003</v>
      </c>
      <c r="AD132" s="27">
        <f t="shared" si="28"/>
        <v>-348739</v>
      </c>
    </row>
    <row r="133" spans="1:30" x14ac:dyDescent="0.35">
      <c r="A133" s="7">
        <f t="shared" si="29"/>
        <v>125</v>
      </c>
      <c r="B133" t="s">
        <v>2</v>
      </c>
      <c r="C133" t="s">
        <v>249</v>
      </c>
      <c r="D133" t="s">
        <v>250</v>
      </c>
      <c r="E133" s="42" t="s">
        <v>1595</v>
      </c>
      <c r="F133" s="42" t="s">
        <v>1535</v>
      </c>
      <c r="G133" s="3"/>
      <c r="H133" s="3">
        <v>0</v>
      </c>
      <c r="I133" s="3">
        <v>0</v>
      </c>
      <c r="J133" s="3">
        <v>0</v>
      </c>
      <c r="K133" s="3">
        <v>0</v>
      </c>
      <c r="L133" s="3">
        <f t="shared" si="15"/>
        <v>0</v>
      </c>
      <c r="M133" s="3">
        <v>1953522.54</v>
      </c>
      <c r="N133" s="3">
        <v>2229813.2650000001</v>
      </c>
      <c r="O133" s="3">
        <v>20498.131000000001</v>
      </c>
      <c r="P133" s="3">
        <v>1992281.1910000001</v>
      </c>
      <c r="Q133" s="3">
        <v>-258029.924</v>
      </c>
      <c r="R133" s="3">
        <f t="shared" si="16"/>
        <v>5938085.2030000007</v>
      </c>
      <c r="S133" s="6">
        <f t="shared" si="17"/>
        <v>-1953522.54</v>
      </c>
      <c r="T133" s="27">
        <f t="shared" si="18"/>
        <v>-1</v>
      </c>
      <c r="U133" s="6">
        <f t="shared" si="19"/>
        <v>-2229813.2650000001</v>
      </c>
      <c r="V133" s="27">
        <f t="shared" si="20"/>
        <v>-1</v>
      </c>
      <c r="W133" s="6">
        <f t="shared" si="21"/>
        <v>-20498.131000000001</v>
      </c>
      <c r="X133" s="27">
        <f t="shared" si="22"/>
        <v>-1</v>
      </c>
      <c r="Y133" s="6">
        <f t="shared" si="23"/>
        <v>-1992281.1910000001</v>
      </c>
      <c r="Z133" s="27">
        <f t="shared" si="24"/>
        <v>-1</v>
      </c>
      <c r="AA133" s="6">
        <f t="shared" si="25"/>
        <v>258029.924</v>
      </c>
      <c r="AB133" s="27">
        <f t="shared" si="26"/>
        <v>-1</v>
      </c>
      <c r="AC133" s="6">
        <f t="shared" si="27"/>
        <v>-5938085.2030000007</v>
      </c>
      <c r="AD133" s="27">
        <f t="shared" si="28"/>
        <v>-1</v>
      </c>
    </row>
    <row r="134" spans="1:30" x14ac:dyDescent="0.35">
      <c r="A134" s="7">
        <f t="shared" si="29"/>
        <v>126</v>
      </c>
      <c r="B134" t="s">
        <v>2</v>
      </c>
      <c r="C134" t="s">
        <v>251</v>
      </c>
      <c r="D134" t="s">
        <v>252</v>
      </c>
      <c r="E134" s="42" t="s">
        <v>1541</v>
      </c>
      <c r="F134" s="42">
        <v>44256</v>
      </c>
      <c r="G134" s="3">
        <v>70833.52</v>
      </c>
      <c r="H134" s="3">
        <v>6914.06</v>
      </c>
      <c r="I134" s="3">
        <v>-44344.51</v>
      </c>
      <c r="J134" s="3">
        <v>-34614.94</v>
      </c>
      <c r="K134" s="3">
        <v>0</v>
      </c>
      <c r="L134" s="3">
        <f t="shared" si="15"/>
        <v>-1211.8700000000026</v>
      </c>
      <c r="M134" s="3">
        <v>0</v>
      </c>
      <c r="N134" s="3">
        <v>87.122</v>
      </c>
      <c r="O134" s="3">
        <v>3874.9769999999999</v>
      </c>
      <c r="P134" s="3">
        <v>-1610.3430000000001</v>
      </c>
      <c r="Q134" s="3">
        <v>0</v>
      </c>
      <c r="R134" s="3">
        <f t="shared" si="16"/>
        <v>2351.7559999999994</v>
      </c>
      <c r="S134" s="6">
        <f t="shared" si="17"/>
        <v>70833.52</v>
      </c>
      <c r="T134" s="27" t="str">
        <f t="shared" si="18"/>
        <v>n.m.</v>
      </c>
      <c r="U134" s="6">
        <f t="shared" si="19"/>
        <v>6826.9380000000001</v>
      </c>
      <c r="V134" s="27">
        <f t="shared" si="20"/>
        <v>78.360666651362465</v>
      </c>
      <c r="W134" s="6">
        <f t="shared" si="21"/>
        <v>-48219.487000000001</v>
      </c>
      <c r="X134" s="27">
        <f t="shared" si="22"/>
        <v>-12.443812440693197</v>
      </c>
      <c r="Y134" s="6">
        <f t="shared" si="23"/>
        <v>-33004.597000000002</v>
      </c>
      <c r="Z134" s="27">
        <f t="shared" si="24"/>
        <v>20.49538328169837</v>
      </c>
      <c r="AA134" s="6">
        <f t="shared" si="25"/>
        <v>0</v>
      </c>
      <c r="AB134" s="27" t="str">
        <f t="shared" si="26"/>
        <v>n.m.</v>
      </c>
      <c r="AC134" s="6">
        <f t="shared" si="27"/>
        <v>-3563.626000000002</v>
      </c>
      <c r="AD134" s="27">
        <f t="shared" si="28"/>
        <v>-1.515304308780334</v>
      </c>
    </row>
    <row r="135" spans="1:30" x14ac:dyDescent="0.35">
      <c r="A135" s="7">
        <f t="shared" si="29"/>
        <v>127</v>
      </c>
      <c r="B135" t="s">
        <v>2</v>
      </c>
      <c r="C135" t="s">
        <v>253</v>
      </c>
      <c r="D135" t="s">
        <v>254</v>
      </c>
      <c r="E135" s="42" t="s">
        <v>1595</v>
      </c>
      <c r="F135" s="42" t="s">
        <v>1934</v>
      </c>
      <c r="G135" s="3">
        <v>55887.420000000006</v>
      </c>
      <c r="H135" s="3">
        <v>-26443.849999999988</v>
      </c>
      <c r="I135" s="3">
        <v>-3366.6100000000006</v>
      </c>
      <c r="J135" s="3">
        <v>100136.30000000006</v>
      </c>
      <c r="K135" s="3">
        <v>-48791.549999999981</v>
      </c>
      <c r="L135" s="3">
        <f t="shared" si="15"/>
        <v>77421.710000000108</v>
      </c>
      <c r="M135" s="3">
        <v>16893.867999999999</v>
      </c>
      <c r="N135" s="3">
        <v>8.3190000000000008</v>
      </c>
      <c r="O135" s="3">
        <v>0</v>
      </c>
      <c r="P135" s="3">
        <v>17492.606</v>
      </c>
      <c r="Q135" s="3">
        <v>-36240.368000000002</v>
      </c>
      <c r="R135" s="3">
        <f t="shared" si="16"/>
        <v>-1845.5750000000044</v>
      </c>
      <c r="S135" s="6">
        <f t="shared" si="17"/>
        <v>38993.552000000011</v>
      </c>
      <c r="T135" s="27">
        <f t="shared" si="18"/>
        <v>2.3081482582911157</v>
      </c>
      <c r="U135" s="6">
        <f t="shared" si="19"/>
        <v>-26452.168999999987</v>
      </c>
      <c r="V135" s="27">
        <f t="shared" si="20"/>
        <v>-3179.7294145930982</v>
      </c>
      <c r="W135" s="6">
        <f t="shared" si="21"/>
        <v>-3366.6100000000006</v>
      </c>
      <c r="X135" s="27" t="str">
        <f t="shared" si="22"/>
        <v>n.m.</v>
      </c>
      <c r="Y135" s="6">
        <f t="shared" si="23"/>
        <v>82643.694000000061</v>
      </c>
      <c r="Z135" s="27">
        <f t="shared" si="24"/>
        <v>4.7244929657707981</v>
      </c>
      <c r="AA135" s="6">
        <f t="shared" si="25"/>
        <v>-12551.181999999979</v>
      </c>
      <c r="AB135" s="27">
        <f t="shared" si="26"/>
        <v>0.34633152731782352</v>
      </c>
      <c r="AC135" s="6">
        <f t="shared" si="27"/>
        <v>79267.28500000012</v>
      </c>
      <c r="AD135" s="27">
        <f t="shared" si="28"/>
        <v>-42.949912628855472</v>
      </c>
    </row>
    <row r="136" spans="1:30" x14ac:dyDescent="0.35">
      <c r="A136" s="7">
        <f t="shared" si="29"/>
        <v>128</v>
      </c>
      <c r="B136" t="s">
        <v>2</v>
      </c>
      <c r="C136" t="s">
        <v>255</v>
      </c>
      <c r="D136" t="s">
        <v>256</v>
      </c>
      <c r="E136" s="42" t="s">
        <v>1573</v>
      </c>
      <c r="F136" s="42">
        <v>44197</v>
      </c>
      <c r="G136" s="3">
        <v>21422.420000000002</v>
      </c>
      <c r="H136" s="3">
        <v>46064.979999999989</v>
      </c>
      <c r="I136" s="3">
        <v>24283.279999999995</v>
      </c>
      <c r="J136" s="3">
        <v>20.82</v>
      </c>
      <c r="K136" s="3">
        <v>0</v>
      </c>
      <c r="L136" s="3">
        <f t="shared" si="15"/>
        <v>91791.5</v>
      </c>
      <c r="M136" s="3">
        <v>0</v>
      </c>
      <c r="N136" s="3">
        <v>38867.843999999997</v>
      </c>
      <c r="O136" s="3">
        <v>0</v>
      </c>
      <c r="P136" s="3">
        <v>0</v>
      </c>
      <c r="Q136" s="3">
        <v>0</v>
      </c>
      <c r="R136" s="3">
        <f t="shared" si="16"/>
        <v>38867.843999999997</v>
      </c>
      <c r="S136" s="6">
        <f t="shared" si="17"/>
        <v>21422.420000000002</v>
      </c>
      <c r="T136" s="27" t="str">
        <f t="shared" si="18"/>
        <v>n.m.</v>
      </c>
      <c r="U136" s="6">
        <f t="shared" si="19"/>
        <v>7197.1359999999913</v>
      </c>
      <c r="V136" s="27">
        <f t="shared" si="20"/>
        <v>0.18516941665197564</v>
      </c>
      <c r="W136" s="6">
        <f t="shared" si="21"/>
        <v>24283.279999999995</v>
      </c>
      <c r="X136" s="27" t="str">
        <f t="shared" si="22"/>
        <v>n.m.</v>
      </c>
      <c r="Y136" s="6">
        <f t="shared" si="23"/>
        <v>20.82</v>
      </c>
      <c r="Z136" s="27" t="str">
        <f t="shared" si="24"/>
        <v>n.m.</v>
      </c>
      <c r="AA136" s="6">
        <f t="shared" si="25"/>
        <v>0</v>
      </c>
      <c r="AB136" s="27" t="str">
        <f t="shared" si="26"/>
        <v>n.m.</v>
      </c>
      <c r="AC136" s="6">
        <f t="shared" si="27"/>
        <v>52923.656000000003</v>
      </c>
      <c r="AD136" s="27">
        <f t="shared" si="28"/>
        <v>1.361630863806081</v>
      </c>
    </row>
    <row r="137" spans="1:30" x14ac:dyDescent="0.35">
      <c r="A137" s="7">
        <f t="shared" si="29"/>
        <v>129</v>
      </c>
      <c r="B137" t="s">
        <v>2</v>
      </c>
      <c r="C137" t="s">
        <v>257</v>
      </c>
      <c r="D137" t="s">
        <v>258</v>
      </c>
      <c r="E137" s="42" t="s">
        <v>1578</v>
      </c>
      <c r="F137" s="42">
        <v>44197</v>
      </c>
      <c r="G137" s="3">
        <v>33633.56</v>
      </c>
      <c r="H137" s="3">
        <v>32801.12999999999</v>
      </c>
      <c r="I137" s="3">
        <v>14791.99</v>
      </c>
      <c r="J137" s="3">
        <v>26.15</v>
      </c>
      <c r="K137" s="3">
        <v>0</v>
      </c>
      <c r="L137" s="3">
        <f t="shared" si="15"/>
        <v>81252.829999999987</v>
      </c>
      <c r="M137" s="3">
        <v>0</v>
      </c>
      <c r="N137" s="3">
        <v>38895.597000000002</v>
      </c>
      <c r="O137" s="3">
        <v>0</v>
      </c>
      <c r="P137" s="3">
        <v>0</v>
      </c>
      <c r="Q137" s="3">
        <v>0</v>
      </c>
      <c r="R137" s="3">
        <f t="shared" si="16"/>
        <v>38895.597000000002</v>
      </c>
      <c r="S137" s="6">
        <f t="shared" si="17"/>
        <v>33633.56</v>
      </c>
      <c r="T137" s="27" t="str">
        <f t="shared" si="18"/>
        <v>n.m.</v>
      </c>
      <c r="U137" s="6">
        <f t="shared" si="19"/>
        <v>-6094.4670000000115</v>
      </c>
      <c r="V137" s="27">
        <f t="shared" si="20"/>
        <v>-0.15668783795759739</v>
      </c>
      <c r="W137" s="6">
        <f t="shared" si="21"/>
        <v>14791.99</v>
      </c>
      <c r="X137" s="27" t="str">
        <f t="shared" si="22"/>
        <v>n.m.</v>
      </c>
      <c r="Y137" s="6">
        <f t="shared" si="23"/>
        <v>26.15</v>
      </c>
      <c r="Z137" s="27" t="str">
        <f t="shared" si="24"/>
        <v>n.m.</v>
      </c>
      <c r="AA137" s="6">
        <f t="shared" si="25"/>
        <v>0</v>
      </c>
      <c r="AB137" s="27" t="str">
        <f t="shared" si="26"/>
        <v>n.m.</v>
      </c>
      <c r="AC137" s="6">
        <f t="shared" si="27"/>
        <v>42357.232999999986</v>
      </c>
      <c r="AD137" s="27">
        <f t="shared" si="28"/>
        <v>1.0889981454713238</v>
      </c>
    </row>
    <row r="138" spans="1:30" x14ac:dyDescent="0.35">
      <c r="A138" s="7">
        <f t="shared" si="29"/>
        <v>130</v>
      </c>
      <c r="B138" t="s">
        <v>2</v>
      </c>
      <c r="C138" t="s">
        <v>259</v>
      </c>
      <c r="D138" t="s">
        <v>260</v>
      </c>
      <c r="E138" s="42" t="s">
        <v>1549</v>
      </c>
      <c r="F138" s="42" t="s">
        <v>1535</v>
      </c>
      <c r="G138" s="3">
        <v>42112.099999999991</v>
      </c>
      <c r="H138" s="3">
        <v>3765.190000000001</v>
      </c>
      <c r="I138" s="3">
        <v>0</v>
      </c>
      <c r="J138" s="3">
        <v>0</v>
      </c>
      <c r="K138" s="3">
        <v>0</v>
      </c>
      <c r="L138" s="3">
        <f t="shared" ref="L138:L201" si="30">SUM(G138:K138)</f>
        <v>45877.289999999994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f t="shared" ref="R138:R201" si="31">SUM(M138:Q138)</f>
        <v>0</v>
      </c>
      <c r="S138" s="6">
        <f t="shared" ref="S138:S201" si="32">G138-M138</f>
        <v>42112.099999999991</v>
      </c>
      <c r="T138" s="27" t="str">
        <f t="shared" ref="T138:T201" si="33">IFERROR(S138/M138,"n.m.")</f>
        <v>n.m.</v>
      </c>
      <c r="U138" s="6">
        <f t="shared" ref="U138:U201" si="34">H138-N138</f>
        <v>3765.190000000001</v>
      </c>
      <c r="V138" s="27" t="str">
        <f t="shared" ref="V138:V201" si="35">IFERROR(U138/N138,"n.m.")</f>
        <v>n.m.</v>
      </c>
      <c r="W138" s="6">
        <f t="shared" ref="W138:W201" si="36">I138-O138</f>
        <v>0</v>
      </c>
      <c r="X138" s="27" t="str">
        <f t="shared" ref="X138:X201" si="37">IFERROR(W138/O138,"n.m.")</f>
        <v>n.m.</v>
      </c>
      <c r="Y138" s="6">
        <f t="shared" ref="Y138:Y201" si="38">J138-P138</f>
        <v>0</v>
      </c>
      <c r="Z138" s="27" t="str">
        <f t="shared" ref="Z138:Z201" si="39">IFERROR(Y138/P138,"n.m.")</f>
        <v>n.m.</v>
      </c>
      <c r="AA138" s="6">
        <f t="shared" ref="AA138:AA201" si="40">K138-Q138</f>
        <v>0</v>
      </c>
      <c r="AB138" s="27" t="str">
        <f t="shared" ref="AB138:AB201" si="41">IFERROR(AA138/Q138,"n.m.")</f>
        <v>n.m.</v>
      </c>
      <c r="AC138" s="6">
        <f t="shared" ref="AC138:AC201" si="42">L138-R138</f>
        <v>45877.289999999994</v>
      </c>
      <c r="AD138" s="27" t="str">
        <f t="shared" ref="AD138:AD201" si="43">IFERROR(AC138/R138,"n.m.")</f>
        <v>n.m.</v>
      </c>
    </row>
    <row r="139" spans="1:30" x14ac:dyDescent="0.35">
      <c r="A139" s="7">
        <f t="shared" ref="A139:A202" si="44">A138+1</f>
        <v>131</v>
      </c>
      <c r="B139" t="s">
        <v>2</v>
      </c>
      <c r="C139" t="s">
        <v>261</v>
      </c>
      <c r="D139" t="s">
        <v>220</v>
      </c>
      <c r="E139" s="42" t="s">
        <v>1572</v>
      </c>
      <c r="F139" s="42" t="s">
        <v>1556</v>
      </c>
      <c r="G139" s="3">
        <v>62537.37</v>
      </c>
      <c r="H139" s="3"/>
      <c r="I139" s="3">
        <v>0</v>
      </c>
      <c r="J139" s="3">
        <v>0</v>
      </c>
      <c r="K139" s="3">
        <v>0</v>
      </c>
      <c r="L139" s="3">
        <f t="shared" si="30"/>
        <v>62537.37</v>
      </c>
      <c r="M139" s="3">
        <v>0</v>
      </c>
      <c r="N139" s="3">
        <v>0</v>
      </c>
      <c r="O139" s="3">
        <v>0</v>
      </c>
      <c r="P139" s="3">
        <v>0</v>
      </c>
      <c r="Q139" s="3">
        <v>0.01</v>
      </c>
      <c r="R139" s="3">
        <f t="shared" si="31"/>
        <v>0.01</v>
      </c>
      <c r="S139" s="6">
        <f t="shared" si="32"/>
        <v>62537.37</v>
      </c>
      <c r="T139" s="27" t="str">
        <f t="shared" si="33"/>
        <v>n.m.</v>
      </c>
      <c r="U139" s="6">
        <f t="shared" si="34"/>
        <v>0</v>
      </c>
      <c r="V139" s="27" t="str">
        <f t="shared" si="35"/>
        <v>n.m.</v>
      </c>
      <c r="W139" s="6">
        <f t="shared" si="36"/>
        <v>0</v>
      </c>
      <c r="X139" s="27" t="str">
        <f t="shared" si="37"/>
        <v>n.m.</v>
      </c>
      <c r="Y139" s="6">
        <f t="shared" si="38"/>
        <v>0</v>
      </c>
      <c r="Z139" s="27" t="str">
        <f t="shared" si="39"/>
        <v>n.m.</v>
      </c>
      <c r="AA139" s="6">
        <f t="shared" si="40"/>
        <v>-0.01</v>
      </c>
      <c r="AB139" s="27">
        <f t="shared" si="41"/>
        <v>-1</v>
      </c>
      <c r="AC139" s="6">
        <f t="shared" si="42"/>
        <v>62537.36</v>
      </c>
      <c r="AD139" s="27">
        <f t="shared" si="43"/>
        <v>6253736</v>
      </c>
    </row>
    <row r="140" spans="1:30" x14ac:dyDescent="0.35">
      <c r="A140" s="7">
        <f t="shared" si="44"/>
        <v>132</v>
      </c>
      <c r="B140" t="s">
        <v>2</v>
      </c>
      <c r="C140" t="s">
        <v>262</v>
      </c>
      <c r="D140" t="s">
        <v>263</v>
      </c>
      <c r="E140" s="42" t="s">
        <v>1574</v>
      </c>
      <c r="F140" s="42" t="s">
        <v>1581</v>
      </c>
      <c r="G140" s="3">
        <v>670.34999999999991</v>
      </c>
      <c r="H140" s="3"/>
      <c r="I140" s="3">
        <v>0</v>
      </c>
      <c r="J140" s="3">
        <v>0</v>
      </c>
      <c r="K140" s="3">
        <v>0</v>
      </c>
      <c r="L140" s="3">
        <f t="shared" si="30"/>
        <v>670.34999999999991</v>
      </c>
      <c r="M140" s="3">
        <v>0</v>
      </c>
      <c r="N140" s="3">
        <v>0</v>
      </c>
      <c r="O140" s="3">
        <v>0</v>
      </c>
      <c r="P140" s="3">
        <v>0</v>
      </c>
      <c r="Q140" s="3">
        <v>0.01</v>
      </c>
      <c r="R140" s="3">
        <f t="shared" si="31"/>
        <v>0.01</v>
      </c>
      <c r="S140" s="6">
        <f t="shared" si="32"/>
        <v>670.34999999999991</v>
      </c>
      <c r="T140" s="27" t="str">
        <f t="shared" si="33"/>
        <v>n.m.</v>
      </c>
      <c r="U140" s="6">
        <f t="shared" si="34"/>
        <v>0</v>
      </c>
      <c r="V140" s="27" t="str">
        <f t="shared" si="35"/>
        <v>n.m.</v>
      </c>
      <c r="W140" s="6">
        <f t="shared" si="36"/>
        <v>0</v>
      </c>
      <c r="X140" s="27" t="str">
        <f t="shared" si="37"/>
        <v>n.m.</v>
      </c>
      <c r="Y140" s="6">
        <f t="shared" si="38"/>
        <v>0</v>
      </c>
      <c r="Z140" s="27" t="str">
        <f t="shared" si="39"/>
        <v>n.m.</v>
      </c>
      <c r="AA140" s="6">
        <f t="shared" si="40"/>
        <v>-0.01</v>
      </c>
      <c r="AB140" s="27">
        <f t="shared" si="41"/>
        <v>-1</v>
      </c>
      <c r="AC140" s="6">
        <f t="shared" si="42"/>
        <v>670.33999999999992</v>
      </c>
      <c r="AD140" s="27">
        <f t="shared" si="43"/>
        <v>67033.999999999985</v>
      </c>
    </row>
    <row r="141" spans="1:30" x14ac:dyDescent="0.35">
      <c r="A141" s="7">
        <f t="shared" si="44"/>
        <v>133</v>
      </c>
      <c r="B141" t="s">
        <v>2</v>
      </c>
      <c r="C141" t="s">
        <v>264</v>
      </c>
      <c r="D141" t="s">
        <v>265</v>
      </c>
      <c r="E141" s="42" t="s">
        <v>1535</v>
      </c>
      <c r="F141" s="42" t="s">
        <v>1564</v>
      </c>
      <c r="G141" s="3"/>
      <c r="H141" s="3">
        <v>57887.790000000008</v>
      </c>
      <c r="I141" s="3">
        <v>0</v>
      </c>
      <c r="J141" s="3">
        <v>0</v>
      </c>
      <c r="K141" s="3">
        <v>0</v>
      </c>
      <c r="L141" s="3">
        <f t="shared" si="30"/>
        <v>57887.790000000008</v>
      </c>
      <c r="M141" s="3">
        <v>0</v>
      </c>
      <c r="N141" s="3">
        <v>0</v>
      </c>
      <c r="O141" s="3">
        <v>0</v>
      </c>
      <c r="P141" s="3">
        <v>0</v>
      </c>
      <c r="Q141" s="3">
        <v>0.01</v>
      </c>
      <c r="R141" s="3">
        <f t="shared" si="31"/>
        <v>0.01</v>
      </c>
      <c r="S141" s="6">
        <f t="shared" si="32"/>
        <v>0</v>
      </c>
      <c r="T141" s="27" t="str">
        <f t="shared" si="33"/>
        <v>n.m.</v>
      </c>
      <c r="U141" s="6">
        <f t="shared" si="34"/>
        <v>57887.790000000008</v>
      </c>
      <c r="V141" s="27" t="str">
        <f t="shared" si="35"/>
        <v>n.m.</v>
      </c>
      <c r="W141" s="6">
        <f t="shared" si="36"/>
        <v>0</v>
      </c>
      <c r="X141" s="27" t="str">
        <f t="shared" si="37"/>
        <v>n.m.</v>
      </c>
      <c r="Y141" s="6">
        <f t="shared" si="38"/>
        <v>0</v>
      </c>
      <c r="Z141" s="27" t="str">
        <f t="shared" si="39"/>
        <v>n.m.</v>
      </c>
      <c r="AA141" s="6">
        <f t="shared" si="40"/>
        <v>-0.01</v>
      </c>
      <c r="AB141" s="27">
        <f t="shared" si="41"/>
        <v>-1</v>
      </c>
      <c r="AC141" s="6">
        <f t="shared" si="42"/>
        <v>57887.780000000006</v>
      </c>
      <c r="AD141" s="27">
        <f t="shared" si="43"/>
        <v>5788778.0000000009</v>
      </c>
    </row>
    <row r="142" spans="1:30" x14ac:dyDescent="0.35">
      <c r="A142" s="7">
        <f t="shared" si="44"/>
        <v>134</v>
      </c>
      <c r="B142" t="s">
        <v>2</v>
      </c>
      <c r="C142" t="s">
        <v>266</v>
      </c>
      <c r="D142" t="s">
        <v>267</v>
      </c>
      <c r="E142" s="42" t="s">
        <v>1587</v>
      </c>
      <c r="F142" s="42">
        <v>44593</v>
      </c>
      <c r="G142" s="3"/>
      <c r="H142" s="3">
        <v>55537.349999999991</v>
      </c>
      <c r="I142" s="3">
        <v>-42405.25</v>
      </c>
      <c r="J142" s="3">
        <v>-12677.78</v>
      </c>
      <c r="K142" s="3">
        <v>-454.32</v>
      </c>
      <c r="L142" s="3">
        <f t="shared" si="30"/>
        <v>-9.3791641120333225E-12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f t="shared" si="31"/>
        <v>0</v>
      </c>
      <c r="S142" s="6">
        <f t="shared" si="32"/>
        <v>0</v>
      </c>
      <c r="T142" s="27" t="str">
        <f t="shared" si="33"/>
        <v>n.m.</v>
      </c>
      <c r="U142" s="6">
        <f t="shared" si="34"/>
        <v>55537.349999999991</v>
      </c>
      <c r="V142" s="27" t="str">
        <f t="shared" si="35"/>
        <v>n.m.</v>
      </c>
      <c r="W142" s="6">
        <f t="shared" si="36"/>
        <v>-42405.25</v>
      </c>
      <c r="X142" s="27" t="str">
        <f t="shared" si="37"/>
        <v>n.m.</v>
      </c>
      <c r="Y142" s="6">
        <f t="shared" si="38"/>
        <v>-12677.78</v>
      </c>
      <c r="Z142" s="27" t="str">
        <f t="shared" si="39"/>
        <v>n.m.</v>
      </c>
      <c r="AA142" s="6">
        <f t="shared" si="40"/>
        <v>-454.32</v>
      </c>
      <c r="AB142" s="27" t="str">
        <f t="shared" si="41"/>
        <v>n.m.</v>
      </c>
      <c r="AC142" s="6">
        <f t="shared" si="42"/>
        <v>-9.3791641120333225E-12</v>
      </c>
      <c r="AD142" s="27" t="str">
        <f t="shared" si="43"/>
        <v>n.m.</v>
      </c>
    </row>
    <row r="143" spans="1:30" x14ac:dyDescent="0.35">
      <c r="A143" s="7">
        <f t="shared" si="44"/>
        <v>135</v>
      </c>
      <c r="B143" t="s">
        <v>2</v>
      </c>
      <c r="C143" t="s">
        <v>268</v>
      </c>
      <c r="D143" t="s">
        <v>269</v>
      </c>
      <c r="E143" s="42" t="s">
        <v>1578</v>
      </c>
      <c r="F143" s="42" t="s">
        <v>1583</v>
      </c>
      <c r="G143" s="3">
        <v>55271.190000000024</v>
      </c>
      <c r="H143" s="3">
        <v>6.6800000000000006</v>
      </c>
      <c r="I143" s="3">
        <v>0</v>
      </c>
      <c r="J143" s="3">
        <v>0</v>
      </c>
      <c r="K143" s="3">
        <v>0</v>
      </c>
      <c r="L143" s="3">
        <f t="shared" si="30"/>
        <v>55277.870000000024</v>
      </c>
      <c r="M143" s="3">
        <v>0</v>
      </c>
      <c r="N143" s="3">
        <v>0</v>
      </c>
      <c r="O143" s="3">
        <v>0</v>
      </c>
      <c r="P143" s="3">
        <v>0</v>
      </c>
      <c r="Q143" s="3">
        <v>0.01</v>
      </c>
      <c r="R143" s="3">
        <f t="shared" si="31"/>
        <v>0.01</v>
      </c>
      <c r="S143" s="6">
        <f t="shared" si="32"/>
        <v>55271.190000000024</v>
      </c>
      <c r="T143" s="27" t="str">
        <f t="shared" si="33"/>
        <v>n.m.</v>
      </c>
      <c r="U143" s="6">
        <f t="shared" si="34"/>
        <v>6.6800000000000006</v>
      </c>
      <c r="V143" s="27" t="str">
        <f t="shared" si="35"/>
        <v>n.m.</v>
      </c>
      <c r="W143" s="6">
        <f t="shared" si="36"/>
        <v>0</v>
      </c>
      <c r="X143" s="27" t="str">
        <f t="shared" si="37"/>
        <v>n.m.</v>
      </c>
      <c r="Y143" s="6">
        <f t="shared" si="38"/>
        <v>0</v>
      </c>
      <c r="Z143" s="27" t="str">
        <f t="shared" si="39"/>
        <v>n.m.</v>
      </c>
      <c r="AA143" s="6">
        <f t="shared" si="40"/>
        <v>-0.01</v>
      </c>
      <c r="AB143" s="27">
        <f t="shared" si="41"/>
        <v>-1</v>
      </c>
      <c r="AC143" s="6">
        <f t="shared" si="42"/>
        <v>55277.860000000022</v>
      </c>
      <c r="AD143" s="27">
        <f t="shared" si="43"/>
        <v>5527786.0000000019</v>
      </c>
    </row>
    <row r="144" spans="1:30" x14ac:dyDescent="0.35">
      <c r="A144" s="7">
        <f t="shared" si="44"/>
        <v>136</v>
      </c>
      <c r="B144" t="s">
        <v>2</v>
      </c>
      <c r="C144" t="s">
        <v>270</v>
      </c>
      <c r="D144" t="s">
        <v>271</v>
      </c>
      <c r="E144" s="42" t="s">
        <v>1591</v>
      </c>
      <c r="F144" s="42" t="s">
        <v>1934</v>
      </c>
      <c r="G144" s="3">
        <v>28795.270000000011</v>
      </c>
      <c r="H144" s="3">
        <v>2467.6299999999997</v>
      </c>
      <c r="I144" s="3">
        <v>35506.249999999985</v>
      </c>
      <c r="J144" s="3">
        <v>8911.8699999999972</v>
      </c>
      <c r="K144" s="3">
        <v>2686.8500000000004</v>
      </c>
      <c r="L144" s="3">
        <f t="shared" si="30"/>
        <v>78367.87</v>
      </c>
      <c r="M144" s="3">
        <v>0</v>
      </c>
      <c r="N144" s="3">
        <v>16310.266</v>
      </c>
      <c r="O144" s="3">
        <v>572879.29299999995</v>
      </c>
      <c r="P144" s="3">
        <v>2307.7159999999999</v>
      </c>
      <c r="Q144" s="3">
        <v>-1852.5920000000001</v>
      </c>
      <c r="R144" s="3">
        <f t="shared" si="31"/>
        <v>589644.68299999996</v>
      </c>
      <c r="S144" s="6">
        <f t="shared" si="32"/>
        <v>28795.270000000011</v>
      </c>
      <c r="T144" s="27" t="str">
        <f t="shared" si="33"/>
        <v>n.m.</v>
      </c>
      <c r="U144" s="6">
        <f t="shared" si="34"/>
        <v>-13842.636</v>
      </c>
      <c r="V144" s="27">
        <f t="shared" si="35"/>
        <v>-0.84870694322214002</v>
      </c>
      <c r="W144" s="6">
        <f t="shared" si="36"/>
        <v>-537373.04299999995</v>
      </c>
      <c r="X144" s="27">
        <f t="shared" si="37"/>
        <v>-0.93802141143195417</v>
      </c>
      <c r="Y144" s="6">
        <f t="shared" si="38"/>
        <v>6604.1539999999968</v>
      </c>
      <c r="Z144" s="27">
        <f t="shared" si="39"/>
        <v>2.8617706858209577</v>
      </c>
      <c r="AA144" s="6">
        <f t="shared" si="40"/>
        <v>4539.4420000000009</v>
      </c>
      <c r="AB144" s="27">
        <f t="shared" si="41"/>
        <v>-2.4503193363676408</v>
      </c>
      <c r="AC144" s="6">
        <f t="shared" si="42"/>
        <v>-511276.81299999997</v>
      </c>
      <c r="AD144" s="27">
        <f t="shared" si="43"/>
        <v>-0.86709306085610882</v>
      </c>
    </row>
    <row r="145" spans="1:30" x14ac:dyDescent="0.35">
      <c r="A145" s="7">
        <f t="shared" si="44"/>
        <v>137</v>
      </c>
      <c r="B145" t="s">
        <v>2</v>
      </c>
      <c r="C145" t="s">
        <v>272</v>
      </c>
      <c r="D145" t="s">
        <v>273</v>
      </c>
      <c r="E145" s="42" t="s">
        <v>1581</v>
      </c>
      <c r="F145" s="42">
        <v>43862</v>
      </c>
      <c r="G145" s="3">
        <v>17308.580000000002</v>
      </c>
      <c r="H145" s="3">
        <v>30551.349999999995</v>
      </c>
      <c r="I145" s="3">
        <v>2120.0300000000002</v>
      </c>
      <c r="J145" s="3">
        <v>0</v>
      </c>
      <c r="K145" s="3">
        <v>0</v>
      </c>
      <c r="L145" s="3">
        <f t="shared" si="30"/>
        <v>49979.959999999992</v>
      </c>
      <c r="M145" s="3">
        <v>20675.637999999999</v>
      </c>
      <c r="N145" s="3">
        <v>0</v>
      </c>
      <c r="O145" s="3">
        <v>0</v>
      </c>
      <c r="P145" s="3">
        <v>0</v>
      </c>
      <c r="Q145" s="3">
        <v>0</v>
      </c>
      <c r="R145" s="3">
        <f t="shared" si="31"/>
        <v>20675.637999999999</v>
      </c>
      <c r="S145" s="6">
        <f t="shared" si="32"/>
        <v>-3367.0579999999973</v>
      </c>
      <c r="T145" s="27">
        <f t="shared" si="33"/>
        <v>-0.16285146799339384</v>
      </c>
      <c r="U145" s="6">
        <f t="shared" si="34"/>
        <v>30551.349999999995</v>
      </c>
      <c r="V145" s="27" t="str">
        <f t="shared" si="35"/>
        <v>n.m.</v>
      </c>
      <c r="W145" s="6">
        <f t="shared" si="36"/>
        <v>2120.0300000000002</v>
      </c>
      <c r="X145" s="27" t="str">
        <f t="shared" si="37"/>
        <v>n.m.</v>
      </c>
      <c r="Y145" s="6">
        <f t="shared" si="38"/>
        <v>0</v>
      </c>
      <c r="Z145" s="27" t="str">
        <f t="shared" si="39"/>
        <v>n.m.</v>
      </c>
      <c r="AA145" s="6">
        <f t="shared" si="40"/>
        <v>0</v>
      </c>
      <c r="AB145" s="27" t="str">
        <f t="shared" si="41"/>
        <v>n.m.</v>
      </c>
      <c r="AC145" s="6">
        <f t="shared" si="42"/>
        <v>29304.321999999993</v>
      </c>
      <c r="AD145" s="27">
        <f t="shared" si="43"/>
        <v>1.4173358036158301</v>
      </c>
    </row>
    <row r="146" spans="1:30" x14ac:dyDescent="0.35">
      <c r="A146" s="7">
        <f t="shared" si="44"/>
        <v>138</v>
      </c>
      <c r="B146" t="s">
        <v>2</v>
      </c>
      <c r="C146" t="s">
        <v>274</v>
      </c>
      <c r="D146" t="s">
        <v>275</v>
      </c>
      <c r="E146" s="42" t="s">
        <v>1577</v>
      </c>
      <c r="F146" s="42" t="s">
        <v>1934</v>
      </c>
      <c r="G146" s="3"/>
      <c r="H146" s="3">
        <v>47657.629999999976</v>
      </c>
      <c r="I146" s="3">
        <v>2382772.0399999972</v>
      </c>
      <c r="J146" s="3">
        <v>1315461.0300000012</v>
      </c>
      <c r="K146" s="3">
        <v>111403.59999999998</v>
      </c>
      <c r="L146" s="3">
        <f t="shared" si="30"/>
        <v>3857294.2999999984</v>
      </c>
      <c r="M146" s="3">
        <v>0</v>
      </c>
      <c r="N146" s="3">
        <v>0</v>
      </c>
      <c r="O146" s="3">
        <v>0</v>
      </c>
      <c r="P146" s="3">
        <v>250.18299999999999</v>
      </c>
      <c r="Q146" s="3">
        <v>103.986</v>
      </c>
      <c r="R146" s="3">
        <f t="shared" si="31"/>
        <v>354.16899999999998</v>
      </c>
      <c r="S146" s="6">
        <f t="shared" si="32"/>
        <v>0</v>
      </c>
      <c r="T146" s="27" t="str">
        <f t="shared" si="33"/>
        <v>n.m.</v>
      </c>
      <c r="U146" s="6">
        <f t="shared" si="34"/>
        <v>47657.629999999976</v>
      </c>
      <c r="V146" s="27" t="str">
        <f t="shared" si="35"/>
        <v>n.m.</v>
      </c>
      <c r="W146" s="6">
        <f t="shared" si="36"/>
        <v>2382772.0399999972</v>
      </c>
      <c r="X146" s="27" t="str">
        <f t="shared" si="37"/>
        <v>n.m.</v>
      </c>
      <c r="Y146" s="6">
        <f t="shared" si="38"/>
        <v>1315210.8470000012</v>
      </c>
      <c r="Z146" s="27">
        <f t="shared" si="39"/>
        <v>5256.9952674642209</v>
      </c>
      <c r="AA146" s="6">
        <f t="shared" si="40"/>
        <v>111299.61399999997</v>
      </c>
      <c r="AB146" s="27">
        <f t="shared" si="41"/>
        <v>1070.3326793991496</v>
      </c>
      <c r="AC146" s="6">
        <f t="shared" si="42"/>
        <v>3856940.1309999982</v>
      </c>
      <c r="AD146" s="27">
        <f t="shared" si="43"/>
        <v>10890.112152672871</v>
      </c>
    </row>
    <row r="147" spans="1:30" x14ac:dyDescent="0.35">
      <c r="A147" s="7">
        <f t="shared" si="44"/>
        <v>139</v>
      </c>
      <c r="B147" t="s">
        <v>2</v>
      </c>
      <c r="C147" t="s">
        <v>276</v>
      </c>
      <c r="D147" t="s">
        <v>277</v>
      </c>
      <c r="E147" s="42" t="s">
        <v>1566</v>
      </c>
      <c r="F147" s="42" t="s">
        <v>1556</v>
      </c>
      <c r="G147" s="3">
        <v>47547.759999999973</v>
      </c>
      <c r="H147" s="3"/>
      <c r="I147" s="3">
        <v>0</v>
      </c>
      <c r="J147" s="3">
        <v>0</v>
      </c>
      <c r="K147" s="3">
        <v>0</v>
      </c>
      <c r="L147" s="3">
        <f t="shared" si="30"/>
        <v>47547.759999999973</v>
      </c>
      <c r="M147" s="3">
        <v>0</v>
      </c>
      <c r="N147" s="3">
        <v>0</v>
      </c>
      <c r="O147" s="3">
        <v>0</v>
      </c>
      <c r="P147" s="3">
        <v>0</v>
      </c>
      <c r="Q147" s="3">
        <v>410231.20799999998</v>
      </c>
      <c r="R147" s="3">
        <f t="shared" si="31"/>
        <v>410231.20799999998</v>
      </c>
      <c r="S147" s="6">
        <f t="shared" si="32"/>
        <v>47547.759999999973</v>
      </c>
      <c r="T147" s="27" t="str">
        <f t="shared" si="33"/>
        <v>n.m.</v>
      </c>
      <c r="U147" s="6">
        <f t="shared" si="34"/>
        <v>0</v>
      </c>
      <c r="V147" s="27" t="str">
        <f t="shared" si="35"/>
        <v>n.m.</v>
      </c>
      <c r="W147" s="6">
        <f t="shared" si="36"/>
        <v>0</v>
      </c>
      <c r="X147" s="27" t="str">
        <f t="shared" si="37"/>
        <v>n.m.</v>
      </c>
      <c r="Y147" s="6">
        <f t="shared" si="38"/>
        <v>0</v>
      </c>
      <c r="Z147" s="27" t="str">
        <f t="shared" si="39"/>
        <v>n.m.</v>
      </c>
      <c r="AA147" s="6">
        <f t="shared" si="40"/>
        <v>-410231.20799999998</v>
      </c>
      <c r="AB147" s="27">
        <f t="shared" si="41"/>
        <v>-1</v>
      </c>
      <c r="AC147" s="6">
        <f t="shared" si="42"/>
        <v>-362683.44800000003</v>
      </c>
      <c r="AD147" s="27">
        <f t="shared" si="43"/>
        <v>-0.88409521491109966</v>
      </c>
    </row>
    <row r="148" spans="1:30" x14ac:dyDescent="0.35">
      <c r="A148" s="7">
        <f t="shared" si="44"/>
        <v>140</v>
      </c>
      <c r="B148" t="s">
        <v>2</v>
      </c>
      <c r="C148" t="s">
        <v>278</v>
      </c>
      <c r="D148" t="s">
        <v>279</v>
      </c>
      <c r="E148" s="42" t="s">
        <v>1564</v>
      </c>
      <c r="F148" s="42" t="s">
        <v>1934</v>
      </c>
      <c r="G148" s="3"/>
      <c r="H148" s="3">
        <v>43569.350000000006</v>
      </c>
      <c r="I148" s="3">
        <v>158804.25000000009</v>
      </c>
      <c r="J148" s="3">
        <v>17417.620000000006</v>
      </c>
      <c r="K148" s="3">
        <v>748199.76000000047</v>
      </c>
      <c r="L148" s="3">
        <f t="shared" si="30"/>
        <v>967990.98000000056</v>
      </c>
      <c r="M148" s="3">
        <v>0</v>
      </c>
      <c r="N148" s="3">
        <v>0</v>
      </c>
      <c r="O148" s="3">
        <v>0</v>
      </c>
      <c r="P148" s="3">
        <v>626998.17299999995</v>
      </c>
      <c r="Q148" s="3">
        <v>0</v>
      </c>
      <c r="R148" s="3">
        <f t="shared" si="31"/>
        <v>626998.17299999995</v>
      </c>
      <c r="S148" s="6">
        <f t="shared" si="32"/>
        <v>0</v>
      </c>
      <c r="T148" s="27" t="str">
        <f t="shared" si="33"/>
        <v>n.m.</v>
      </c>
      <c r="U148" s="6">
        <f t="shared" si="34"/>
        <v>43569.350000000006</v>
      </c>
      <c r="V148" s="27" t="str">
        <f t="shared" si="35"/>
        <v>n.m.</v>
      </c>
      <c r="W148" s="6">
        <f t="shared" si="36"/>
        <v>158804.25000000009</v>
      </c>
      <c r="X148" s="27" t="str">
        <f t="shared" si="37"/>
        <v>n.m.</v>
      </c>
      <c r="Y148" s="6">
        <f t="shared" si="38"/>
        <v>-609580.55299999996</v>
      </c>
      <c r="Z148" s="27">
        <f t="shared" si="39"/>
        <v>-0.97222062080873084</v>
      </c>
      <c r="AA148" s="6">
        <f t="shared" si="40"/>
        <v>748199.76000000047</v>
      </c>
      <c r="AB148" s="27" t="str">
        <f t="shared" si="41"/>
        <v>n.m.</v>
      </c>
      <c r="AC148" s="6">
        <f t="shared" si="42"/>
        <v>340992.80700000061</v>
      </c>
      <c r="AD148" s="27">
        <f t="shared" si="43"/>
        <v>0.54384976174404365</v>
      </c>
    </row>
    <row r="149" spans="1:30" x14ac:dyDescent="0.35">
      <c r="A149" s="7">
        <f t="shared" si="44"/>
        <v>141</v>
      </c>
      <c r="B149" t="s">
        <v>2</v>
      </c>
      <c r="C149" t="s">
        <v>280</v>
      </c>
      <c r="D149" t="s">
        <v>281</v>
      </c>
      <c r="E149" s="42" t="s">
        <v>1587</v>
      </c>
      <c r="F149" s="42">
        <v>44013</v>
      </c>
      <c r="G149" s="3"/>
      <c r="H149" s="3">
        <v>42325.420000000006</v>
      </c>
      <c r="I149" s="3">
        <v>-42325.42</v>
      </c>
      <c r="J149" s="3">
        <v>0</v>
      </c>
      <c r="K149" s="3">
        <v>0</v>
      </c>
      <c r="L149" s="3">
        <f t="shared" si="30"/>
        <v>7.2759576141834259E-12</v>
      </c>
      <c r="M149" s="3">
        <v>0</v>
      </c>
      <c r="N149" s="3">
        <v>0</v>
      </c>
      <c r="O149" s="3">
        <v>686.28300000000002</v>
      </c>
      <c r="P149" s="3">
        <v>492.51</v>
      </c>
      <c r="Q149" s="3">
        <v>0</v>
      </c>
      <c r="R149" s="3">
        <f t="shared" si="31"/>
        <v>1178.7930000000001</v>
      </c>
      <c r="S149" s="6">
        <f t="shared" si="32"/>
        <v>0</v>
      </c>
      <c r="T149" s="27" t="str">
        <f t="shared" si="33"/>
        <v>n.m.</v>
      </c>
      <c r="U149" s="6">
        <f t="shared" si="34"/>
        <v>42325.420000000006</v>
      </c>
      <c r="V149" s="27" t="str">
        <f t="shared" si="35"/>
        <v>n.m.</v>
      </c>
      <c r="W149" s="6">
        <f t="shared" si="36"/>
        <v>-43011.703000000001</v>
      </c>
      <c r="X149" s="27">
        <f t="shared" si="37"/>
        <v>-62.673420440255697</v>
      </c>
      <c r="Y149" s="6">
        <f t="shared" si="38"/>
        <v>-492.51</v>
      </c>
      <c r="Z149" s="27">
        <f t="shared" si="39"/>
        <v>-1</v>
      </c>
      <c r="AA149" s="6">
        <f t="shared" si="40"/>
        <v>0</v>
      </c>
      <c r="AB149" s="27" t="str">
        <f t="shared" si="41"/>
        <v>n.m.</v>
      </c>
      <c r="AC149" s="6">
        <f t="shared" si="42"/>
        <v>-1178.7929999999928</v>
      </c>
      <c r="AD149" s="27">
        <f t="shared" si="43"/>
        <v>-0.99999999999999378</v>
      </c>
    </row>
    <row r="150" spans="1:30" x14ac:dyDescent="0.35">
      <c r="A150" s="7">
        <f t="shared" si="44"/>
        <v>142</v>
      </c>
      <c r="B150" t="s">
        <v>2</v>
      </c>
      <c r="C150" t="s">
        <v>282</v>
      </c>
      <c r="D150" t="s">
        <v>283</v>
      </c>
      <c r="E150" s="42" t="s">
        <v>1549</v>
      </c>
      <c r="F150" s="42">
        <v>43862</v>
      </c>
      <c r="G150" s="3">
        <v>19883.949999999997</v>
      </c>
      <c r="H150" s="3">
        <v>10527.1</v>
      </c>
      <c r="I150" s="3">
        <v>2901.12</v>
      </c>
      <c r="J150" s="3">
        <v>0</v>
      </c>
      <c r="K150" s="3">
        <v>0</v>
      </c>
      <c r="L150" s="3">
        <f t="shared" si="30"/>
        <v>33312.17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f t="shared" si="31"/>
        <v>0</v>
      </c>
      <c r="S150" s="6">
        <f t="shared" si="32"/>
        <v>19883.949999999997</v>
      </c>
      <c r="T150" s="27" t="str">
        <f t="shared" si="33"/>
        <v>n.m.</v>
      </c>
      <c r="U150" s="6">
        <f t="shared" si="34"/>
        <v>10527.1</v>
      </c>
      <c r="V150" s="27" t="str">
        <f t="shared" si="35"/>
        <v>n.m.</v>
      </c>
      <c r="W150" s="6">
        <f t="shared" si="36"/>
        <v>2901.12</v>
      </c>
      <c r="X150" s="27" t="str">
        <f t="shared" si="37"/>
        <v>n.m.</v>
      </c>
      <c r="Y150" s="6">
        <f t="shared" si="38"/>
        <v>0</v>
      </c>
      <c r="Z150" s="27" t="str">
        <f t="shared" si="39"/>
        <v>n.m.</v>
      </c>
      <c r="AA150" s="6">
        <f t="shared" si="40"/>
        <v>0</v>
      </c>
      <c r="AB150" s="27" t="str">
        <f t="shared" si="41"/>
        <v>n.m.</v>
      </c>
      <c r="AC150" s="6">
        <f t="shared" si="42"/>
        <v>33312.17</v>
      </c>
      <c r="AD150" s="27" t="str">
        <f t="shared" si="43"/>
        <v>n.m.</v>
      </c>
    </row>
    <row r="151" spans="1:30" x14ac:dyDescent="0.35">
      <c r="A151" s="7">
        <f t="shared" si="44"/>
        <v>143</v>
      </c>
      <c r="B151" t="s">
        <v>2</v>
      </c>
      <c r="C151" t="s">
        <v>284</v>
      </c>
      <c r="D151" t="s">
        <v>285</v>
      </c>
      <c r="E151" s="42" t="s">
        <v>1549</v>
      </c>
      <c r="F151" s="42" t="s">
        <v>1558</v>
      </c>
      <c r="G151" s="3">
        <v>19197.689999999995</v>
      </c>
      <c r="H151" s="3">
        <v>4043.09</v>
      </c>
      <c r="I151" s="3">
        <v>0</v>
      </c>
      <c r="J151" s="3">
        <v>0</v>
      </c>
      <c r="K151" s="3">
        <v>0</v>
      </c>
      <c r="L151" s="3">
        <f t="shared" si="30"/>
        <v>23240.779999999995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f t="shared" si="31"/>
        <v>0</v>
      </c>
      <c r="S151" s="6">
        <f t="shared" si="32"/>
        <v>19197.689999999995</v>
      </c>
      <c r="T151" s="27" t="str">
        <f t="shared" si="33"/>
        <v>n.m.</v>
      </c>
      <c r="U151" s="6">
        <f t="shared" si="34"/>
        <v>4043.09</v>
      </c>
      <c r="V151" s="27" t="str">
        <f t="shared" si="35"/>
        <v>n.m.</v>
      </c>
      <c r="W151" s="6">
        <f t="shared" si="36"/>
        <v>0</v>
      </c>
      <c r="X151" s="27" t="str">
        <f t="shared" si="37"/>
        <v>n.m.</v>
      </c>
      <c r="Y151" s="6">
        <f t="shared" si="38"/>
        <v>0</v>
      </c>
      <c r="Z151" s="27" t="str">
        <f t="shared" si="39"/>
        <v>n.m.</v>
      </c>
      <c r="AA151" s="6">
        <f t="shared" si="40"/>
        <v>0</v>
      </c>
      <c r="AB151" s="27" t="str">
        <f t="shared" si="41"/>
        <v>n.m.</v>
      </c>
      <c r="AC151" s="6">
        <f t="shared" si="42"/>
        <v>23240.779999999995</v>
      </c>
      <c r="AD151" s="27" t="str">
        <f t="shared" si="43"/>
        <v>n.m.</v>
      </c>
    </row>
    <row r="152" spans="1:30" x14ac:dyDescent="0.35">
      <c r="A152" s="7">
        <f t="shared" si="44"/>
        <v>144</v>
      </c>
      <c r="B152" t="s">
        <v>2</v>
      </c>
      <c r="C152" t="s">
        <v>286</v>
      </c>
      <c r="D152" t="s">
        <v>287</v>
      </c>
      <c r="E152" s="42" t="s">
        <v>1535</v>
      </c>
      <c r="F152" s="42" t="s">
        <v>1934</v>
      </c>
      <c r="G152" s="3"/>
      <c r="H152" s="3">
        <v>35878.69</v>
      </c>
      <c r="I152" s="3">
        <v>95449.34</v>
      </c>
      <c r="J152" s="3">
        <v>343997.68000000011</v>
      </c>
      <c r="K152" s="3">
        <v>383738.22000000026</v>
      </c>
      <c r="L152" s="3">
        <f t="shared" si="30"/>
        <v>859063.9300000004</v>
      </c>
      <c r="M152" s="3">
        <v>0</v>
      </c>
      <c r="N152" s="3">
        <v>0</v>
      </c>
      <c r="O152" s="3">
        <v>0</v>
      </c>
      <c r="P152" s="3">
        <v>44.052</v>
      </c>
      <c r="Q152" s="3">
        <v>0</v>
      </c>
      <c r="R152" s="3">
        <f t="shared" si="31"/>
        <v>44.052</v>
      </c>
      <c r="S152" s="6">
        <f t="shared" si="32"/>
        <v>0</v>
      </c>
      <c r="T152" s="27" t="str">
        <f t="shared" si="33"/>
        <v>n.m.</v>
      </c>
      <c r="U152" s="6">
        <f t="shared" si="34"/>
        <v>35878.69</v>
      </c>
      <c r="V152" s="27" t="str">
        <f t="shared" si="35"/>
        <v>n.m.</v>
      </c>
      <c r="W152" s="6">
        <f t="shared" si="36"/>
        <v>95449.34</v>
      </c>
      <c r="X152" s="27" t="str">
        <f t="shared" si="37"/>
        <v>n.m.</v>
      </c>
      <c r="Y152" s="6">
        <f t="shared" si="38"/>
        <v>343953.62800000008</v>
      </c>
      <c r="Z152" s="27">
        <f t="shared" si="39"/>
        <v>7807.9003904476549</v>
      </c>
      <c r="AA152" s="6">
        <f t="shared" si="40"/>
        <v>383738.22000000026</v>
      </c>
      <c r="AB152" s="27" t="str">
        <f t="shared" si="41"/>
        <v>n.m.</v>
      </c>
      <c r="AC152" s="6">
        <f t="shared" si="42"/>
        <v>859019.87800000038</v>
      </c>
      <c r="AD152" s="27">
        <f t="shared" si="43"/>
        <v>19500.133433215298</v>
      </c>
    </row>
    <row r="153" spans="1:30" x14ac:dyDescent="0.35">
      <c r="A153" s="7">
        <f t="shared" si="44"/>
        <v>145</v>
      </c>
      <c r="B153" t="s">
        <v>2</v>
      </c>
      <c r="C153" t="s">
        <v>288</v>
      </c>
      <c r="D153" t="s">
        <v>289</v>
      </c>
      <c r="E153" s="42" t="s">
        <v>1574</v>
      </c>
      <c r="F153" s="42" t="s">
        <v>1934</v>
      </c>
      <c r="G153" s="3">
        <v>7433.68</v>
      </c>
      <c r="H153" s="3">
        <v>11508.199999999999</v>
      </c>
      <c r="I153" s="3">
        <v>54188.42</v>
      </c>
      <c r="J153" s="3">
        <v>53534.52</v>
      </c>
      <c r="K153" s="3">
        <v>105190.27</v>
      </c>
      <c r="L153" s="3">
        <f t="shared" si="30"/>
        <v>231855.08999999997</v>
      </c>
      <c r="M153" s="3">
        <v>0</v>
      </c>
      <c r="N153" s="3">
        <v>481626.35499999998</v>
      </c>
      <c r="O153" s="3">
        <v>300774.06699999998</v>
      </c>
      <c r="P153" s="3">
        <v>3428.6689999999999</v>
      </c>
      <c r="Q153" s="3">
        <v>-1312311.3259999999</v>
      </c>
      <c r="R153" s="3">
        <f t="shared" si="31"/>
        <v>-526482.23499999987</v>
      </c>
      <c r="S153" s="6">
        <f t="shared" si="32"/>
        <v>7433.68</v>
      </c>
      <c r="T153" s="27" t="str">
        <f t="shared" si="33"/>
        <v>n.m.</v>
      </c>
      <c r="U153" s="6">
        <f t="shared" si="34"/>
        <v>-470118.15499999997</v>
      </c>
      <c r="V153" s="27">
        <f t="shared" si="35"/>
        <v>-0.97610554347674761</v>
      </c>
      <c r="W153" s="6">
        <f t="shared" si="36"/>
        <v>-246585.647</v>
      </c>
      <c r="X153" s="27">
        <f t="shared" si="37"/>
        <v>-0.81983679463961234</v>
      </c>
      <c r="Y153" s="6">
        <f t="shared" si="38"/>
        <v>50105.850999999995</v>
      </c>
      <c r="Z153" s="27">
        <f t="shared" si="39"/>
        <v>14.61379065754087</v>
      </c>
      <c r="AA153" s="6">
        <f t="shared" si="40"/>
        <v>1417501.5959999999</v>
      </c>
      <c r="AB153" s="27">
        <f t="shared" si="41"/>
        <v>-1.0801564902442975</v>
      </c>
      <c r="AC153" s="6">
        <f t="shared" si="42"/>
        <v>758337.32499999984</v>
      </c>
      <c r="AD153" s="27">
        <f t="shared" si="43"/>
        <v>-1.4403854006583907</v>
      </c>
    </row>
    <row r="154" spans="1:30" x14ac:dyDescent="0.35">
      <c r="A154" s="7">
        <f t="shared" si="44"/>
        <v>146</v>
      </c>
      <c r="B154" t="s">
        <v>2</v>
      </c>
      <c r="C154" t="s">
        <v>290</v>
      </c>
      <c r="D154" t="s">
        <v>291</v>
      </c>
      <c r="E154" s="42" t="s">
        <v>1584</v>
      </c>
      <c r="F154" s="42" t="s">
        <v>1559</v>
      </c>
      <c r="G154" s="3">
        <v>51612.430000000008</v>
      </c>
      <c r="H154" s="3">
        <v>-16293.020000000002</v>
      </c>
      <c r="I154" s="3">
        <v>0</v>
      </c>
      <c r="J154" s="3">
        <v>0</v>
      </c>
      <c r="K154" s="3">
        <v>0</v>
      </c>
      <c r="L154" s="3">
        <f t="shared" si="30"/>
        <v>35319.410000000003</v>
      </c>
      <c r="M154" s="3">
        <v>0</v>
      </c>
      <c r="N154" s="3">
        <v>0</v>
      </c>
      <c r="O154" s="3">
        <v>0</v>
      </c>
      <c r="P154" s="3">
        <v>0</v>
      </c>
      <c r="Q154" s="3">
        <v>0.01</v>
      </c>
      <c r="R154" s="3">
        <f t="shared" si="31"/>
        <v>0.01</v>
      </c>
      <c r="S154" s="6">
        <f t="shared" si="32"/>
        <v>51612.430000000008</v>
      </c>
      <c r="T154" s="27" t="str">
        <f t="shared" si="33"/>
        <v>n.m.</v>
      </c>
      <c r="U154" s="6">
        <f t="shared" si="34"/>
        <v>-16293.020000000002</v>
      </c>
      <c r="V154" s="27" t="str">
        <f t="shared" si="35"/>
        <v>n.m.</v>
      </c>
      <c r="W154" s="6">
        <f t="shared" si="36"/>
        <v>0</v>
      </c>
      <c r="X154" s="27" t="str">
        <f t="shared" si="37"/>
        <v>n.m.</v>
      </c>
      <c r="Y154" s="6">
        <f t="shared" si="38"/>
        <v>0</v>
      </c>
      <c r="Z154" s="27" t="str">
        <f t="shared" si="39"/>
        <v>n.m.</v>
      </c>
      <c r="AA154" s="6">
        <f t="shared" si="40"/>
        <v>-0.01</v>
      </c>
      <c r="AB154" s="27">
        <f t="shared" si="41"/>
        <v>-1</v>
      </c>
      <c r="AC154" s="6">
        <f t="shared" si="42"/>
        <v>35319.4</v>
      </c>
      <c r="AD154" s="27">
        <f t="shared" si="43"/>
        <v>3531940</v>
      </c>
    </row>
    <row r="155" spans="1:30" x14ac:dyDescent="0.35">
      <c r="A155" s="7">
        <f t="shared" si="44"/>
        <v>147</v>
      </c>
      <c r="B155" t="s">
        <v>2</v>
      </c>
      <c r="C155" t="s">
        <v>292</v>
      </c>
      <c r="D155" t="s">
        <v>293</v>
      </c>
      <c r="E155" s="42" t="s">
        <v>1549</v>
      </c>
      <c r="F155" s="42" t="s">
        <v>1558</v>
      </c>
      <c r="G155" s="3">
        <v>5765.9900000000025</v>
      </c>
      <c r="H155" s="3">
        <v>13991.560000000007</v>
      </c>
      <c r="I155" s="3">
        <v>0</v>
      </c>
      <c r="J155" s="3">
        <v>0</v>
      </c>
      <c r="K155" s="3">
        <v>0</v>
      </c>
      <c r="L155" s="3">
        <f t="shared" si="30"/>
        <v>19757.55000000001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f t="shared" si="31"/>
        <v>0</v>
      </c>
      <c r="S155" s="6">
        <f t="shared" si="32"/>
        <v>5765.9900000000025</v>
      </c>
      <c r="T155" s="27" t="str">
        <f t="shared" si="33"/>
        <v>n.m.</v>
      </c>
      <c r="U155" s="6">
        <f t="shared" si="34"/>
        <v>13991.560000000007</v>
      </c>
      <c r="V155" s="27" t="str">
        <f t="shared" si="35"/>
        <v>n.m.</v>
      </c>
      <c r="W155" s="6">
        <f t="shared" si="36"/>
        <v>0</v>
      </c>
      <c r="X155" s="27" t="str">
        <f t="shared" si="37"/>
        <v>n.m.</v>
      </c>
      <c r="Y155" s="6">
        <f t="shared" si="38"/>
        <v>0</v>
      </c>
      <c r="Z155" s="27" t="str">
        <f t="shared" si="39"/>
        <v>n.m.</v>
      </c>
      <c r="AA155" s="6">
        <f t="shared" si="40"/>
        <v>0</v>
      </c>
      <c r="AB155" s="27" t="str">
        <f t="shared" si="41"/>
        <v>n.m.</v>
      </c>
      <c r="AC155" s="6">
        <f t="shared" si="42"/>
        <v>19757.55000000001</v>
      </c>
      <c r="AD155" s="27" t="str">
        <f t="shared" si="43"/>
        <v>n.m.</v>
      </c>
    </row>
    <row r="156" spans="1:30" x14ac:dyDescent="0.35">
      <c r="A156" s="7">
        <f t="shared" si="44"/>
        <v>148</v>
      </c>
      <c r="B156" t="s">
        <v>2</v>
      </c>
      <c r="C156" t="s">
        <v>294</v>
      </c>
      <c r="D156" t="s">
        <v>295</v>
      </c>
      <c r="E156" s="42" t="s">
        <v>1582</v>
      </c>
      <c r="F156" s="42" t="s">
        <v>1562</v>
      </c>
      <c r="G156" s="3">
        <v>33931.759999999995</v>
      </c>
      <c r="H156" s="3"/>
      <c r="I156" s="3">
        <v>0</v>
      </c>
      <c r="J156" s="3">
        <v>0</v>
      </c>
      <c r="K156" s="3">
        <v>0</v>
      </c>
      <c r="L156" s="3">
        <f t="shared" si="30"/>
        <v>33931.759999999995</v>
      </c>
      <c r="M156" s="3">
        <v>0</v>
      </c>
      <c r="N156" s="3">
        <v>0</v>
      </c>
      <c r="O156" s="3">
        <v>0</v>
      </c>
      <c r="P156" s="3">
        <v>0</v>
      </c>
      <c r="Q156" s="3">
        <v>410231.20799999998</v>
      </c>
      <c r="R156" s="3">
        <f t="shared" si="31"/>
        <v>410231.20799999998</v>
      </c>
      <c r="S156" s="6">
        <f t="shared" si="32"/>
        <v>33931.759999999995</v>
      </c>
      <c r="T156" s="27" t="str">
        <f t="shared" si="33"/>
        <v>n.m.</v>
      </c>
      <c r="U156" s="6">
        <f t="shared" si="34"/>
        <v>0</v>
      </c>
      <c r="V156" s="27" t="str">
        <f t="shared" si="35"/>
        <v>n.m.</v>
      </c>
      <c r="W156" s="6">
        <f t="shared" si="36"/>
        <v>0</v>
      </c>
      <c r="X156" s="27" t="str">
        <f t="shared" si="37"/>
        <v>n.m.</v>
      </c>
      <c r="Y156" s="6">
        <f t="shared" si="38"/>
        <v>0</v>
      </c>
      <c r="Z156" s="27" t="str">
        <f t="shared" si="39"/>
        <v>n.m.</v>
      </c>
      <c r="AA156" s="6">
        <f t="shared" si="40"/>
        <v>-410231.20799999998</v>
      </c>
      <c r="AB156" s="27">
        <f t="shared" si="41"/>
        <v>-1</v>
      </c>
      <c r="AC156" s="6">
        <f t="shared" si="42"/>
        <v>-376299.44799999997</v>
      </c>
      <c r="AD156" s="27">
        <f t="shared" si="43"/>
        <v>-0.91728625385321727</v>
      </c>
    </row>
    <row r="157" spans="1:30" x14ac:dyDescent="0.35">
      <c r="A157" s="7">
        <f t="shared" si="44"/>
        <v>149</v>
      </c>
      <c r="B157" t="s">
        <v>2</v>
      </c>
      <c r="C157" t="s">
        <v>296</v>
      </c>
      <c r="D157" t="s">
        <v>297</v>
      </c>
      <c r="E157" s="42" t="s">
        <v>1549</v>
      </c>
      <c r="F157" s="42">
        <v>44013</v>
      </c>
      <c r="G157" s="3">
        <v>11676.44</v>
      </c>
      <c r="H157" s="3">
        <v>9321.5299999999988</v>
      </c>
      <c r="I157" s="3">
        <v>3651.2</v>
      </c>
      <c r="J157" s="3">
        <v>0</v>
      </c>
      <c r="K157" s="3">
        <v>0</v>
      </c>
      <c r="L157" s="3">
        <f t="shared" si="30"/>
        <v>24649.170000000002</v>
      </c>
      <c r="M157" s="3">
        <v>295.86</v>
      </c>
      <c r="N157" s="3">
        <v>0</v>
      </c>
      <c r="O157" s="3">
        <v>0</v>
      </c>
      <c r="P157" s="3">
        <v>0</v>
      </c>
      <c r="Q157" s="3">
        <v>0</v>
      </c>
      <c r="R157" s="3">
        <f t="shared" si="31"/>
        <v>295.86</v>
      </c>
      <c r="S157" s="6">
        <f t="shared" si="32"/>
        <v>11380.58</v>
      </c>
      <c r="T157" s="27">
        <f t="shared" si="33"/>
        <v>38.466098830527947</v>
      </c>
      <c r="U157" s="6">
        <f t="shared" si="34"/>
        <v>9321.5299999999988</v>
      </c>
      <c r="V157" s="27" t="str">
        <f t="shared" si="35"/>
        <v>n.m.</v>
      </c>
      <c r="W157" s="6">
        <f t="shared" si="36"/>
        <v>3651.2</v>
      </c>
      <c r="X157" s="27" t="str">
        <f t="shared" si="37"/>
        <v>n.m.</v>
      </c>
      <c r="Y157" s="6">
        <f t="shared" si="38"/>
        <v>0</v>
      </c>
      <c r="Z157" s="27" t="str">
        <f t="shared" si="39"/>
        <v>n.m.</v>
      </c>
      <c r="AA157" s="6">
        <f t="shared" si="40"/>
        <v>0</v>
      </c>
      <c r="AB157" s="27" t="str">
        <f t="shared" si="41"/>
        <v>n.m.</v>
      </c>
      <c r="AC157" s="6">
        <f t="shared" si="42"/>
        <v>24353.31</v>
      </c>
      <c r="AD157" s="27">
        <f t="shared" si="43"/>
        <v>82.313628067329148</v>
      </c>
    </row>
    <row r="158" spans="1:30" x14ac:dyDescent="0.35">
      <c r="A158" s="7">
        <f t="shared" si="44"/>
        <v>150</v>
      </c>
      <c r="B158" t="s">
        <v>2</v>
      </c>
      <c r="C158" t="s">
        <v>298</v>
      </c>
      <c r="D158" t="s">
        <v>299</v>
      </c>
      <c r="E158" s="42" t="s">
        <v>1535</v>
      </c>
      <c r="F158" s="42" t="s">
        <v>1934</v>
      </c>
      <c r="G158" s="3"/>
      <c r="H158" s="3">
        <v>33526.329999999987</v>
      </c>
      <c r="I158" s="3">
        <v>497362.66999999993</v>
      </c>
      <c r="J158" s="3">
        <v>759251.20000000019</v>
      </c>
      <c r="K158" s="3">
        <v>54808.219999999987</v>
      </c>
      <c r="L158" s="3">
        <f t="shared" si="30"/>
        <v>1344948.4200000002</v>
      </c>
      <c r="M158" s="3">
        <v>0</v>
      </c>
      <c r="N158" s="3">
        <v>0</v>
      </c>
      <c r="O158" s="3">
        <v>0</v>
      </c>
      <c r="P158" s="3">
        <v>56.703000000000003</v>
      </c>
      <c r="Q158" s="3">
        <v>0</v>
      </c>
      <c r="R158" s="3">
        <f t="shared" si="31"/>
        <v>56.703000000000003</v>
      </c>
      <c r="S158" s="6">
        <f t="shared" si="32"/>
        <v>0</v>
      </c>
      <c r="T158" s="27" t="str">
        <f t="shared" si="33"/>
        <v>n.m.</v>
      </c>
      <c r="U158" s="6">
        <f t="shared" si="34"/>
        <v>33526.329999999987</v>
      </c>
      <c r="V158" s="27" t="str">
        <f t="shared" si="35"/>
        <v>n.m.</v>
      </c>
      <c r="W158" s="6">
        <f t="shared" si="36"/>
        <v>497362.66999999993</v>
      </c>
      <c r="X158" s="27" t="str">
        <f t="shared" si="37"/>
        <v>n.m.</v>
      </c>
      <c r="Y158" s="6">
        <f t="shared" si="38"/>
        <v>759194.49700000021</v>
      </c>
      <c r="Z158" s="27">
        <f t="shared" si="39"/>
        <v>13388.965257570149</v>
      </c>
      <c r="AA158" s="6">
        <f t="shared" si="40"/>
        <v>54808.219999999987</v>
      </c>
      <c r="AB158" s="27" t="str">
        <f t="shared" si="41"/>
        <v>n.m.</v>
      </c>
      <c r="AC158" s="6">
        <f t="shared" si="42"/>
        <v>1344891.7170000002</v>
      </c>
      <c r="AD158" s="27">
        <f t="shared" si="43"/>
        <v>23718.175704989157</v>
      </c>
    </row>
    <row r="159" spans="1:30" x14ac:dyDescent="0.35">
      <c r="A159" s="7">
        <f t="shared" si="44"/>
        <v>151</v>
      </c>
      <c r="B159" t="s">
        <v>2</v>
      </c>
      <c r="C159" t="s">
        <v>300</v>
      </c>
      <c r="D159" t="s">
        <v>301</v>
      </c>
      <c r="E159" s="42" t="s">
        <v>1535</v>
      </c>
      <c r="F159" s="42">
        <v>44409</v>
      </c>
      <c r="G159" s="3"/>
      <c r="H159" s="3">
        <v>30740.709999999992</v>
      </c>
      <c r="I159" s="3">
        <v>725300.78000000049</v>
      </c>
      <c r="J159" s="3">
        <v>26727.060000000009</v>
      </c>
      <c r="K159" s="3">
        <v>0</v>
      </c>
      <c r="L159" s="3">
        <f t="shared" si="30"/>
        <v>782768.55000000051</v>
      </c>
      <c r="M159" s="3">
        <v>0</v>
      </c>
      <c r="N159" s="3">
        <v>0</v>
      </c>
      <c r="O159" s="3">
        <v>0</v>
      </c>
      <c r="P159" s="3">
        <v>32.710999999999999</v>
      </c>
      <c r="Q159" s="3">
        <v>0</v>
      </c>
      <c r="R159" s="3">
        <f t="shared" si="31"/>
        <v>32.710999999999999</v>
      </c>
      <c r="S159" s="6">
        <f t="shared" si="32"/>
        <v>0</v>
      </c>
      <c r="T159" s="27" t="str">
        <f t="shared" si="33"/>
        <v>n.m.</v>
      </c>
      <c r="U159" s="6">
        <f t="shared" si="34"/>
        <v>30740.709999999992</v>
      </c>
      <c r="V159" s="27" t="str">
        <f t="shared" si="35"/>
        <v>n.m.</v>
      </c>
      <c r="W159" s="6">
        <f t="shared" si="36"/>
        <v>725300.78000000049</v>
      </c>
      <c r="X159" s="27" t="str">
        <f t="shared" si="37"/>
        <v>n.m.</v>
      </c>
      <c r="Y159" s="6">
        <f t="shared" si="38"/>
        <v>26694.349000000009</v>
      </c>
      <c r="Z159" s="27">
        <f t="shared" si="39"/>
        <v>816.06643025282051</v>
      </c>
      <c r="AA159" s="6">
        <f t="shared" si="40"/>
        <v>0</v>
      </c>
      <c r="AB159" s="27" t="str">
        <f t="shared" si="41"/>
        <v>n.m.</v>
      </c>
      <c r="AC159" s="6">
        <f t="shared" si="42"/>
        <v>782735.8390000005</v>
      </c>
      <c r="AD159" s="27">
        <f t="shared" si="43"/>
        <v>23928.826358105853</v>
      </c>
    </row>
    <row r="160" spans="1:30" x14ac:dyDescent="0.35">
      <c r="A160" s="7">
        <f t="shared" si="44"/>
        <v>152</v>
      </c>
      <c r="B160" t="s">
        <v>2</v>
      </c>
      <c r="C160" t="s">
        <v>302</v>
      </c>
      <c r="D160" t="s">
        <v>303</v>
      </c>
      <c r="E160" s="42" t="s">
        <v>1562</v>
      </c>
      <c r="F160" s="42" t="s">
        <v>1583</v>
      </c>
      <c r="G160" s="3">
        <v>27714.930000000008</v>
      </c>
      <c r="H160" s="3">
        <v>1494.35</v>
      </c>
      <c r="I160" s="3">
        <v>0</v>
      </c>
      <c r="J160" s="3">
        <v>0</v>
      </c>
      <c r="K160" s="3">
        <v>0</v>
      </c>
      <c r="L160" s="3">
        <f t="shared" si="30"/>
        <v>29209.280000000006</v>
      </c>
      <c r="M160" s="3">
        <v>0</v>
      </c>
      <c r="N160" s="3">
        <v>0</v>
      </c>
      <c r="O160" s="3">
        <v>0</v>
      </c>
      <c r="P160" s="3">
        <v>0</v>
      </c>
      <c r="Q160" s="3">
        <v>0.01</v>
      </c>
      <c r="R160" s="3">
        <f t="shared" si="31"/>
        <v>0.01</v>
      </c>
      <c r="S160" s="6">
        <f t="shared" si="32"/>
        <v>27714.930000000008</v>
      </c>
      <c r="T160" s="27" t="str">
        <f t="shared" si="33"/>
        <v>n.m.</v>
      </c>
      <c r="U160" s="6">
        <f t="shared" si="34"/>
        <v>1494.35</v>
      </c>
      <c r="V160" s="27" t="str">
        <f t="shared" si="35"/>
        <v>n.m.</v>
      </c>
      <c r="W160" s="6">
        <f t="shared" si="36"/>
        <v>0</v>
      </c>
      <c r="X160" s="27" t="str">
        <f t="shared" si="37"/>
        <v>n.m.</v>
      </c>
      <c r="Y160" s="6">
        <f t="shared" si="38"/>
        <v>0</v>
      </c>
      <c r="Z160" s="27" t="str">
        <f t="shared" si="39"/>
        <v>n.m.</v>
      </c>
      <c r="AA160" s="6">
        <f t="shared" si="40"/>
        <v>-0.01</v>
      </c>
      <c r="AB160" s="27">
        <f t="shared" si="41"/>
        <v>-1</v>
      </c>
      <c r="AC160" s="6">
        <f t="shared" si="42"/>
        <v>29209.270000000008</v>
      </c>
      <c r="AD160" s="27">
        <f t="shared" si="43"/>
        <v>2920927.0000000009</v>
      </c>
    </row>
    <row r="161" spans="1:30" x14ac:dyDescent="0.35">
      <c r="A161" s="7">
        <f t="shared" si="44"/>
        <v>153</v>
      </c>
      <c r="B161" t="s">
        <v>2</v>
      </c>
      <c r="C161" t="s">
        <v>304</v>
      </c>
      <c r="D161" t="s">
        <v>305</v>
      </c>
      <c r="E161" s="42" t="s">
        <v>1591</v>
      </c>
      <c r="F161" s="42">
        <v>44409</v>
      </c>
      <c r="G161" s="3">
        <v>5826.0300000000007</v>
      </c>
      <c r="H161" s="3">
        <v>1554.4499999999998</v>
      </c>
      <c r="I161" s="3">
        <v>1735.94</v>
      </c>
      <c r="J161" s="3">
        <v>-29617.060000000005</v>
      </c>
      <c r="K161" s="3">
        <v>0</v>
      </c>
      <c r="L161" s="3">
        <f t="shared" si="30"/>
        <v>-20500.640000000007</v>
      </c>
      <c r="M161" s="3">
        <v>0</v>
      </c>
      <c r="N161" s="3">
        <v>1373.546</v>
      </c>
      <c r="O161" s="3">
        <v>1379.1379999999999</v>
      </c>
      <c r="P161" s="3">
        <v>1731.7719999999999</v>
      </c>
      <c r="Q161" s="3">
        <v>0</v>
      </c>
      <c r="R161" s="3">
        <f t="shared" si="31"/>
        <v>4484.4560000000001</v>
      </c>
      <c r="S161" s="6">
        <f t="shared" si="32"/>
        <v>5826.0300000000007</v>
      </c>
      <c r="T161" s="27" t="str">
        <f t="shared" si="33"/>
        <v>n.m.</v>
      </c>
      <c r="U161" s="6">
        <f t="shared" si="34"/>
        <v>180.90399999999977</v>
      </c>
      <c r="V161" s="27">
        <f t="shared" si="35"/>
        <v>0.13170581837084433</v>
      </c>
      <c r="W161" s="6">
        <f t="shared" si="36"/>
        <v>356.80200000000013</v>
      </c>
      <c r="X161" s="27">
        <f t="shared" si="37"/>
        <v>0.25871377628634712</v>
      </c>
      <c r="Y161" s="6">
        <f t="shared" si="38"/>
        <v>-31348.832000000006</v>
      </c>
      <c r="Z161" s="27">
        <f t="shared" si="39"/>
        <v>-18.102170493575372</v>
      </c>
      <c r="AA161" s="6">
        <f t="shared" si="40"/>
        <v>0</v>
      </c>
      <c r="AB161" s="27" t="str">
        <f t="shared" si="41"/>
        <v>n.m.</v>
      </c>
      <c r="AC161" s="6">
        <f t="shared" si="42"/>
        <v>-24985.096000000005</v>
      </c>
      <c r="AD161" s="27">
        <f t="shared" si="43"/>
        <v>-5.5714887156881465</v>
      </c>
    </row>
    <row r="162" spans="1:30" x14ac:dyDescent="0.35">
      <c r="A162" s="7">
        <f t="shared" si="44"/>
        <v>154</v>
      </c>
      <c r="B162" t="s">
        <v>2</v>
      </c>
      <c r="C162" t="s">
        <v>306</v>
      </c>
      <c r="D162" t="s">
        <v>307</v>
      </c>
      <c r="E162" s="42" t="s">
        <v>1578</v>
      </c>
      <c r="F162" s="42">
        <v>43831</v>
      </c>
      <c r="G162" s="3">
        <v>10749.3</v>
      </c>
      <c r="H162" s="3">
        <v>15080.739999999994</v>
      </c>
      <c r="I162" s="3">
        <v>307.02</v>
      </c>
      <c r="J162" s="3">
        <v>0</v>
      </c>
      <c r="K162" s="3">
        <v>0</v>
      </c>
      <c r="L162" s="3">
        <f t="shared" si="30"/>
        <v>26137.059999999994</v>
      </c>
      <c r="M162" s="3">
        <v>0</v>
      </c>
      <c r="N162" s="3">
        <v>24313.116000000002</v>
      </c>
      <c r="O162" s="3">
        <v>0</v>
      </c>
      <c r="P162" s="3">
        <v>0</v>
      </c>
      <c r="Q162" s="3">
        <v>0</v>
      </c>
      <c r="R162" s="3">
        <f t="shared" si="31"/>
        <v>24313.116000000002</v>
      </c>
      <c r="S162" s="6">
        <f t="shared" si="32"/>
        <v>10749.3</v>
      </c>
      <c r="T162" s="27" t="str">
        <f t="shared" si="33"/>
        <v>n.m.</v>
      </c>
      <c r="U162" s="6">
        <f t="shared" si="34"/>
        <v>-9232.3760000000075</v>
      </c>
      <c r="V162" s="27">
        <f t="shared" si="35"/>
        <v>-0.37972820925133605</v>
      </c>
      <c r="W162" s="6">
        <f t="shared" si="36"/>
        <v>307.02</v>
      </c>
      <c r="X162" s="27" t="str">
        <f t="shared" si="37"/>
        <v>n.m.</v>
      </c>
      <c r="Y162" s="6">
        <f t="shared" si="38"/>
        <v>0</v>
      </c>
      <c r="Z162" s="27" t="str">
        <f t="shared" si="39"/>
        <v>n.m.</v>
      </c>
      <c r="AA162" s="6">
        <f t="shared" si="40"/>
        <v>0</v>
      </c>
      <c r="AB162" s="27" t="str">
        <f t="shared" si="41"/>
        <v>n.m.</v>
      </c>
      <c r="AC162" s="6">
        <f t="shared" si="42"/>
        <v>1823.9439999999922</v>
      </c>
      <c r="AD162" s="27">
        <f t="shared" si="43"/>
        <v>7.5018932168134767E-2</v>
      </c>
    </row>
    <row r="163" spans="1:30" x14ac:dyDescent="0.35">
      <c r="A163" s="7">
        <f t="shared" si="44"/>
        <v>155</v>
      </c>
      <c r="B163" t="s">
        <v>2</v>
      </c>
      <c r="C163" t="s">
        <v>308</v>
      </c>
      <c r="D163" t="s">
        <v>309</v>
      </c>
      <c r="E163" s="42" t="s">
        <v>1591</v>
      </c>
      <c r="F163" s="42">
        <v>44013</v>
      </c>
      <c r="G163" s="3">
        <v>-462.30000000000109</v>
      </c>
      <c r="H163" s="3">
        <v>4475.54</v>
      </c>
      <c r="I163" s="3">
        <v>-25678.980000000003</v>
      </c>
      <c r="J163" s="3">
        <v>0</v>
      </c>
      <c r="K163" s="3">
        <v>0</v>
      </c>
      <c r="L163" s="3">
        <f t="shared" si="30"/>
        <v>-21665.740000000005</v>
      </c>
      <c r="M163" s="3">
        <v>0</v>
      </c>
      <c r="N163" s="3">
        <v>1159547.264</v>
      </c>
      <c r="O163" s="3">
        <v>2568422.0469999998</v>
      </c>
      <c r="P163" s="3">
        <v>-648.81899999999996</v>
      </c>
      <c r="Q163" s="3">
        <v>911830.74600000004</v>
      </c>
      <c r="R163" s="3">
        <f t="shared" si="31"/>
        <v>4639151.2379999999</v>
      </c>
      <c r="S163" s="6">
        <f t="shared" si="32"/>
        <v>-462.30000000000109</v>
      </c>
      <c r="T163" s="27" t="str">
        <f t="shared" si="33"/>
        <v>n.m.</v>
      </c>
      <c r="U163" s="6">
        <f t="shared" si="34"/>
        <v>-1155071.7239999999</v>
      </c>
      <c r="V163" s="27">
        <f t="shared" si="35"/>
        <v>-0.99614026944916323</v>
      </c>
      <c r="W163" s="6">
        <f t="shared" si="36"/>
        <v>-2594101.0269999998</v>
      </c>
      <c r="X163" s="27">
        <f t="shared" si="37"/>
        <v>-1.0099979596538637</v>
      </c>
      <c r="Y163" s="6">
        <f t="shared" si="38"/>
        <v>648.81899999999996</v>
      </c>
      <c r="Z163" s="27">
        <f t="shared" si="39"/>
        <v>-1</v>
      </c>
      <c r="AA163" s="6">
        <f t="shared" si="40"/>
        <v>-911830.74600000004</v>
      </c>
      <c r="AB163" s="27">
        <f t="shared" si="41"/>
        <v>-1</v>
      </c>
      <c r="AC163" s="6">
        <f t="shared" si="42"/>
        <v>-4660816.9780000001</v>
      </c>
      <c r="AD163" s="27">
        <f t="shared" si="43"/>
        <v>-1.0046701948025607</v>
      </c>
    </row>
    <row r="164" spans="1:30" x14ac:dyDescent="0.35">
      <c r="A164" s="7">
        <f t="shared" si="44"/>
        <v>156</v>
      </c>
      <c r="B164" t="s">
        <v>2</v>
      </c>
      <c r="C164" t="s">
        <v>310</v>
      </c>
      <c r="D164" t="s">
        <v>311</v>
      </c>
      <c r="E164" s="42" t="s">
        <v>1568</v>
      </c>
      <c r="F164" s="42" t="s">
        <v>1560</v>
      </c>
      <c r="G164" s="3">
        <v>19217.07</v>
      </c>
      <c r="H164" s="3">
        <v>3057.8799999999992</v>
      </c>
      <c r="I164" s="3">
        <v>0</v>
      </c>
      <c r="J164" s="3">
        <v>0</v>
      </c>
      <c r="K164" s="3">
        <v>0</v>
      </c>
      <c r="L164" s="3">
        <f t="shared" si="30"/>
        <v>22274.949999999997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f t="shared" si="31"/>
        <v>0</v>
      </c>
      <c r="S164" s="6">
        <f t="shared" si="32"/>
        <v>19217.07</v>
      </c>
      <c r="T164" s="27" t="str">
        <f t="shared" si="33"/>
        <v>n.m.</v>
      </c>
      <c r="U164" s="6">
        <f t="shared" si="34"/>
        <v>3057.8799999999992</v>
      </c>
      <c r="V164" s="27" t="str">
        <f t="shared" si="35"/>
        <v>n.m.</v>
      </c>
      <c r="W164" s="6">
        <f t="shared" si="36"/>
        <v>0</v>
      </c>
      <c r="X164" s="27" t="str">
        <f t="shared" si="37"/>
        <v>n.m.</v>
      </c>
      <c r="Y164" s="6">
        <f t="shared" si="38"/>
        <v>0</v>
      </c>
      <c r="Z164" s="27" t="str">
        <f t="shared" si="39"/>
        <v>n.m.</v>
      </c>
      <c r="AA164" s="6">
        <f t="shared" si="40"/>
        <v>0</v>
      </c>
      <c r="AB164" s="27" t="str">
        <f t="shared" si="41"/>
        <v>n.m.</v>
      </c>
      <c r="AC164" s="6">
        <f t="shared" si="42"/>
        <v>22274.949999999997</v>
      </c>
      <c r="AD164" s="27" t="str">
        <f t="shared" si="43"/>
        <v>n.m.</v>
      </c>
    </row>
    <row r="165" spans="1:30" x14ac:dyDescent="0.35">
      <c r="A165" s="7">
        <f t="shared" si="44"/>
        <v>157</v>
      </c>
      <c r="B165" t="s">
        <v>2</v>
      </c>
      <c r="C165" t="s">
        <v>312</v>
      </c>
      <c r="D165" t="s">
        <v>313</v>
      </c>
      <c r="E165" s="42" t="s">
        <v>1591</v>
      </c>
      <c r="F165" s="42" t="s">
        <v>1934</v>
      </c>
      <c r="G165" s="3">
        <v>1946.4500000000007</v>
      </c>
      <c r="H165" s="3">
        <v>1517.48</v>
      </c>
      <c r="I165" s="3">
        <v>6573.6100000000006</v>
      </c>
      <c r="J165" s="3">
        <v>2919.2200000000007</v>
      </c>
      <c r="K165" s="3">
        <v>893.69999999999993</v>
      </c>
      <c r="L165" s="3">
        <f t="shared" si="30"/>
        <v>13850.460000000003</v>
      </c>
      <c r="M165" s="3">
        <v>0</v>
      </c>
      <c r="N165" s="3">
        <v>1194.116</v>
      </c>
      <c r="O165" s="3">
        <v>1070.1010000000001</v>
      </c>
      <c r="P165" s="3">
        <v>1116.3989999999999</v>
      </c>
      <c r="Q165" s="3">
        <v>-968.35199999999998</v>
      </c>
      <c r="R165" s="3">
        <f t="shared" si="31"/>
        <v>2412.2640000000001</v>
      </c>
      <c r="S165" s="6">
        <f t="shared" si="32"/>
        <v>1946.4500000000007</v>
      </c>
      <c r="T165" s="27" t="str">
        <f t="shared" si="33"/>
        <v>n.m.</v>
      </c>
      <c r="U165" s="6">
        <f t="shared" si="34"/>
        <v>323.36400000000003</v>
      </c>
      <c r="V165" s="27">
        <f t="shared" si="35"/>
        <v>0.27079781193786873</v>
      </c>
      <c r="W165" s="6">
        <f t="shared" si="36"/>
        <v>5503.509</v>
      </c>
      <c r="X165" s="27">
        <f t="shared" si="37"/>
        <v>5.1429808961957795</v>
      </c>
      <c r="Y165" s="6">
        <f t="shared" si="38"/>
        <v>1802.8210000000008</v>
      </c>
      <c r="Z165" s="27">
        <f t="shared" si="39"/>
        <v>1.6148536499943129</v>
      </c>
      <c r="AA165" s="6">
        <f t="shared" si="40"/>
        <v>1862.0519999999999</v>
      </c>
      <c r="AB165" s="27">
        <f t="shared" si="41"/>
        <v>-1.9229081986715575</v>
      </c>
      <c r="AC165" s="6">
        <f t="shared" si="42"/>
        <v>11438.196000000004</v>
      </c>
      <c r="AD165" s="27">
        <f t="shared" si="43"/>
        <v>4.7416849897026205</v>
      </c>
    </row>
    <row r="166" spans="1:30" x14ac:dyDescent="0.35">
      <c r="A166" s="7">
        <f t="shared" si="44"/>
        <v>158</v>
      </c>
      <c r="B166" t="s">
        <v>2</v>
      </c>
      <c r="C166" t="s">
        <v>314</v>
      </c>
      <c r="D166" t="s">
        <v>315</v>
      </c>
      <c r="E166" s="42" t="s">
        <v>1589</v>
      </c>
      <c r="F166" s="42" t="s">
        <v>1934</v>
      </c>
      <c r="G166" s="3">
        <v>3353.690000000001</v>
      </c>
      <c r="H166" s="3">
        <v>2130.0499999999993</v>
      </c>
      <c r="I166" s="3">
        <v>5705.88</v>
      </c>
      <c r="J166" s="3">
        <v>43842.599999999991</v>
      </c>
      <c r="K166" s="3">
        <v>23245.600000000002</v>
      </c>
      <c r="L166" s="3">
        <f t="shared" si="30"/>
        <v>78277.819999999992</v>
      </c>
      <c r="M166" s="3">
        <v>834.96</v>
      </c>
      <c r="N166" s="3">
        <v>78506.966</v>
      </c>
      <c r="O166" s="3">
        <v>30483.294000000002</v>
      </c>
      <c r="P166" s="3">
        <v>2586.355</v>
      </c>
      <c r="Q166" s="3">
        <v>219511.26199999999</v>
      </c>
      <c r="R166" s="3">
        <f t="shared" si="31"/>
        <v>331922.837</v>
      </c>
      <c r="S166" s="6">
        <f t="shared" si="32"/>
        <v>2518.7300000000009</v>
      </c>
      <c r="T166" s="27">
        <f t="shared" si="33"/>
        <v>3.0165876209638793</v>
      </c>
      <c r="U166" s="6">
        <f t="shared" si="34"/>
        <v>-76376.915999999997</v>
      </c>
      <c r="V166" s="27">
        <f t="shared" si="35"/>
        <v>-0.97286801275698254</v>
      </c>
      <c r="W166" s="6">
        <f t="shared" si="36"/>
        <v>-24777.414000000001</v>
      </c>
      <c r="X166" s="27">
        <f t="shared" si="37"/>
        <v>-0.81281944136352191</v>
      </c>
      <c r="Y166" s="6">
        <f t="shared" si="38"/>
        <v>41256.244999999988</v>
      </c>
      <c r="Z166" s="27">
        <f t="shared" si="39"/>
        <v>15.951501244028753</v>
      </c>
      <c r="AA166" s="6">
        <f t="shared" si="40"/>
        <v>-196265.66199999998</v>
      </c>
      <c r="AB166" s="27">
        <f t="shared" si="41"/>
        <v>-0.89410292762108945</v>
      </c>
      <c r="AC166" s="6">
        <f t="shared" si="42"/>
        <v>-253645.01699999999</v>
      </c>
      <c r="AD166" s="27">
        <f t="shared" si="43"/>
        <v>-0.76416862211864012</v>
      </c>
    </row>
    <row r="167" spans="1:30" x14ac:dyDescent="0.35">
      <c r="A167" s="7">
        <f t="shared" si="44"/>
        <v>159</v>
      </c>
      <c r="B167" t="s">
        <v>2</v>
      </c>
      <c r="C167" t="s">
        <v>316</v>
      </c>
      <c r="D167" t="s">
        <v>317</v>
      </c>
      <c r="E167" s="42" t="s">
        <v>1577</v>
      </c>
      <c r="F167" s="42">
        <v>44317</v>
      </c>
      <c r="G167" s="3"/>
      <c r="H167" s="3">
        <v>20045.12</v>
      </c>
      <c r="I167" s="3">
        <v>388547.92999999993</v>
      </c>
      <c r="J167" s="3">
        <v>19066.599999999999</v>
      </c>
      <c r="K167" s="3">
        <v>0</v>
      </c>
      <c r="L167" s="3">
        <f t="shared" si="30"/>
        <v>427659.64999999991</v>
      </c>
      <c r="M167" s="3">
        <v>0</v>
      </c>
      <c r="N167" s="3">
        <v>0</v>
      </c>
      <c r="O167" s="3">
        <v>151796.40900000001</v>
      </c>
      <c r="P167" s="3">
        <v>0</v>
      </c>
      <c r="Q167" s="3">
        <v>0</v>
      </c>
      <c r="R167" s="3">
        <f t="shared" si="31"/>
        <v>151796.40900000001</v>
      </c>
      <c r="S167" s="6">
        <f t="shared" si="32"/>
        <v>0</v>
      </c>
      <c r="T167" s="27" t="str">
        <f t="shared" si="33"/>
        <v>n.m.</v>
      </c>
      <c r="U167" s="6">
        <f t="shared" si="34"/>
        <v>20045.12</v>
      </c>
      <c r="V167" s="27" t="str">
        <f t="shared" si="35"/>
        <v>n.m.</v>
      </c>
      <c r="W167" s="6">
        <f t="shared" si="36"/>
        <v>236751.52099999992</v>
      </c>
      <c r="X167" s="27">
        <f t="shared" si="37"/>
        <v>1.5596648337049916</v>
      </c>
      <c r="Y167" s="6">
        <f t="shared" si="38"/>
        <v>19066.599999999999</v>
      </c>
      <c r="Z167" s="27" t="str">
        <f t="shared" si="39"/>
        <v>n.m.</v>
      </c>
      <c r="AA167" s="6">
        <f t="shared" si="40"/>
        <v>0</v>
      </c>
      <c r="AB167" s="27" t="str">
        <f t="shared" si="41"/>
        <v>n.m.</v>
      </c>
      <c r="AC167" s="6">
        <f t="shared" si="42"/>
        <v>275863.24099999992</v>
      </c>
      <c r="AD167" s="27">
        <f t="shared" si="43"/>
        <v>1.8173238933471734</v>
      </c>
    </row>
    <row r="168" spans="1:30" x14ac:dyDescent="0.35">
      <c r="A168" s="7">
        <f t="shared" si="44"/>
        <v>160</v>
      </c>
      <c r="B168" t="s">
        <v>2</v>
      </c>
      <c r="C168" t="s">
        <v>318</v>
      </c>
      <c r="D168" t="s">
        <v>319</v>
      </c>
      <c r="E168" s="42" t="s">
        <v>1564</v>
      </c>
      <c r="F168" s="42" t="s">
        <v>1586</v>
      </c>
      <c r="G168" s="3"/>
      <c r="H168" s="3">
        <v>17278.420000000002</v>
      </c>
      <c r="I168" s="3">
        <v>0</v>
      </c>
      <c r="J168" s="3">
        <v>0</v>
      </c>
      <c r="K168" s="3">
        <v>0</v>
      </c>
      <c r="L168" s="3">
        <f t="shared" si="30"/>
        <v>17278.420000000002</v>
      </c>
      <c r="M168" s="3">
        <v>0</v>
      </c>
      <c r="N168" s="3">
        <v>0</v>
      </c>
      <c r="O168" s="3">
        <v>0</v>
      </c>
      <c r="P168" s="3">
        <v>0</v>
      </c>
      <c r="Q168" s="3">
        <v>0.01</v>
      </c>
      <c r="R168" s="3">
        <f t="shared" si="31"/>
        <v>0.01</v>
      </c>
      <c r="S168" s="6">
        <f t="shared" si="32"/>
        <v>0</v>
      </c>
      <c r="T168" s="27" t="str">
        <f t="shared" si="33"/>
        <v>n.m.</v>
      </c>
      <c r="U168" s="6">
        <f t="shared" si="34"/>
        <v>17278.420000000002</v>
      </c>
      <c r="V168" s="27" t="str">
        <f t="shared" si="35"/>
        <v>n.m.</v>
      </c>
      <c r="W168" s="6">
        <f t="shared" si="36"/>
        <v>0</v>
      </c>
      <c r="X168" s="27" t="str">
        <f t="shared" si="37"/>
        <v>n.m.</v>
      </c>
      <c r="Y168" s="6">
        <f t="shared" si="38"/>
        <v>0</v>
      </c>
      <c r="Z168" s="27" t="str">
        <f t="shared" si="39"/>
        <v>n.m.</v>
      </c>
      <c r="AA168" s="6">
        <f t="shared" si="40"/>
        <v>-0.01</v>
      </c>
      <c r="AB168" s="27">
        <f t="shared" si="41"/>
        <v>-1</v>
      </c>
      <c r="AC168" s="6">
        <f t="shared" si="42"/>
        <v>17278.410000000003</v>
      </c>
      <c r="AD168" s="27">
        <f t="shared" si="43"/>
        <v>1727841.0000000002</v>
      </c>
    </row>
    <row r="169" spans="1:30" x14ac:dyDescent="0.35">
      <c r="A169" s="7">
        <f t="shared" si="44"/>
        <v>161</v>
      </c>
      <c r="B169" t="s">
        <v>2</v>
      </c>
      <c r="C169" t="s">
        <v>320</v>
      </c>
      <c r="D169" t="s">
        <v>321</v>
      </c>
      <c r="E169" s="42" t="s">
        <v>1587</v>
      </c>
      <c r="F169" s="42" t="s">
        <v>1934</v>
      </c>
      <c r="G169" s="3"/>
      <c r="H169" s="3">
        <v>16770.149999999998</v>
      </c>
      <c r="I169" s="3">
        <v>681.15</v>
      </c>
      <c r="J169" s="3">
        <v>615.49</v>
      </c>
      <c r="K169" s="3">
        <v>-18112.72</v>
      </c>
      <c r="L169" s="3">
        <f t="shared" si="30"/>
        <v>-45.930000000000291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f t="shared" si="31"/>
        <v>0</v>
      </c>
      <c r="S169" s="6">
        <f t="shared" si="32"/>
        <v>0</v>
      </c>
      <c r="T169" s="27" t="str">
        <f t="shared" si="33"/>
        <v>n.m.</v>
      </c>
      <c r="U169" s="6">
        <f t="shared" si="34"/>
        <v>16770.149999999998</v>
      </c>
      <c r="V169" s="27" t="str">
        <f t="shared" si="35"/>
        <v>n.m.</v>
      </c>
      <c r="W169" s="6">
        <f t="shared" si="36"/>
        <v>681.15</v>
      </c>
      <c r="X169" s="27" t="str">
        <f t="shared" si="37"/>
        <v>n.m.</v>
      </c>
      <c r="Y169" s="6">
        <f t="shared" si="38"/>
        <v>615.49</v>
      </c>
      <c r="Z169" s="27" t="str">
        <f t="shared" si="39"/>
        <v>n.m.</v>
      </c>
      <c r="AA169" s="6">
        <f t="shared" si="40"/>
        <v>-18112.72</v>
      </c>
      <c r="AB169" s="27" t="str">
        <f t="shared" si="41"/>
        <v>n.m.</v>
      </c>
      <c r="AC169" s="6">
        <f t="shared" si="42"/>
        <v>-45.930000000000291</v>
      </c>
      <c r="AD169" s="27" t="str">
        <f t="shared" si="43"/>
        <v>n.m.</v>
      </c>
    </row>
    <row r="170" spans="1:30" x14ac:dyDescent="0.35">
      <c r="A170" s="7">
        <f t="shared" si="44"/>
        <v>162</v>
      </c>
      <c r="B170" t="s">
        <v>2</v>
      </c>
      <c r="C170" t="s">
        <v>322</v>
      </c>
      <c r="D170" t="s">
        <v>323</v>
      </c>
      <c r="E170" s="42" t="s">
        <v>1563</v>
      </c>
      <c r="F170" s="42" t="s">
        <v>1934</v>
      </c>
      <c r="G170" s="3">
        <v>12437.460000000003</v>
      </c>
      <c r="H170" s="3">
        <v>1579.1199999999994</v>
      </c>
      <c r="I170" s="3">
        <v>663.25</v>
      </c>
      <c r="J170" s="3">
        <v>-14709.500000000002</v>
      </c>
      <c r="K170" s="3">
        <v>1325.9100000000005</v>
      </c>
      <c r="L170" s="3">
        <f t="shared" si="30"/>
        <v>1296.2400000000005</v>
      </c>
      <c r="M170" s="3">
        <v>0</v>
      </c>
      <c r="N170" s="3">
        <v>3528326.199</v>
      </c>
      <c r="O170" s="3">
        <v>2234291.3590000002</v>
      </c>
      <c r="P170" s="3">
        <v>478.13200000000001</v>
      </c>
      <c r="Q170" s="3">
        <v>0</v>
      </c>
      <c r="R170" s="3">
        <f t="shared" si="31"/>
        <v>5763095.6900000004</v>
      </c>
      <c r="S170" s="6">
        <f t="shared" si="32"/>
        <v>12437.460000000003</v>
      </c>
      <c r="T170" s="27" t="str">
        <f t="shared" si="33"/>
        <v>n.m.</v>
      </c>
      <c r="U170" s="6">
        <f t="shared" si="34"/>
        <v>-3526747.0789999999</v>
      </c>
      <c r="V170" s="27">
        <f t="shared" si="35"/>
        <v>-0.99955244500906759</v>
      </c>
      <c r="W170" s="6">
        <f t="shared" si="36"/>
        <v>-2233628.1090000002</v>
      </c>
      <c r="X170" s="27">
        <f t="shared" si="37"/>
        <v>-0.99970314972694663</v>
      </c>
      <c r="Y170" s="6">
        <f t="shared" si="38"/>
        <v>-15187.632000000001</v>
      </c>
      <c r="Z170" s="27">
        <f t="shared" si="39"/>
        <v>-31.764516911647831</v>
      </c>
      <c r="AA170" s="6">
        <f t="shared" si="40"/>
        <v>1325.9100000000005</v>
      </c>
      <c r="AB170" s="27" t="str">
        <f t="shared" si="41"/>
        <v>n.m.</v>
      </c>
      <c r="AC170" s="6">
        <f t="shared" si="42"/>
        <v>-5761799.4500000002</v>
      </c>
      <c r="AD170" s="27">
        <f t="shared" si="43"/>
        <v>-0.9997750792161495</v>
      </c>
    </row>
    <row r="171" spans="1:30" x14ac:dyDescent="0.35">
      <c r="A171" s="7">
        <f t="shared" si="44"/>
        <v>163</v>
      </c>
      <c r="B171" t="s">
        <v>2</v>
      </c>
      <c r="C171" t="s">
        <v>324</v>
      </c>
      <c r="D171" t="s">
        <v>325</v>
      </c>
      <c r="E171" s="42" t="s">
        <v>1588</v>
      </c>
      <c r="F171" s="42" t="s">
        <v>1934</v>
      </c>
      <c r="G171" s="3"/>
      <c r="H171" s="3">
        <v>15212.19</v>
      </c>
      <c r="I171" s="3">
        <v>17590.19999999999</v>
      </c>
      <c r="J171" s="3">
        <v>16762.05</v>
      </c>
      <c r="K171" s="3">
        <v>623099.14</v>
      </c>
      <c r="L171" s="3">
        <f t="shared" si="30"/>
        <v>672663.58</v>
      </c>
      <c r="M171" s="3">
        <v>0</v>
      </c>
      <c r="N171" s="3">
        <v>0</v>
      </c>
      <c r="O171" s="3">
        <v>6381.1409999999996</v>
      </c>
      <c r="P171" s="3">
        <v>1114.18</v>
      </c>
      <c r="Q171" s="3">
        <v>495873.16</v>
      </c>
      <c r="R171" s="3">
        <f t="shared" si="31"/>
        <v>503368.48099999997</v>
      </c>
      <c r="S171" s="6">
        <f t="shared" si="32"/>
        <v>0</v>
      </c>
      <c r="T171" s="27" t="str">
        <f t="shared" si="33"/>
        <v>n.m.</v>
      </c>
      <c r="U171" s="6">
        <f t="shared" si="34"/>
        <v>15212.19</v>
      </c>
      <c r="V171" s="27" t="str">
        <f t="shared" si="35"/>
        <v>n.m.</v>
      </c>
      <c r="W171" s="6">
        <f t="shared" si="36"/>
        <v>11209.05899999999</v>
      </c>
      <c r="X171" s="27">
        <f t="shared" si="37"/>
        <v>1.7565916503020371</v>
      </c>
      <c r="Y171" s="6">
        <f t="shared" si="38"/>
        <v>15647.869999999999</v>
      </c>
      <c r="Z171" s="27">
        <f t="shared" si="39"/>
        <v>14.044292663662961</v>
      </c>
      <c r="AA171" s="6">
        <f t="shared" si="40"/>
        <v>127225.98000000004</v>
      </c>
      <c r="AB171" s="27">
        <f t="shared" si="41"/>
        <v>0.25656960340422547</v>
      </c>
      <c r="AC171" s="6">
        <f t="shared" si="42"/>
        <v>169295.09899999999</v>
      </c>
      <c r="AD171" s="27">
        <f t="shared" si="43"/>
        <v>0.33632439334237935</v>
      </c>
    </row>
    <row r="172" spans="1:30" x14ac:dyDescent="0.35">
      <c r="A172" s="7">
        <f t="shared" si="44"/>
        <v>164</v>
      </c>
      <c r="B172" t="s">
        <v>2</v>
      </c>
      <c r="C172" t="s">
        <v>326</v>
      </c>
      <c r="D172" t="s">
        <v>327</v>
      </c>
      <c r="E172" s="42" t="s">
        <v>1569</v>
      </c>
      <c r="F172" s="42" t="s">
        <v>1590</v>
      </c>
      <c r="G172" s="3">
        <v>10376.59</v>
      </c>
      <c r="H172" s="3"/>
      <c r="I172" s="3">
        <v>0</v>
      </c>
      <c r="J172" s="3">
        <v>0</v>
      </c>
      <c r="K172" s="3">
        <v>0</v>
      </c>
      <c r="L172" s="3">
        <f t="shared" si="30"/>
        <v>10376.59</v>
      </c>
      <c r="M172" s="3">
        <v>490.35</v>
      </c>
      <c r="N172" s="3">
        <v>27.779</v>
      </c>
      <c r="O172" s="3">
        <v>0</v>
      </c>
      <c r="P172" s="3">
        <v>0</v>
      </c>
      <c r="Q172" s="3">
        <v>0</v>
      </c>
      <c r="R172" s="3">
        <f t="shared" si="31"/>
        <v>518.12900000000002</v>
      </c>
      <c r="S172" s="6">
        <f t="shared" si="32"/>
        <v>9886.24</v>
      </c>
      <c r="T172" s="27">
        <f t="shared" si="33"/>
        <v>20.161598857958598</v>
      </c>
      <c r="U172" s="6">
        <f t="shared" si="34"/>
        <v>-27.779</v>
      </c>
      <c r="V172" s="27">
        <f t="shared" si="35"/>
        <v>-1</v>
      </c>
      <c r="W172" s="6">
        <f t="shared" si="36"/>
        <v>0</v>
      </c>
      <c r="X172" s="27" t="str">
        <f t="shared" si="37"/>
        <v>n.m.</v>
      </c>
      <c r="Y172" s="6">
        <f t="shared" si="38"/>
        <v>0</v>
      </c>
      <c r="Z172" s="27" t="str">
        <f t="shared" si="39"/>
        <v>n.m.</v>
      </c>
      <c r="AA172" s="6">
        <f t="shared" si="40"/>
        <v>0</v>
      </c>
      <c r="AB172" s="27" t="str">
        <f t="shared" si="41"/>
        <v>n.m.</v>
      </c>
      <c r="AC172" s="6">
        <f t="shared" si="42"/>
        <v>9858.4609999999993</v>
      </c>
      <c r="AD172" s="27">
        <f t="shared" si="43"/>
        <v>19.027039598246766</v>
      </c>
    </row>
    <row r="173" spans="1:30" x14ac:dyDescent="0.35">
      <c r="A173" s="7">
        <f t="shared" si="44"/>
        <v>165</v>
      </c>
      <c r="B173" t="s">
        <v>2</v>
      </c>
      <c r="C173" t="s">
        <v>328</v>
      </c>
      <c r="D173" t="s">
        <v>329</v>
      </c>
      <c r="E173" s="42" t="s">
        <v>1588</v>
      </c>
      <c r="F173" s="42">
        <v>44256</v>
      </c>
      <c r="G173" s="3"/>
      <c r="H173" s="3">
        <v>12176.27</v>
      </c>
      <c r="I173" s="3">
        <v>9728.5400000000009</v>
      </c>
      <c r="J173" s="3">
        <v>-21904.809999999994</v>
      </c>
      <c r="K173" s="3">
        <v>0</v>
      </c>
      <c r="L173" s="3">
        <f t="shared" si="30"/>
        <v>7.2759576141834259E-12</v>
      </c>
      <c r="M173" s="3">
        <v>0</v>
      </c>
      <c r="N173" s="3">
        <v>0</v>
      </c>
      <c r="O173" s="3">
        <v>0</v>
      </c>
      <c r="P173" s="3">
        <v>218505.90299999999</v>
      </c>
      <c r="Q173" s="3">
        <v>0</v>
      </c>
      <c r="R173" s="3">
        <f t="shared" si="31"/>
        <v>218505.90299999999</v>
      </c>
      <c r="S173" s="6">
        <f t="shared" si="32"/>
        <v>0</v>
      </c>
      <c r="T173" s="27" t="str">
        <f t="shared" si="33"/>
        <v>n.m.</v>
      </c>
      <c r="U173" s="6">
        <f t="shared" si="34"/>
        <v>12176.27</v>
      </c>
      <c r="V173" s="27" t="str">
        <f t="shared" si="35"/>
        <v>n.m.</v>
      </c>
      <c r="W173" s="6">
        <f t="shared" si="36"/>
        <v>9728.5400000000009</v>
      </c>
      <c r="X173" s="27" t="str">
        <f t="shared" si="37"/>
        <v>n.m.</v>
      </c>
      <c r="Y173" s="6">
        <f t="shared" si="38"/>
        <v>-240410.71299999999</v>
      </c>
      <c r="Z173" s="27">
        <f t="shared" si="39"/>
        <v>-1.1002481383763807</v>
      </c>
      <c r="AA173" s="6">
        <f t="shared" si="40"/>
        <v>0</v>
      </c>
      <c r="AB173" s="27" t="str">
        <f t="shared" si="41"/>
        <v>n.m.</v>
      </c>
      <c r="AC173" s="6">
        <f t="shared" si="42"/>
        <v>-218505.90299999999</v>
      </c>
      <c r="AD173" s="27">
        <f t="shared" si="43"/>
        <v>-1</v>
      </c>
    </row>
    <row r="174" spans="1:30" x14ac:dyDescent="0.35">
      <c r="A174" s="7">
        <f t="shared" si="44"/>
        <v>166</v>
      </c>
      <c r="B174" t="s">
        <v>2</v>
      </c>
      <c r="C174" t="s">
        <v>330</v>
      </c>
      <c r="D174" t="s">
        <v>331</v>
      </c>
      <c r="E174" s="42" t="s">
        <v>1560</v>
      </c>
      <c r="F174" s="42" t="s">
        <v>1934</v>
      </c>
      <c r="G174" s="3"/>
      <c r="H174" s="3">
        <v>9341.5599999999977</v>
      </c>
      <c r="I174" s="3">
        <v>44789.339999999989</v>
      </c>
      <c r="J174" s="3">
        <v>17239.979999999996</v>
      </c>
      <c r="K174" s="3">
        <v>13176.849999999995</v>
      </c>
      <c r="L174" s="3">
        <f t="shared" si="30"/>
        <v>84547.729999999967</v>
      </c>
      <c r="M174" s="3">
        <v>0</v>
      </c>
      <c r="N174" s="3">
        <v>0</v>
      </c>
      <c r="O174" s="3">
        <v>103757.66899999999</v>
      </c>
      <c r="P174" s="3">
        <v>103307.577</v>
      </c>
      <c r="Q174" s="3">
        <v>-3832.6959999999999</v>
      </c>
      <c r="R174" s="3">
        <f t="shared" si="31"/>
        <v>203232.55</v>
      </c>
      <c r="S174" s="6">
        <f t="shared" si="32"/>
        <v>0</v>
      </c>
      <c r="T174" s="27" t="str">
        <f t="shared" si="33"/>
        <v>n.m.</v>
      </c>
      <c r="U174" s="6">
        <f t="shared" si="34"/>
        <v>9341.5599999999977</v>
      </c>
      <c r="V174" s="27" t="str">
        <f t="shared" si="35"/>
        <v>n.m.</v>
      </c>
      <c r="W174" s="6">
        <f t="shared" si="36"/>
        <v>-58968.329000000005</v>
      </c>
      <c r="X174" s="27">
        <f t="shared" si="37"/>
        <v>-0.56832742647678414</v>
      </c>
      <c r="Y174" s="6">
        <f t="shared" si="38"/>
        <v>-86067.597000000009</v>
      </c>
      <c r="Z174" s="27">
        <f t="shared" si="39"/>
        <v>-0.83311988819561611</v>
      </c>
      <c r="AA174" s="6">
        <f t="shared" si="40"/>
        <v>17009.545999999995</v>
      </c>
      <c r="AB174" s="27">
        <f t="shared" si="41"/>
        <v>-4.4380107370895043</v>
      </c>
      <c r="AC174" s="6">
        <f t="shared" si="42"/>
        <v>-118684.82000000002</v>
      </c>
      <c r="AD174" s="27">
        <f t="shared" si="43"/>
        <v>-0.58398529172615321</v>
      </c>
    </row>
    <row r="175" spans="1:30" x14ac:dyDescent="0.35">
      <c r="A175" s="7">
        <f t="shared" si="44"/>
        <v>167</v>
      </c>
      <c r="B175" t="s">
        <v>2</v>
      </c>
      <c r="C175" t="s">
        <v>332</v>
      </c>
      <c r="D175" t="s">
        <v>333</v>
      </c>
      <c r="E175" s="42" t="s">
        <v>1591</v>
      </c>
      <c r="F175" s="42" t="s">
        <v>1584</v>
      </c>
      <c r="G175" s="3">
        <v>689.69999999999993</v>
      </c>
      <c r="H175" s="3"/>
      <c r="I175" s="3">
        <v>0</v>
      </c>
      <c r="J175" s="3">
        <v>0</v>
      </c>
      <c r="K175" s="3">
        <v>0</v>
      </c>
      <c r="L175" s="3">
        <f t="shared" si="30"/>
        <v>689.69999999999993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f t="shared" si="31"/>
        <v>0</v>
      </c>
      <c r="S175" s="6">
        <f t="shared" si="32"/>
        <v>689.69999999999993</v>
      </c>
      <c r="T175" s="27" t="str">
        <f t="shared" si="33"/>
        <v>n.m.</v>
      </c>
      <c r="U175" s="6">
        <f t="shared" si="34"/>
        <v>0</v>
      </c>
      <c r="V175" s="27" t="str">
        <f t="shared" si="35"/>
        <v>n.m.</v>
      </c>
      <c r="W175" s="6">
        <f t="shared" si="36"/>
        <v>0</v>
      </c>
      <c r="X175" s="27" t="str">
        <f t="shared" si="37"/>
        <v>n.m.</v>
      </c>
      <c r="Y175" s="6">
        <f t="shared" si="38"/>
        <v>0</v>
      </c>
      <c r="Z175" s="27" t="str">
        <f t="shared" si="39"/>
        <v>n.m.</v>
      </c>
      <c r="AA175" s="6">
        <f t="shared" si="40"/>
        <v>0</v>
      </c>
      <c r="AB175" s="27" t="str">
        <f t="shared" si="41"/>
        <v>n.m.</v>
      </c>
      <c r="AC175" s="6">
        <f t="shared" si="42"/>
        <v>689.69999999999993</v>
      </c>
      <c r="AD175" s="27" t="str">
        <f t="shared" si="43"/>
        <v>n.m.</v>
      </c>
    </row>
    <row r="176" spans="1:30" x14ac:dyDescent="0.35">
      <c r="A176" s="7">
        <f t="shared" si="44"/>
        <v>168</v>
      </c>
      <c r="B176" t="s">
        <v>2</v>
      </c>
      <c r="C176" t="s">
        <v>334</v>
      </c>
      <c r="D176" t="s">
        <v>252</v>
      </c>
      <c r="E176" s="42" t="s">
        <v>1578</v>
      </c>
      <c r="F176" s="42">
        <v>44621</v>
      </c>
      <c r="G176" s="3">
        <v>1213.4300000000003</v>
      </c>
      <c r="H176" s="3">
        <v>6787.3399999999992</v>
      </c>
      <c r="I176" s="3">
        <v>324.95000000000005</v>
      </c>
      <c r="J176" s="3">
        <v>293.65999999999997</v>
      </c>
      <c r="K176" s="3">
        <v>-8619.380000000001</v>
      </c>
      <c r="L176" s="3">
        <f t="shared" si="30"/>
        <v>0</v>
      </c>
      <c r="M176" s="3">
        <v>0</v>
      </c>
      <c r="N176" s="3">
        <v>4.5720000000000001</v>
      </c>
      <c r="O176" s="3">
        <v>12559.576999999999</v>
      </c>
      <c r="P176" s="3">
        <v>359.48899999999998</v>
      </c>
      <c r="Q176" s="3">
        <v>0</v>
      </c>
      <c r="R176" s="3">
        <f t="shared" si="31"/>
        <v>12923.637999999999</v>
      </c>
      <c r="S176" s="6">
        <f t="shared" si="32"/>
        <v>1213.4300000000003</v>
      </c>
      <c r="T176" s="27" t="str">
        <f t="shared" si="33"/>
        <v>n.m.</v>
      </c>
      <c r="U176" s="6">
        <f t="shared" si="34"/>
        <v>6782.7679999999991</v>
      </c>
      <c r="V176" s="27">
        <f t="shared" si="35"/>
        <v>1483.5450568678914</v>
      </c>
      <c r="W176" s="6">
        <f t="shared" si="36"/>
        <v>-12234.626999999999</v>
      </c>
      <c r="X176" s="27">
        <f t="shared" si="37"/>
        <v>-0.97412731336413638</v>
      </c>
      <c r="Y176" s="6">
        <f t="shared" si="38"/>
        <v>-65.829000000000008</v>
      </c>
      <c r="Z176" s="27">
        <f t="shared" si="39"/>
        <v>-0.18311825952949884</v>
      </c>
      <c r="AA176" s="6">
        <f t="shared" si="40"/>
        <v>-8619.380000000001</v>
      </c>
      <c r="AB176" s="27" t="str">
        <f t="shared" si="41"/>
        <v>n.m.</v>
      </c>
      <c r="AC176" s="6">
        <f t="shared" si="42"/>
        <v>-12923.637999999999</v>
      </c>
      <c r="AD176" s="27">
        <f t="shared" si="43"/>
        <v>-1</v>
      </c>
    </row>
    <row r="177" spans="1:30" x14ac:dyDescent="0.35">
      <c r="A177" s="7">
        <f t="shared" si="44"/>
        <v>169</v>
      </c>
      <c r="B177" t="s">
        <v>2</v>
      </c>
      <c r="C177" t="s">
        <v>335</v>
      </c>
      <c r="D177" t="s">
        <v>336</v>
      </c>
      <c r="E177" s="42" t="s">
        <v>1585</v>
      </c>
      <c r="F177" s="42" t="s">
        <v>1934</v>
      </c>
      <c r="G177" s="3"/>
      <c r="H177" s="3">
        <v>7740.4499999999989</v>
      </c>
      <c r="I177" s="3">
        <v>60185.750000000007</v>
      </c>
      <c r="J177" s="3">
        <v>16210.019999999999</v>
      </c>
      <c r="K177" s="3">
        <v>133010.53999999998</v>
      </c>
      <c r="L177" s="3">
        <f t="shared" si="30"/>
        <v>217146.76</v>
      </c>
      <c r="M177" s="3">
        <v>0</v>
      </c>
      <c r="N177" s="3">
        <v>0</v>
      </c>
      <c r="O177" s="3">
        <v>39825.99</v>
      </c>
      <c r="P177" s="3">
        <v>632841.71499999997</v>
      </c>
      <c r="Q177" s="3">
        <v>-283.33800000000002</v>
      </c>
      <c r="R177" s="3">
        <f t="shared" si="31"/>
        <v>672384.36699999997</v>
      </c>
      <c r="S177" s="6">
        <f t="shared" si="32"/>
        <v>0</v>
      </c>
      <c r="T177" s="27" t="str">
        <f t="shared" si="33"/>
        <v>n.m.</v>
      </c>
      <c r="U177" s="6">
        <f t="shared" si="34"/>
        <v>7740.4499999999989</v>
      </c>
      <c r="V177" s="27" t="str">
        <f t="shared" si="35"/>
        <v>n.m.</v>
      </c>
      <c r="W177" s="6">
        <f t="shared" si="36"/>
        <v>20359.760000000009</v>
      </c>
      <c r="X177" s="27">
        <f t="shared" si="37"/>
        <v>0.51121792578163183</v>
      </c>
      <c r="Y177" s="6">
        <f t="shared" si="38"/>
        <v>-616631.69499999995</v>
      </c>
      <c r="Z177" s="27">
        <f t="shared" si="39"/>
        <v>-0.9743853484753292</v>
      </c>
      <c r="AA177" s="6">
        <f t="shared" si="40"/>
        <v>133293.87799999997</v>
      </c>
      <c r="AB177" s="27">
        <f t="shared" si="41"/>
        <v>-470.44123273263722</v>
      </c>
      <c r="AC177" s="6">
        <f t="shared" si="42"/>
        <v>-455237.60699999996</v>
      </c>
      <c r="AD177" s="27">
        <f t="shared" si="43"/>
        <v>-0.67704965990085253</v>
      </c>
    </row>
    <row r="178" spans="1:30" x14ac:dyDescent="0.35">
      <c r="A178" s="7">
        <f t="shared" si="44"/>
        <v>170</v>
      </c>
      <c r="B178" t="s">
        <v>2</v>
      </c>
      <c r="C178" t="s">
        <v>337</v>
      </c>
      <c r="D178" t="s">
        <v>338</v>
      </c>
      <c r="E178" s="42" t="s">
        <v>1586</v>
      </c>
      <c r="F178" s="42">
        <v>44044</v>
      </c>
      <c r="G178" s="3"/>
      <c r="H178" s="3">
        <v>7626.92</v>
      </c>
      <c r="I178" s="3">
        <v>-7626.92</v>
      </c>
      <c r="J178" s="3">
        <v>0</v>
      </c>
      <c r="K178" s="3">
        <v>0</v>
      </c>
      <c r="L178" s="3">
        <f t="shared" si="30"/>
        <v>0</v>
      </c>
      <c r="M178" s="3">
        <v>0</v>
      </c>
      <c r="N178" s="3">
        <v>0</v>
      </c>
      <c r="O178" s="3">
        <v>0</v>
      </c>
      <c r="P178" s="3">
        <v>243.83600000000001</v>
      </c>
      <c r="Q178" s="3">
        <v>0</v>
      </c>
      <c r="R178" s="3">
        <f t="shared" si="31"/>
        <v>243.83600000000001</v>
      </c>
      <c r="S178" s="6">
        <f t="shared" si="32"/>
        <v>0</v>
      </c>
      <c r="T178" s="27" t="str">
        <f t="shared" si="33"/>
        <v>n.m.</v>
      </c>
      <c r="U178" s="6">
        <f t="shared" si="34"/>
        <v>7626.92</v>
      </c>
      <c r="V178" s="27" t="str">
        <f t="shared" si="35"/>
        <v>n.m.</v>
      </c>
      <c r="W178" s="6">
        <f t="shared" si="36"/>
        <v>-7626.92</v>
      </c>
      <c r="X178" s="27" t="str">
        <f t="shared" si="37"/>
        <v>n.m.</v>
      </c>
      <c r="Y178" s="6">
        <f t="shared" si="38"/>
        <v>-243.83600000000001</v>
      </c>
      <c r="Z178" s="27">
        <f t="shared" si="39"/>
        <v>-1</v>
      </c>
      <c r="AA178" s="6">
        <f t="shared" si="40"/>
        <v>0</v>
      </c>
      <c r="AB178" s="27" t="str">
        <f t="shared" si="41"/>
        <v>n.m.</v>
      </c>
      <c r="AC178" s="6">
        <f t="shared" si="42"/>
        <v>-243.83600000000001</v>
      </c>
      <c r="AD178" s="27">
        <f t="shared" si="43"/>
        <v>-1</v>
      </c>
    </row>
    <row r="179" spans="1:30" x14ac:dyDescent="0.35">
      <c r="A179" s="7">
        <f t="shared" si="44"/>
        <v>171</v>
      </c>
      <c r="B179" t="s">
        <v>2</v>
      </c>
      <c r="C179" t="s">
        <v>339</v>
      </c>
      <c r="D179" t="s">
        <v>340</v>
      </c>
      <c r="E179" s="42" t="s">
        <v>1558</v>
      </c>
      <c r="F179" s="42" t="s">
        <v>1564</v>
      </c>
      <c r="G179" s="3"/>
      <c r="H179" s="3">
        <v>7494.8700000000008</v>
      </c>
      <c r="I179" s="3">
        <v>0</v>
      </c>
      <c r="J179" s="3">
        <v>0</v>
      </c>
      <c r="K179" s="3">
        <v>0</v>
      </c>
      <c r="L179" s="3">
        <f t="shared" si="30"/>
        <v>7494.8700000000008</v>
      </c>
      <c r="M179" s="3">
        <v>0</v>
      </c>
      <c r="N179" s="3">
        <v>0</v>
      </c>
      <c r="O179" s="3">
        <v>0</v>
      </c>
      <c r="P179" s="3">
        <v>0</v>
      </c>
      <c r="Q179" s="3">
        <v>410231.20799999998</v>
      </c>
      <c r="R179" s="3">
        <f t="shared" si="31"/>
        <v>410231.20799999998</v>
      </c>
      <c r="S179" s="6">
        <f t="shared" si="32"/>
        <v>0</v>
      </c>
      <c r="T179" s="27" t="str">
        <f t="shared" si="33"/>
        <v>n.m.</v>
      </c>
      <c r="U179" s="6">
        <f t="shared" si="34"/>
        <v>7494.8700000000008</v>
      </c>
      <c r="V179" s="27" t="str">
        <f t="shared" si="35"/>
        <v>n.m.</v>
      </c>
      <c r="W179" s="6">
        <f t="shared" si="36"/>
        <v>0</v>
      </c>
      <c r="X179" s="27" t="str">
        <f t="shared" si="37"/>
        <v>n.m.</v>
      </c>
      <c r="Y179" s="6">
        <f t="shared" si="38"/>
        <v>0</v>
      </c>
      <c r="Z179" s="27" t="str">
        <f t="shared" si="39"/>
        <v>n.m.</v>
      </c>
      <c r="AA179" s="6">
        <f t="shared" si="40"/>
        <v>-410231.20799999998</v>
      </c>
      <c r="AB179" s="27">
        <f t="shared" si="41"/>
        <v>-1</v>
      </c>
      <c r="AC179" s="6">
        <f t="shared" si="42"/>
        <v>-402736.33799999999</v>
      </c>
      <c r="AD179" s="27">
        <f t="shared" si="43"/>
        <v>-0.98173013204787674</v>
      </c>
    </row>
    <row r="180" spans="1:30" x14ac:dyDescent="0.35">
      <c r="A180" s="7">
        <f t="shared" si="44"/>
        <v>172</v>
      </c>
      <c r="B180" t="s">
        <v>2</v>
      </c>
      <c r="C180" t="s">
        <v>341</v>
      </c>
      <c r="D180" t="s">
        <v>342</v>
      </c>
      <c r="E180" s="42" t="s">
        <v>1586</v>
      </c>
      <c r="F180" s="42" t="s">
        <v>1934</v>
      </c>
      <c r="G180" s="3"/>
      <c r="H180" s="3">
        <v>6985.08</v>
      </c>
      <c r="I180" s="3">
        <v>2337.5300000000002</v>
      </c>
      <c r="J180" s="3">
        <v>328.79999999999995</v>
      </c>
      <c r="K180" s="3">
        <v>274.36</v>
      </c>
      <c r="L180" s="3">
        <f t="shared" si="30"/>
        <v>9925.77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f t="shared" si="31"/>
        <v>0</v>
      </c>
      <c r="S180" s="6">
        <f t="shared" si="32"/>
        <v>0</v>
      </c>
      <c r="T180" s="27" t="str">
        <f t="shared" si="33"/>
        <v>n.m.</v>
      </c>
      <c r="U180" s="6">
        <f t="shared" si="34"/>
        <v>6985.08</v>
      </c>
      <c r="V180" s="27" t="str">
        <f t="shared" si="35"/>
        <v>n.m.</v>
      </c>
      <c r="W180" s="6">
        <f t="shared" si="36"/>
        <v>2337.5300000000002</v>
      </c>
      <c r="X180" s="27" t="str">
        <f t="shared" si="37"/>
        <v>n.m.</v>
      </c>
      <c r="Y180" s="6">
        <f t="shared" si="38"/>
        <v>328.79999999999995</v>
      </c>
      <c r="Z180" s="27" t="str">
        <f t="shared" si="39"/>
        <v>n.m.</v>
      </c>
      <c r="AA180" s="6">
        <f t="shared" si="40"/>
        <v>274.36</v>
      </c>
      <c r="AB180" s="27" t="str">
        <f t="shared" si="41"/>
        <v>n.m.</v>
      </c>
      <c r="AC180" s="6">
        <f t="shared" si="42"/>
        <v>9925.77</v>
      </c>
      <c r="AD180" s="27" t="str">
        <f t="shared" si="43"/>
        <v>n.m.</v>
      </c>
    </row>
    <row r="181" spans="1:30" x14ac:dyDescent="0.35">
      <c r="A181" s="7">
        <f t="shared" si="44"/>
        <v>173</v>
      </c>
      <c r="B181" t="s">
        <v>2</v>
      </c>
      <c r="C181" t="s">
        <v>343</v>
      </c>
      <c r="D181" t="s">
        <v>344</v>
      </c>
      <c r="E181" s="42" t="s">
        <v>1588</v>
      </c>
      <c r="F181" s="42" t="s">
        <v>1934</v>
      </c>
      <c r="G181" s="3"/>
      <c r="H181" s="3">
        <v>6725.329999999999</v>
      </c>
      <c r="I181" s="3">
        <v>2680.5599999999995</v>
      </c>
      <c r="J181" s="3">
        <v>331.74</v>
      </c>
      <c r="K181" s="3">
        <v>276.81</v>
      </c>
      <c r="L181" s="3">
        <f t="shared" si="30"/>
        <v>10014.439999999999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f t="shared" si="31"/>
        <v>0</v>
      </c>
      <c r="S181" s="6">
        <f t="shared" si="32"/>
        <v>0</v>
      </c>
      <c r="T181" s="27" t="str">
        <f t="shared" si="33"/>
        <v>n.m.</v>
      </c>
      <c r="U181" s="6">
        <f t="shared" si="34"/>
        <v>6725.329999999999</v>
      </c>
      <c r="V181" s="27" t="str">
        <f t="shared" si="35"/>
        <v>n.m.</v>
      </c>
      <c r="W181" s="6">
        <f t="shared" si="36"/>
        <v>2680.5599999999995</v>
      </c>
      <c r="X181" s="27" t="str">
        <f t="shared" si="37"/>
        <v>n.m.</v>
      </c>
      <c r="Y181" s="6">
        <f t="shared" si="38"/>
        <v>331.74</v>
      </c>
      <c r="Z181" s="27" t="str">
        <f t="shared" si="39"/>
        <v>n.m.</v>
      </c>
      <c r="AA181" s="6">
        <f t="shared" si="40"/>
        <v>276.81</v>
      </c>
      <c r="AB181" s="27" t="str">
        <f t="shared" si="41"/>
        <v>n.m.</v>
      </c>
      <c r="AC181" s="6">
        <f t="shared" si="42"/>
        <v>10014.439999999999</v>
      </c>
      <c r="AD181" s="27" t="str">
        <f t="shared" si="43"/>
        <v>n.m.</v>
      </c>
    </row>
    <row r="182" spans="1:30" x14ac:dyDescent="0.35">
      <c r="A182" s="7">
        <f t="shared" si="44"/>
        <v>174</v>
      </c>
      <c r="B182" t="s">
        <v>2</v>
      </c>
      <c r="C182" t="s">
        <v>345</v>
      </c>
      <c r="D182" t="s">
        <v>346</v>
      </c>
      <c r="E182" s="42" t="s">
        <v>1566</v>
      </c>
      <c r="F182" s="42" t="s">
        <v>1934</v>
      </c>
      <c r="G182" s="3">
        <v>4433.9500000000025</v>
      </c>
      <c r="H182" s="3">
        <v>1242.45</v>
      </c>
      <c r="I182" s="3">
        <v>230.56</v>
      </c>
      <c r="J182" s="3">
        <v>208.32</v>
      </c>
      <c r="K182" s="3">
        <v>173.85000000000002</v>
      </c>
      <c r="L182" s="3">
        <f t="shared" si="30"/>
        <v>6289.1300000000028</v>
      </c>
      <c r="M182" s="3">
        <v>0</v>
      </c>
      <c r="N182" s="3">
        <v>0</v>
      </c>
      <c r="O182" s="3">
        <v>1867111.4750000001</v>
      </c>
      <c r="P182" s="3">
        <v>254.93799999999999</v>
      </c>
      <c r="Q182" s="3">
        <v>0</v>
      </c>
      <c r="R182" s="3">
        <f t="shared" si="31"/>
        <v>1867366.4130000002</v>
      </c>
      <c r="S182" s="6">
        <f t="shared" si="32"/>
        <v>4433.9500000000025</v>
      </c>
      <c r="T182" s="27" t="str">
        <f t="shared" si="33"/>
        <v>n.m.</v>
      </c>
      <c r="U182" s="6">
        <f t="shared" si="34"/>
        <v>1242.45</v>
      </c>
      <c r="V182" s="27" t="str">
        <f t="shared" si="35"/>
        <v>n.m.</v>
      </c>
      <c r="W182" s="6">
        <f t="shared" si="36"/>
        <v>-1866880.915</v>
      </c>
      <c r="X182" s="27">
        <f t="shared" si="37"/>
        <v>-0.99987651513951514</v>
      </c>
      <c r="Y182" s="6">
        <f t="shared" si="38"/>
        <v>-46.617999999999995</v>
      </c>
      <c r="Z182" s="27">
        <f t="shared" si="39"/>
        <v>-0.18286014638853368</v>
      </c>
      <c r="AA182" s="6">
        <f t="shared" si="40"/>
        <v>173.85000000000002</v>
      </c>
      <c r="AB182" s="27" t="str">
        <f t="shared" si="41"/>
        <v>n.m.</v>
      </c>
      <c r="AC182" s="6">
        <f t="shared" si="42"/>
        <v>-1861077.2830000003</v>
      </c>
      <c r="AD182" s="27">
        <f t="shared" si="43"/>
        <v>-0.9966320857244636</v>
      </c>
    </row>
    <row r="183" spans="1:30" x14ac:dyDescent="0.35">
      <c r="A183" s="7">
        <f t="shared" si="44"/>
        <v>175</v>
      </c>
      <c r="B183" t="s">
        <v>2</v>
      </c>
      <c r="C183" t="s">
        <v>347</v>
      </c>
      <c r="D183" t="s">
        <v>348</v>
      </c>
      <c r="E183" s="42" t="s">
        <v>1577</v>
      </c>
      <c r="F183" s="42" t="s">
        <v>1934</v>
      </c>
      <c r="G183" s="3"/>
      <c r="H183" s="3">
        <v>5200.66</v>
      </c>
      <c r="I183" s="3">
        <v>1526.6999999999998</v>
      </c>
      <c r="J183" s="3">
        <v>7418.2500000000018</v>
      </c>
      <c r="K183" s="3">
        <v>18959.119999999992</v>
      </c>
      <c r="L183" s="3">
        <f t="shared" si="30"/>
        <v>33104.729999999996</v>
      </c>
      <c r="M183" s="3">
        <v>0</v>
      </c>
      <c r="N183" s="3">
        <v>0</v>
      </c>
      <c r="O183" s="3">
        <v>195.297</v>
      </c>
      <c r="P183" s="3">
        <v>24156.138999999999</v>
      </c>
      <c r="Q183" s="3">
        <v>187965.158</v>
      </c>
      <c r="R183" s="3">
        <f t="shared" si="31"/>
        <v>212316.59399999998</v>
      </c>
      <c r="S183" s="6">
        <f t="shared" si="32"/>
        <v>0</v>
      </c>
      <c r="T183" s="27" t="str">
        <f t="shared" si="33"/>
        <v>n.m.</v>
      </c>
      <c r="U183" s="6">
        <f t="shared" si="34"/>
        <v>5200.66</v>
      </c>
      <c r="V183" s="27" t="str">
        <f t="shared" si="35"/>
        <v>n.m.</v>
      </c>
      <c r="W183" s="6">
        <f t="shared" si="36"/>
        <v>1331.4029999999998</v>
      </c>
      <c r="X183" s="27">
        <f t="shared" si="37"/>
        <v>6.8173243828630232</v>
      </c>
      <c r="Y183" s="6">
        <f t="shared" si="38"/>
        <v>-16737.888999999996</v>
      </c>
      <c r="Z183" s="27">
        <f t="shared" si="39"/>
        <v>-0.69290415161131491</v>
      </c>
      <c r="AA183" s="6">
        <f t="shared" si="40"/>
        <v>-169006.038</v>
      </c>
      <c r="AB183" s="27">
        <f t="shared" si="41"/>
        <v>-0.89913492371814996</v>
      </c>
      <c r="AC183" s="6">
        <f t="shared" si="42"/>
        <v>-179211.864</v>
      </c>
      <c r="AD183" s="27">
        <f t="shared" si="43"/>
        <v>-0.84407846143198784</v>
      </c>
    </row>
    <row r="184" spans="1:30" x14ac:dyDescent="0.35">
      <c r="A184" s="7">
        <f t="shared" si="44"/>
        <v>176</v>
      </c>
      <c r="B184" t="s">
        <v>2</v>
      </c>
      <c r="C184" t="s">
        <v>349</v>
      </c>
      <c r="D184" t="s">
        <v>350</v>
      </c>
      <c r="E184" s="42" t="s">
        <v>1535</v>
      </c>
      <c r="F184" s="42">
        <v>44743</v>
      </c>
      <c r="G184" s="3"/>
      <c r="H184" s="3">
        <v>3668.0899999999997</v>
      </c>
      <c r="I184" s="3">
        <v>275.26</v>
      </c>
      <c r="J184" s="3">
        <v>58.6</v>
      </c>
      <c r="K184" s="3">
        <v>-4001.95</v>
      </c>
      <c r="L184" s="3">
        <f t="shared" si="30"/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f t="shared" si="31"/>
        <v>0</v>
      </c>
      <c r="S184" s="6">
        <f t="shared" si="32"/>
        <v>0</v>
      </c>
      <c r="T184" s="27" t="str">
        <f t="shared" si="33"/>
        <v>n.m.</v>
      </c>
      <c r="U184" s="6">
        <f t="shared" si="34"/>
        <v>3668.0899999999997</v>
      </c>
      <c r="V184" s="27" t="str">
        <f t="shared" si="35"/>
        <v>n.m.</v>
      </c>
      <c r="W184" s="6">
        <f t="shared" si="36"/>
        <v>275.26</v>
      </c>
      <c r="X184" s="27" t="str">
        <f t="shared" si="37"/>
        <v>n.m.</v>
      </c>
      <c r="Y184" s="6">
        <f t="shared" si="38"/>
        <v>58.6</v>
      </c>
      <c r="Z184" s="27" t="str">
        <f t="shared" si="39"/>
        <v>n.m.</v>
      </c>
      <c r="AA184" s="6">
        <f t="shared" si="40"/>
        <v>-4001.95</v>
      </c>
      <c r="AB184" s="27" t="str">
        <f t="shared" si="41"/>
        <v>n.m.</v>
      </c>
      <c r="AC184" s="6">
        <f t="shared" si="42"/>
        <v>0</v>
      </c>
      <c r="AD184" s="27" t="str">
        <f t="shared" si="43"/>
        <v>n.m.</v>
      </c>
    </row>
    <row r="185" spans="1:30" x14ac:dyDescent="0.35">
      <c r="A185" s="7">
        <f t="shared" si="44"/>
        <v>177</v>
      </c>
      <c r="B185" t="s">
        <v>2</v>
      </c>
      <c r="C185" t="s">
        <v>351</v>
      </c>
      <c r="D185" t="s">
        <v>352</v>
      </c>
      <c r="E185" s="42" t="s">
        <v>1595</v>
      </c>
      <c r="F185" s="42" t="s">
        <v>1568</v>
      </c>
      <c r="G185" s="3">
        <v>1737.12</v>
      </c>
      <c r="H185" s="3"/>
      <c r="I185" s="3">
        <v>0</v>
      </c>
      <c r="J185" s="3">
        <v>0</v>
      </c>
      <c r="K185" s="3">
        <v>0</v>
      </c>
      <c r="L185" s="3">
        <f t="shared" si="30"/>
        <v>1737.12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f t="shared" si="31"/>
        <v>0</v>
      </c>
      <c r="S185" s="6">
        <f t="shared" si="32"/>
        <v>1737.12</v>
      </c>
      <c r="T185" s="27" t="str">
        <f t="shared" si="33"/>
        <v>n.m.</v>
      </c>
      <c r="U185" s="6">
        <f t="shared" si="34"/>
        <v>0</v>
      </c>
      <c r="V185" s="27" t="str">
        <f t="shared" si="35"/>
        <v>n.m.</v>
      </c>
      <c r="W185" s="6">
        <f t="shared" si="36"/>
        <v>0</v>
      </c>
      <c r="X185" s="27" t="str">
        <f t="shared" si="37"/>
        <v>n.m.</v>
      </c>
      <c r="Y185" s="6">
        <f t="shared" si="38"/>
        <v>0</v>
      </c>
      <c r="Z185" s="27" t="str">
        <f t="shared" si="39"/>
        <v>n.m.</v>
      </c>
      <c r="AA185" s="6">
        <f t="shared" si="40"/>
        <v>0</v>
      </c>
      <c r="AB185" s="27" t="str">
        <f t="shared" si="41"/>
        <v>n.m.</v>
      </c>
      <c r="AC185" s="6">
        <f t="shared" si="42"/>
        <v>1737.12</v>
      </c>
      <c r="AD185" s="27" t="str">
        <f t="shared" si="43"/>
        <v>n.m.</v>
      </c>
    </row>
    <row r="186" spans="1:30" x14ac:dyDescent="0.35">
      <c r="A186" s="7">
        <f t="shared" si="44"/>
        <v>178</v>
      </c>
      <c r="B186" t="s">
        <v>2</v>
      </c>
      <c r="C186" t="s">
        <v>353</v>
      </c>
      <c r="D186" t="s">
        <v>354</v>
      </c>
      <c r="E186" s="42" t="s">
        <v>1544</v>
      </c>
      <c r="F186" s="42" t="s">
        <v>1590</v>
      </c>
      <c r="G186" s="3">
        <v>3380.0699999999997</v>
      </c>
      <c r="H186" s="3"/>
      <c r="I186" s="3">
        <v>1245.26</v>
      </c>
      <c r="J186" s="3">
        <v>2563.66</v>
      </c>
      <c r="K186" s="3">
        <v>0</v>
      </c>
      <c r="L186" s="3">
        <f t="shared" si="30"/>
        <v>7188.99</v>
      </c>
      <c r="M186" s="3">
        <v>0</v>
      </c>
      <c r="N186" s="3">
        <v>0</v>
      </c>
      <c r="O186" s="3">
        <v>0</v>
      </c>
      <c r="P186" s="3">
        <v>0</v>
      </c>
      <c r="Q186" s="3">
        <v>155873.55799999999</v>
      </c>
      <c r="R186" s="3">
        <f t="shared" si="31"/>
        <v>155873.55799999999</v>
      </c>
      <c r="S186" s="6">
        <f t="shared" si="32"/>
        <v>3380.0699999999997</v>
      </c>
      <c r="T186" s="27" t="str">
        <f t="shared" si="33"/>
        <v>n.m.</v>
      </c>
      <c r="U186" s="6">
        <f t="shared" si="34"/>
        <v>0</v>
      </c>
      <c r="V186" s="27" t="str">
        <f t="shared" si="35"/>
        <v>n.m.</v>
      </c>
      <c r="W186" s="6">
        <f t="shared" si="36"/>
        <v>1245.26</v>
      </c>
      <c r="X186" s="27" t="str">
        <f t="shared" si="37"/>
        <v>n.m.</v>
      </c>
      <c r="Y186" s="6">
        <f t="shared" si="38"/>
        <v>2563.66</v>
      </c>
      <c r="Z186" s="27" t="str">
        <f t="shared" si="39"/>
        <v>n.m.</v>
      </c>
      <c r="AA186" s="6">
        <f t="shared" si="40"/>
        <v>-155873.55799999999</v>
      </c>
      <c r="AB186" s="27">
        <f t="shared" si="41"/>
        <v>-1</v>
      </c>
      <c r="AC186" s="6">
        <f t="shared" si="42"/>
        <v>-148684.568</v>
      </c>
      <c r="AD186" s="27">
        <f t="shared" si="43"/>
        <v>-0.9538793487988515</v>
      </c>
    </row>
    <row r="187" spans="1:30" x14ac:dyDescent="0.35">
      <c r="A187" s="7">
        <f t="shared" si="44"/>
        <v>179</v>
      </c>
      <c r="B187" t="s">
        <v>2</v>
      </c>
      <c r="C187" t="s">
        <v>355</v>
      </c>
      <c r="D187" t="s">
        <v>356</v>
      </c>
      <c r="E187" s="42" t="s">
        <v>1587</v>
      </c>
      <c r="F187" s="42" t="s">
        <v>1934</v>
      </c>
      <c r="G187" s="3"/>
      <c r="H187" s="3">
        <v>3039.5299999999997</v>
      </c>
      <c r="I187" s="3">
        <v>1152.6100000000001</v>
      </c>
      <c r="J187" s="3">
        <v>13365.680000000004</v>
      </c>
      <c r="K187" s="3">
        <v>6706.6399999999994</v>
      </c>
      <c r="L187" s="3">
        <f t="shared" si="30"/>
        <v>24264.460000000003</v>
      </c>
      <c r="M187" s="3">
        <v>0</v>
      </c>
      <c r="N187" s="3">
        <v>0</v>
      </c>
      <c r="O187" s="3">
        <v>29.824000000000002</v>
      </c>
      <c r="P187" s="3">
        <v>17720.231</v>
      </c>
      <c r="Q187" s="3">
        <v>4526.7060000000001</v>
      </c>
      <c r="R187" s="3">
        <f t="shared" si="31"/>
        <v>22276.760999999999</v>
      </c>
      <c r="S187" s="6">
        <f t="shared" si="32"/>
        <v>0</v>
      </c>
      <c r="T187" s="27" t="str">
        <f t="shared" si="33"/>
        <v>n.m.</v>
      </c>
      <c r="U187" s="6">
        <f t="shared" si="34"/>
        <v>3039.5299999999997</v>
      </c>
      <c r="V187" s="27" t="str">
        <f t="shared" si="35"/>
        <v>n.m.</v>
      </c>
      <c r="W187" s="6">
        <f t="shared" si="36"/>
        <v>1122.7860000000001</v>
      </c>
      <c r="X187" s="27">
        <f t="shared" si="37"/>
        <v>37.647062768240346</v>
      </c>
      <c r="Y187" s="6">
        <f t="shared" si="38"/>
        <v>-4354.5509999999958</v>
      </c>
      <c r="Z187" s="27">
        <f t="shared" si="39"/>
        <v>-0.24573895227438039</v>
      </c>
      <c r="AA187" s="6">
        <f t="shared" si="40"/>
        <v>2179.9339999999993</v>
      </c>
      <c r="AB187" s="27">
        <f t="shared" si="41"/>
        <v>0.4815718096116689</v>
      </c>
      <c r="AC187" s="6">
        <f t="shared" si="42"/>
        <v>1987.6990000000042</v>
      </c>
      <c r="AD187" s="27">
        <f t="shared" si="43"/>
        <v>8.9227468930514822E-2</v>
      </c>
    </row>
    <row r="188" spans="1:30" x14ac:dyDescent="0.35">
      <c r="A188" s="7">
        <f t="shared" si="44"/>
        <v>180</v>
      </c>
      <c r="B188" t="s">
        <v>2</v>
      </c>
      <c r="C188" t="s">
        <v>357</v>
      </c>
      <c r="D188" t="s">
        <v>358</v>
      </c>
      <c r="E188" s="42" t="s">
        <v>1587</v>
      </c>
      <c r="F188" s="42" t="s">
        <v>1934</v>
      </c>
      <c r="G188" s="3"/>
      <c r="H188" s="3">
        <v>2893.2599999999993</v>
      </c>
      <c r="I188" s="3">
        <v>6336.7099999999991</v>
      </c>
      <c r="J188" s="3">
        <v>36138.220000000016</v>
      </c>
      <c r="K188" s="3">
        <v>23319.920000000002</v>
      </c>
      <c r="L188" s="3">
        <f t="shared" si="30"/>
        <v>68688.110000000015</v>
      </c>
      <c r="M188" s="3">
        <v>0</v>
      </c>
      <c r="N188" s="3">
        <v>0</v>
      </c>
      <c r="O188" s="3">
        <v>21.728000000000002</v>
      </c>
      <c r="P188" s="3">
        <v>70781.187000000005</v>
      </c>
      <c r="Q188" s="3">
        <v>0</v>
      </c>
      <c r="R188" s="3">
        <f t="shared" si="31"/>
        <v>70802.915000000008</v>
      </c>
      <c r="S188" s="6">
        <f t="shared" si="32"/>
        <v>0</v>
      </c>
      <c r="T188" s="27" t="str">
        <f t="shared" si="33"/>
        <v>n.m.</v>
      </c>
      <c r="U188" s="6">
        <f t="shared" si="34"/>
        <v>2893.2599999999993</v>
      </c>
      <c r="V188" s="27" t="str">
        <f t="shared" si="35"/>
        <v>n.m.</v>
      </c>
      <c r="W188" s="6">
        <f t="shared" si="36"/>
        <v>6314.9819999999991</v>
      </c>
      <c r="X188" s="27">
        <f t="shared" si="37"/>
        <v>290.6379786450662</v>
      </c>
      <c r="Y188" s="6">
        <f t="shared" si="38"/>
        <v>-34642.96699999999</v>
      </c>
      <c r="Z188" s="27">
        <f t="shared" si="39"/>
        <v>-0.48943749700043865</v>
      </c>
      <c r="AA188" s="6">
        <f t="shared" si="40"/>
        <v>23319.920000000002</v>
      </c>
      <c r="AB188" s="27" t="str">
        <f t="shared" si="41"/>
        <v>n.m.</v>
      </c>
      <c r="AC188" s="6">
        <f t="shared" si="42"/>
        <v>-2114.804999999993</v>
      </c>
      <c r="AD188" s="27">
        <f t="shared" si="43"/>
        <v>-2.9868897346952351E-2</v>
      </c>
    </row>
    <row r="189" spans="1:30" x14ac:dyDescent="0.35">
      <c r="A189" s="7">
        <f t="shared" si="44"/>
        <v>181</v>
      </c>
      <c r="B189" t="s">
        <v>2</v>
      </c>
      <c r="C189" t="s">
        <v>359</v>
      </c>
      <c r="D189" t="s">
        <v>360</v>
      </c>
      <c r="E189" s="42" t="s">
        <v>1535</v>
      </c>
      <c r="F189" s="42">
        <v>44835</v>
      </c>
      <c r="G189" s="3"/>
      <c r="H189" s="3">
        <v>2719.9000000000005</v>
      </c>
      <c r="I189" s="3">
        <v>26276.889999999996</v>
      </c>
      <c r="J189" s="3">
        <v>50634.539999999979</v>
      </c>
      <c r="K189" s="3">
        <v>36994.76</v>
      </c>
      <c r="L189" s="3">
        <f t="shared" si="30"/>
        <v>116626.08999999997</v>
      </c>
      <c r="M189" s="3">
        <v>0</v>
      </c>
      <c r="N189" s="3">
        <v>0</v>
      </c>
      <c r="O189" s="3">
        <v>14.795999999999999</v>
      </c>
      <c r="P189" s="3">
        <v>80854.585999999996</v>
      </c>
      <c r="Q189" s="3">
        <v>2938.7260000000001</v>
      </c>
      <c r="R189" s="3">
        <f t="shared" si="31"/>
        <v>83808.107999999993</v>
      </c>
      <c r="S189" s="6">
        <f t="shared" si="32"/>
        <v>0</v>
      </c>
      <c r="T189" s="27" t="str">
        <f t="shared" si="33"/>
        <v>n.m.</v>
      </c>
      <c r="U189" s="6">
        <f t="shared" si="34"/>
        <v>2719.9000000000005</v>
      </c>
      <c r="V189" s="27" t="str">
        <f t="shared" si="35"/>
        <v>n.m.</v>
      </c>
      <c r="W189" s="6">
        <f t="shared" si="36"/>
        <v>26262.093999999997</v>
      </c>
      <c r="X189" s="27">
        <f t="shared" si="37"/>
        <v>1774.9455258177884</v>
      </c>
      <c r="Y189" s="6">
        <f t="shared" si="38"/>
        <v>-30220.046000000017</v>
      </c>
      <c r="Z189" s="27">
        <f t="shared" si="39"/>
        <v>-0.37375797088368024</v>
      </c>
      <c r="AA189" s="6">
        <f t="shared" si="40"/>
        <v>34056.034</v>
      </c>
      <c r="AB189" s="27">
        <f t="shared" si="41"/>
        <v>11.588706806963289</v>
      </c>
      <c r="AC189" s="6">
        <f t="shared" si="42"/>
        <v>32817.981999999975</v>
      </c>
      <c r="AD189" s="27">
        <f t="shared" si="43"/>
        <v>0.39158480943156454</v>
      </c>
    </row>
    <row r="190" spans="1:30" x14ac:dyDescent="0.35">
      <c r="A190" s="7">
        <f t="shared" si="44"/>
        <v>182</v>
      </c>
      <c r="B190" t="s">
        <v>2</v>
      </c>
      <c r="C190" t="s">
        <v>361</v>
      </c>
      <c r="D190" t="s">
        <v>362</v>
      </c>
      <c r="E190" s="42" t="s">
        <v>1535</v>
      </c>
      <c r="F190" s="42">
        <v>44774</v>
      </c>
      <c r="G190" s="3"/>
      <c r="H190" s="3">
        <v>2711.4499999999989</v>
      </c>
      <c r="I190" s="3">
        <v>22154.880000000001</v>
      </c>
      <c r="J190" s="3">
        <v>21655.919999999987</v>
      </c>
      <c r="K190" s="3">
        <v>51728.639999999999</v>
      </c>
      <c r="L190" s="3">
        <f t="shared" si="30"/>
        <v>98250.889999999985</v>
      </c>
      <c r="M190" s="3">
        <v>0</v>
      </c>
      <c r="N190" s="3">
        <v>0</v>
      </c>
      <c r="O190" s="3">
        <v>15.316000000000001</v>
      </c>
      <c r="P190" s="3">
        <v>81762.487999999998</v>
      </c>
      <c r="Q190" s="3">
        <v>0</v>
      </c>
      <c r="R190" s="3">
        <f t="shared" si="31"/>
        <v>81777.804000000004</v>
      </c>
      <c r="S190" s="6">
        <f t="shared" si="32"/>
        <v>0</v>
      </c>
      <c r="T190" s="27" t="str">
        <f t="shared" si="33"/>
        <v>n.m.</v>
      </c>
      <c r="U190" s="6">
        <f t="shared" si="34"/>
        <v>2711.4499999999989</v>
      </c>
      <c r="V190" s="27" t="str">
        <f t="shared" si="35"/>
        <v>n.m.</v>
      </c>
      <c r="W190" s="6">
        <f t="shared" si="36"/>
        <v>22139.564000000002</v>
      </c>
      <c r="X190" s="27">
        <f t="shared" si="37"/>
        <v>1445.5186732828415</v>
      </c>
      <c r="Y190" s="6">
        <f t="shared" si="38"/>
        <v>-60106.568000000014</v>
      </c>
      <c r="Z190" s="27">
        <f t="shared" si="39"/>
        <v>-0.73513623998330402</v>
      </c>
      <c r="AA190" s="6">
        <f t="shared" si="40"/>
        <v>51728.639999999999</v>
      </c>
      <c r="AB190" s="27" t="str">
        <f t="shared" si="41"/>
        <v>n.m.</v>
      </c>
      <c r="AC190" s="6">
        <f t="shared" si="42"/>
        <v>16473.085999999981</v>
      </c>
      <c r="AD190" s="27">
        <f t="shared" si="43"/>
        <v>0.20143712834352925</v>
      </c>
    </row>
    <row r="191" spans="1:30" x14ac:dyDescent="0.35">
      <c r="A191" s="7">
        <f t="shared" si="44"/>
        <v>183</v>
      </c>
      <c r="B191" t="s">
        <v>2</v>
      </c>
      <c r="C191" t="s">
        <v>363</v>
      </c>
      <c r="D191" t="s">
        <v>364</v>
      </c>
      <c r="E191" s="42" t="s">
        <v>1587</v>
      </c>
      <c r="F191" s="42">
        <v>44470</v>
      </c>
      <c r="G191" s="3"/>
      <c r="H191" s="3">
        <v>2556.7200000000003</v>
      </c>
      <c r="I191" s="3">
        <v>12758.049999999997</v>
      </c>
      <c r="J191" s="3">
        <v>35893.890000000014</v>
      </c>
      <c r="K191" s="3">
        <v>0</v>
      </c>
      <c r="L191" s="3">
        <f t="shared" si="30"/>
        <v>51208.660000000011</v>
      </c>
      <c r="M191" s="3">
        <v>0</v>
      </c>
      <c r="N191" s="3">
        <v>0</v>
      </c>
      <c r="O191" s="3">
        <v>30.251999999999999</v>
      </c>
      <c r="P191" s="3">
        <v>59783.652000000002</v>
      </c>
      <c r="Q191" s="3">
        <v>0</v>
      </c>
      <c r="R191" s="3">
        <f t="shared" si="31"/>
        <v>59813.904000000002</v>
      </c>
      <c r="S191" s="6">
        <f t="shared" si="32"/>
        <v>0</v>
      </c>
      <c r="T191" s="27" t="str">
        <f t="shared" si="33"/>
        <v>n.m.</v>
      </c>
      <c r="U191" s="6">
        <f t="shared" si="34"/>
        <v>2556.7200000000003</v>
      </c>
      <c r="V191" s="27" t="str">
        <f t="shared" si="35"/>
        <v>n.m.</v>
      </c>
      <c r="W191" s="6">
        <f t="shared" si="36"/>
        <v>12727.797999999997</v>
      </c>
      <c r="X191" s="27">
        <f t="shared" si="37"/>
        <v>420.72583630834316</v>
      </c>
      <c r="Y191" s="6">
        <f t="shared" si="38"/>
        <v>-23889.761999999988</v>
      </c>
      <c r="Z191" s="27">
        <f t="shared" si="39"/>
        <v>-0.39960359062708289</v>
      </c>
      <c r="AA191" s="6">
        <f t="shared" si="40"/>
        <v>0</v>
      </c>
      <c r="AB191" s="27" t="str">
        <f t="shared" si="41"/>
        <v>n.m.</v>
      </c>
      <c r="AC191" s="6">
        <f t="shared" si="42"/>
        <v>-8605.2439999999915</v>
      </c>
      <c r="AD191" s="27">
        <f t="shared" si="43"/>
        <v>-0.14386695106876807</v>
      </c>
    </row>
    <row r="192" spans="1:30" x14ac:dyDescent="0.35">
      <c r="A192" s="7">
        <f t="shared" si="44"/>
        <v>184</v>
      </c>
      <c r="B192" t="s">
        <v>2</v>
      </c>
      <c r="C192" t="s">
        <v>365</v>
      </c>
      <c r="D192" t="s">
        <v>366</v>
      </c>
      <c r="E192" s="42" t="s">
        <v>1538</v>
      </c>
      <c r="F192" s="42">
        <v>44866</v>
      </c>
      <c r="G192" s="3"/>
      <c r="H192" s="3"/>
      <c r="I192" s="3">
        <v>0</v>
      </c>
      <c r="J192" s="3">
        <v>0</v>
      </c>
      <c r="K192" s="3">
        <v>604.18000000000006</v>
      </c>
      <c r="L192" s="3">
        <f t="shared" si="30"/>
        <v>604.18000000000006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f t="shared" si="31"/>
        <v>0</v>
      </c>
      <c r="S192" s="6">
        <f t="shared" si="32"/>
        <v>0</v>
      </c>
      <c r="T192" s="27" t="str">
        <f t="shared" si="33"/>
        <v>n.m.</v>
      </c>
      <c r="U192" s="6">
        <f t="shared" si="34"/>
        <v>0</v>
      </c>
      <c r="V192" s="27" t="str">
        <f t="shared" si="35"/>
        <v>n.m.</v>
      </c>
      <c r="W192" s="6">
        <f t="shared" si="36"/>
        <v>0</v>
      </c>
      <c r="X192" s="27" t="str">
        <f t="shared" si="37"/>
        <v>n.m.</v>
      </c>
      <c r="Y192" s="6">
        <f t="shared" si="38"/>
        <v>0</v>
      </c>
      <c r="Z192" s="27" t="str">
        <f t="shared" si="39"/>
        <v>n.m.</v>
      </c>
      <c r="AA192" s="6">
        <f t="shared" si="40"/>
        <v>604.18000000000006</v>
      </c>
      <c r="AB192" s="27" t="str">
        <f t="shared" si="41"/>
        <v>n.m.</v>
      </c>
      <c r="AC192" s="6">
        <f t="shared" si="42"/>
        <v>604.18000000000006</v>
      </c>
      <c r="AD192" s="27" t="str">
        <f t="shared" si="43"/>
        <v>n.m.</v>
      </c>
    </row>
    <row r="193" spans="1:30" x14ac:dyDescent="0.35">
      <c r="A193" s="7">
        <f t="shared" si="44"/>
        <v>185</v>
      </c>
      <c r="B193" t="s">
        <v>2</v>
      </c>
      <c r="C193" t="s">
        <v>367</v>
      </c>
      <c r="D193" t="s">
        <v>368</v>
      </c>
      <c r="E193" s="42" t="s">
        <v>1577</v>
      </c>
      <c r="F193" s="42" t="s">
        <v>1934</v>
      </c>
      <c r="G193" s="3"/>
      <c r="H193" s="3">
        <v>2215.599999999999</v>
      </c>
      <c r="I193" s="3">
        <v>403.30999999999995</v>
      </c>
      <c r="J193" s="3">
        <v>1999.92</v>
      </c>
      <c r="K193" s="3">
        <v>36589.880000000019</v>
      </c>
      <c r="L193" s="3">
        <f t="shared" si="30"/>
        <v>41208.710000000021</v>
      </c>
      <c r="M193" s="3">
        <v>0</v>
      </c>
      <c r="N193" s="3">
        <v>0</v>
      </c>
      <c r="O193" s="3">
        <v>45.457999999999998</v>
      </c>
      <c r="P193" s="3">
        <v>99.546000000000006</v>
      </c>
      <c r="Q193" s="3">
        <v>330453.158</v>
      </c>
      <c r="R193" s="3">
        <f t="shared" si="31"/>
        <v>330598.16200000001</v>
      </c>
      <c r="S193" s="6">
        <f t="shared" si="32"/>
        <v>0</v>
      </c>
      <c r="T193" s="27" t="str">
        <f t="shared" si="33"/>
        <v>n.m.</v>
      </c>
      <c r="U193" s="6">
        <f t="shared" si="34"/>
        <v>2215.599999999999</v>
      </c>
      <c r="V193" s="27" t="str">
        <f t="shared" si="35"/>
        <v>n.m.</v>
      </c>
      <c r="W193" s="6">
        <f t="shared" si="36"/>
        <v>357.85199999999998</v>
      </c>
      <c r="X193" s="27">
        <f t="shared" si="37"/>
        <v>7.8721457169255133</v>
      </c>
      <c r="Y193" s="6">
        <f t="shared" si="38"/>
        <v>1900.374</v>
      </c>
      <c r="Z193" s="27">
        <f t="shared" si="39"/>
        <v>19.090410463504309</v>
      </c>
      <c r="AA193" s="6">
        <f t="shared" si="40"/>
        <v>-293863.27799999999</v>
      </c>
      <c r="AB193" s="27">
        <f t="shared" si="41"/>
        <v>-0.88927362588557857</v>
      </c>
      <c r="AC193" s="6">
        <f t="shared" si="42"/>
        <v>-289389.45199999999</v>
      </c>
      <c r="AD193" s="27">
        <f t="shared" si="43"/>
        <v>-0.87535106138914343</v>
      </c>
    </row>
    <row r="194" spans="1:30" x14ac:dyDescent="0.35">
      <c r="A194" s="7">
        <f t="shared" si="44"/>
        <v>186</v>
      </c>
      <c r="B194" t="s">
        <v>2</v>
      </c>
      <c r="C194" t="s">
        <v>369</v>
      </c>
      <c r="D194" t="s">
        <v>370</v>
      </c>
      <c r="E194" s="42" t="s">
        <v>1588</v>
      </c>
      <c r="F194" s="42" t="s">
        <v>1934</v>
      </c>
      <c r="G194" s="3"/>
      <c r="H194" s="3">
        <v>1963.9699999999996</v>
      </c>
      <c r="I194" s="3">
        <v>79.77000000000001</v>
      </c>
      <c r="J194" s="3">
        <v>23416.560000000009</v>
      </c>
      <c r="K194" s="3">
        <v>11377.03</v>
      </c>
      <c r="L194" s="3">
        <f t="shared" si="30"/>
        <v>36837.330000000009</v>
      </c>
      <c r="M194" s="3">
        <v>0</v>
      </c>
      <c r="N194" s="3">
        <v>0</v>
      </c>
      <c r="O194" s="3">
        <v>0</v>
      </c>
      <c r="P194" s="3">
        <v>17655.400000000001</v>
      </c>
      <c r="Q194" s="3">
        <v>0</v>
      </c>
      <c r="R194" s="3">
        <f t="shared" si="31"/>
        <v>17655.400000000001</v>
      </c>
      <c r="S194" s="6">
        <f t="shared" si="32"/>
        <v>0</v>
      </c>
      <c r="T194" s="27" t="str">
        <f t="shared" si="33"/>
        <v>n.m.</v>
      </c>
      <c r="U194" s="6">
        <f t="shared" si="34"/>
        <v>1963.9699999999996</v>
      </c>
      <c r="V194" s="27" t="str">
        <f t="shared" si="35"/>
        <v>n.m.</v>
      </c>
      <c r="W194" s="6">
        <f t="shared" si="36"/>
        <v>79.77000000000001</v>
      </c>
      <c r="X194" s="27" t="str">
        <f t="shared" si="37"/>
        <v>n.m.</v>
      </c>
      <c r="Y194" s="6">
        <f t="shared" si="38"/>
        <v>5761.1600000000071</v>
      </c>
      <c r="Z194" s="27">
        <f t="shared" si="39"/>
        <v>0.32631149676586235</v>
      </c>
      <c r="AA194" s="6">
        <f t="shared" si="40"/>
        <v>11377.03</v>
      </c>
      <c r="AB194" s="27" t="str">
        <f t="shared" si="41"/>
        <v>n.m.</v>
      </c>
      <c r="AC194" s="6">
        <f t="shared" si="42"/>
        <v>19181.930000000008</v>
      </c>
      <c r="AD194" s="27">
        <f t="shared" si="43"/>
        <v>1.0864624987256026</v>
      </c>
    </row>
    <row r="195" spans="1:30" x14ac:dyDescent="0.35">
      <c r="A195" s="7">
        <f t="shared" si="44"/>
        <v>187</v>
      </c>
      <c r="B195" t="s">
        <v>2</v>
      </c>
      <c r="C195" t="s">
        <v>371</v>
      </c>
      <c r="D195" t="s">
        <v>372</v>
      </c>
      <c r="E195" s="42" t="s">
        <v>1560</v>
      </c>
      <c r="F195" s="42" t="s">
        <v>1934</v>
      </c>
      <c r="G195" s="3"/>
      <c r="H195" s="3">
        <v>1756.7800000000002</v>
      </c>
      <c r="I195" s="3">
        <v>-1756.7799999999997</v>
      </c>
      <c r="J195" s="3">
        <v>50642.679999999993</v>
      </c>
      <c r="K195" s="3">
        <v>3722.88</v>
      </c>
      <c r="L195" s="3">
        <f t="shared" si="30"/>
        <v>54365.55999999999</v>
      </c>
      <c r="M195" s="3">
        <v>0</v>
      </c>
      <c r="N195" s="3">
        <v>0</v>
      </c>
      <c r="O195" s="3">
        <v>90.075000000000003</v>
      </c>
      <c r="P195" s="3">
        <v>0</v>
      </c>
      <c r="Q195" s="3">
        <v>21349.018</v>
      </c>
      <c r="R195" s="3">
        <f t="shared" si="31"/>
        <v>21439.093000000001</v>
      </c>
      <c r="S195" s="6">
        <f t="shared" si="32"/>
        <v>0</v>
      </c>
      <c r="T195" s="27" t="str">
        <f t="shared" si="33"/>
        <v>n.m.</v>
      </c>
      <c r="U195" s="6">
        <f t="shared" si="34"/>
        <v>1756.7800000000002</v>
      </c>
      <c r="V195" s="27" t="str">
        <f t="shared" si="35"/>
        <v>n.m.</v>
      </c>
      <c r="W195" s="6">
        <f t="shared" si="36"/>
        <v>-1846.8549999999998</v>
      </c>
      <c r="X195" s="27">
        <f t="shared" si="37"/>
        <v>-20.503524840410766</v>
      </c>
      <c r="Y195" s="6">
        <f t="shared" si="38"/>
        <v>50642.679999999993</v>
      </c>
      <c r="Z195" s="27" t="str">
        <f t="shared" si="39"/>
        <v>n.m.</v>
      </c>
      <c r="AA195" s="6">
        <f t="shared" si="40"/>
        <v>-17626.137999999999</v>
      </c>
      <c r="AB195" s="27">
        <f t="shared" si="41"/>
        <v>-0.8256182087625763</v>
      </c>
      <c r="AC195" s="6">
        <f t="shared" si="42"/>
        <v>32926.46699999999</v>
      </c>
      <c r="AD195" s="27">
        <f t="shared" si="43"/>
        <v>1.5358143649080671</v>
      </c>
    </row>
    <row r="196" spans="1:30" x14ac:dyDescent="0.35">
      <c r="A196" s="7">
        <f t="shared" si="44"/>
        <v>188</v>
      </c>
      <c r="B196" t="s">
        <v>2</v>
      </c>
      <c r="C196" t="s">
        <v>373</v>
      </c>
      <c r="D196" t="s">
        <v>374</v>
      </c>
      <c r="E196" s="42" t="s">
        <v>1587</v>
      </c>
      <c r="F196" s="42" t="s">
        <v>1934</v>
      </c>
      <c r="G196" s="3"/>
      <c r="H196" s="3">
        <v>1605.8900000000003</v>
      </c>
      <c r="I196" s="3">
        <v>21589.25</v>
      </c>
      <c r="J196" s="3">
        <v>21494.950000000026</v>
      </c>
      <c r="K196" s="3">
        <v>5817.2999999999975</v>
      </c>
      <c r="L196" s="3">
        <f t="shared" si="30"/>
        <v>50507.390000000021</v>
      </c>
      <c r="M196" s="3">
        <v>0</v>
      </c>
      <c r="N196" s="3">
        <v>0</v>
      </c>
      <c r="O196" s="3">
        <v>9.91</v>
      </c>
      <c r="P196" s="3">
        <v>81178.288</v>
      </c>
      <c r="Q196" s="3">
        <v>105438.45600000001</v>
      </c>
      <c r="R196" s="3">
        <f t="shared" si="31"/>
        <v>186626.65400000001</v>
      </c>
      <c r="S196" s="6">
        <f t="shared" si="32"/>
        <v>0</v>
      </c>
      <c r="T196" s="27" t="str">
        <f t="shared" si="33"/>
        <v>n.m.</v>
      </c>
      <c r="U196" s="6">
        <f t="shared" si="34"/>
        <v>1605.8900000000003</v>
      </c>
      <c r="V196" s="27" t="str">
        <f t="shared" si="35"/>
        <v>n.m.</v>
      </c>
      <c r="W196" s="6">
        <f t="shared" si="36"/>
        <v>21579.34</v>
      </c>
      <c r="X196" s="27">
        <f t="shared" si="37"/>
        <v>2177.5317860746723</v>
      </c>
      <c r="Y196" s="6">
        <f t="shared" si="38"/>
        <v>-59683.337999999974</v>
      </c>
      <c r="Z196" s="27">
        <f t="shared" si="39"/>
        <v>-0.73521306583849089</v>
      </c>
      <c r="AA196" s="6">
        <f t="shared" si="40"/>
        <v>-99621.156000000003</v>
      </c>
      <c r="AB196" s="27">
        <f t="shared" si="41"/>
        <v>-0.94482753047901225</v>
      </c>
      <c r="AC196" s="6">
        <f t="shared" si="42"/>
        <v>-136119.264</v>
      </c>
      <c r="AD196" s="27">
        <f t="shared" si="43"/>
        <v>-0.72936668521099879</v>
      </c>
    </row>
    <row r="197" spans="1:30" x14ac:dyDescent="0.35">
      <c r="A197" s="7">
        <f t="shared" si="44"/>
        <v>189</v>
      </c>
      <c r="B197" t="s">
        <v>2</v>
      </c>
      <c r="C197" t="s">
        <v>375</v>
      </c>
      <c r="D197" t="s">
        <v>376</v>
      </c>
      <c r="E197" s="42" t="s">
        <v>1577</v>
      </c>
      <c r="F197" s="42" t="s">
        <v>1934</v>
      </c>
      <c r="G197" s="3"/>
      <c r="H197" s="3">
        <v>1569.9599999999996</v>
      </c>
      <c r="I197" s="3">
        <v>472.73000000000008</v>
      </c>
      <c r="J197" s="3">
        <v>3675.1599999999994</v>
      </c>
      <c r="K197" s="3">
        <v>35193.790000000015</v>
      </c>
      <c r="L197" s="3">
        <f t="shared" si="30"/>
        <v>40911.640000000014</v>
      </c>
      <c r="M197" s="3">
        <v>0</v>
      </c>
      <c r="N197" s="3">
        <v>0</v>
      </c>
      <c r="O197" s="3">
        <v>49.982999999999997</v>
      </c>
      <c r="P197" s="3">
        <v>83.236000000000004</v>
      </c>
      <c r="Q197" s="3">
        <v>166190.42600000001</v>
      </c>
      <c r="R197" s="3">
        <f t="shared" si="31"/>
        <v>166323.64500000002</v>
      </c>
      <c r="S197" s="6">
        <f t="shared" si="32"/>
        <v>0</v>
      </c>
      <c r="T197" s="27" t="str">
        <f t="shared" si="33"/>
        <v>n.m.</v>
      </c>
      <c r="U197" s="6">
        <f t="shared" si="34"/>
        <v>1569.9599999999996</v>
      </c>
      <c r="V197" s="27" t="str">
        <f t="shared" si="35"/>
        <v>n.m.</v>
      </c>
      <c r="W197" s="6">
        <f t="shared" si="36"/>
        <v>422.74700000000007</v>
      </c>
      <c r="X197" s="27">
        <f t="shared" si="37"/>
        <v>8.4578156573234917</v>
      </c>
      <c r="Y197" s="6">
        <f t="shared" si="38"/>
        <v>3591.9239999999995</v>
      </c>
      <c r="Z197" s="27">
        <f t="shared" si="39"/>
        <v>43.153491277812478</v>
      </c>
      <c r="AA197" s="6">
        <f t="shared" si="40"/>
        <v>-130996.636</v>
      </c>
      <c r="AB197" s="27">
        <f t="shared" si="41"/>
        <v>-0.78823214521394869</v>
      </c>
      <c r="AC197" s="6">
        <f t="shared" si="42"/>
        <v>-125412.005</v>
      </c>
      <c r="AD197" s="27">
        <f t="shared" si="43"/>
        <v>-0.75402390922829998</v>
      </c>
    </row>
    <row r="198" spans="1:30" x14ac:dyDescent="0.35">
      <c r="A198" s="7">
        <f t="shared" si="44"/>
        <v>190</v>
      </c>
      <c r="B198" t="s">
        <v>2</v>
      </c>
      <c r="C198" t="s">
        <v>377</v>
      </c>
      <c r="D198" t="s">
        <v>378</v>
      </c>
      <c r="E198" s="42" t="s">
        <v>1586</v>
      </c>
      <c r="F198" s="42">
        <v>44287</v>
      </c>
      <c r="G198" s="3"/>
      <c r="H198" s="3">
        <v>1488.42</v>
      </c>
      <c r="I198" s="3">
        <v>84256.81</v>
      </c>
      <c r="J198" s="3">
        <v>45580.39</v>
      </c>
      <c r="K198" s="3">
        <v>0</v>
      </c>
      <c r="L198" s="3">
        <f t="shared" si="30"/>
        <v>131325.62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f t="shared" si="31"/>
        <v>0</v>
      </c>
      <c r="S198" s="6">
        <f t="shared" si="32"/>
        <v>0</v>
      </c>
      <c r="T198" s="27" t="str">
        <f t="shared" si="33"/>
        <v>n.m.</v>
      </c>
      <c r="U198" s="6">
        <f t="shared" si="34"/>
        <v>1488.42</v>
      </c>
      <c r="V198" s="27" t="str">
        <f t="shared" si="35"/>
        <v>n.m.</v>
      </c>
      <c r="W198" s="6">
        <f t="shared" si="36"/>
        <v>84256.81</v>
      </c>
      <c r="X198" s="27" t="str">
        <f t="shared" si="37"/>
        <v>n.m.</v>
      </c>
      <c r="Y198" s="6">
        <f t="shared" si="38"/>
        <v>45580.39</v>
      </c>
      <c r="Z198" s="27" t="str">
        <f t="shared" si="39"/>
        <v>n.m.</v>
      </c>
      <c r="AA198" s="6">
        <f t="shared" si="40"/>
        <v>0</v>
      </c>
      <c r="AB198" s="27" t="str">
        <f t="shared" si="41"/>
        <v>n.m.</v>
      </c>
      <c r="AC198" s="6">
        <f t="shared" si="42"/>
        <v>131325.62</v>
      </c>
      <c r="AD198" s="27" t="str">
        <f t="shared" si="43"/>
        <v>n.m.</v>
      </c>
    </row>
    <row r="199" spans="1:30" x14ac:dyDescent="0.35">
      <c r="A199" s="7">
        <f t="shared" si="44"/>
        <v>191</v>
      </c>
      <c r="B199" t="s">
        <v>2</v>
      </c>
      <c r="C199" t="s">
        <v>379</v>
      </c>
      <c r="D199" t="s">
        <v>380</v>
      </c>
      <c r="E199" s="42" t="s">
        <v>1563</v>
      </c>
      <c r="F199" s="42">
        <v>44501</v>
      </c>
      <c r="G199" s="3">
        <v>53.42</v>
      </c>
      <c r="H199" s="3">
        <v>55.72</v>
      </c>
      <c r="I199" s="3">
        <v>45.95</v>
      </c>
      <c r="J199" s="3">
        <v>-1177.47</v>
      </c>
      <c r="K199" s="3">
        <v>0</v>
      </c>
      <c r="L199" s="3">
        <f t="shared" si="30"/>
        <v>-1022.38</v>
      </c>
      <c r="M199" s="3">
        <v>0</v>
      </c>
      <c r="N199" s="3">
        <v>2022123.5419999999</v>
      </c>
      <c r="O199" s="3">
        <v>1397360.2919999999</v>
      </c>
      <c r="P199" s="3">
        <v>38.712000000000003</v>
      </c>
      <c r="Q199" s="3">
        <v>0</v>
      </c>
      <c r="R199" s="3">
        <f t="shared" si="31"/>
        <v>3419522.5459999996</v>
      </c>
      <c r="S199" s="6">
        <f t="shared" si="32"/>
        <v>53.42</v>
      </c>
      <c r="T199" s="27" t="str">
        <f t="shared" si="33"/>
        <v>n.m.</v>
      </c>
      <c r="U199" s="6">
        <f t="shared" si="34"/>
        <v>-2022067.8219999999</v>
      </c>
      <c r="V199" s="27">
        <f t="shared" si="35"/>
        <v>-0.99997244480921044</v>
      </c>
      <c r="W199" s="6">
        <f t="shared" si="36"/>
        <v>-1397314.3419999999</v>
      </c>
      <c r="X199" s="27">
        <f t="shared" si="37"/>
        <v>-0.99996711656953252</v>
      </c>
      <c r="Y199" s="6">
        <f t="shared" si="38"/>
        <v>-1216.182</v>
      </c>
      <c r="Z199" s="27">
        <f t="shared" si="39"/>
        <v>-31.416150030998139</v>
      </c>
      <c r="AA199" s="6">
        <f t="shared" si="40"/>
        <v>0</v>
      </c>
      <c r="AB199" s="27" t="str">
        <f t="shared" si="41"/>
        <v>n.m.</v>
      </c>
      <c r="AC199" s="6">
        <f t="shared" si="42"/>
        <v>-3420544.9259999995</v>
      </c>
      <c r="AD199" s="27">
        <f t="shared" si="43"/>
        <v>-1.0002989832604543</v>
      </c>
    </row>
    <row r="200" spans="1:30" x14ac:dyDescent="0.35">
      <c r="A200" s="7">
        <f t="shared" si="44"/>
        <v>192</v>
      </c>
      <c r="B200" t="s">
        <v>2</v>
      </c>
      <c r="C200" t="s">
        <v>381</v>
      </c>
      <c r="D200" t="s">
        <v>382</v>
      </c>
      <c r="E200" s="42" t="s">
        <v>1588</v>
      </c>
      <c r="F200" s="42">
        <v>44317</v>
      </c>
      <c r="G200" s="3"/>
      <c r="H200" s="3">
        <v>904.11000000000013</v>
      </c>
      <c r="I200" s="3">
        <v>3356.1800000000012</v>
      </c>
      <c r="J200" s="3">
        <v>-4260.29</v>
      </c>
      <c r="K200" s="3">
        <v>0</v>
      </c>
      <c r="L200" s="3">
        <f t="shared" si="30"/>
        <v>9.0949470177292824E-13</v>
      </c>
      <c r="M200" s="3">
        <v>0</v>
      </c>
      <c r="N200" s="3">
        <v>0</v>
      </c>
      <c r="O200" s="3">
        <v>0</v>
      </c>
      <c r="P200" s="3">
        <v>2031758.371</v>
      </c>
      <c r="Q200" s="3">
        <v>0</v>
      </c>
      <c r="R200" s="3">
        <f t="shared" si="31"/>
        <v>2031758.371</v>
      </c>
      <c r="S200" s="6">
        <f t="shared" si="32"/>
        <v>0</v>
      </c>
      <c r="T200" s="27" t="str">
        <f t="shared" si="33"/>
        <v>n.m.</v>
      </c>
      <c r="U200" s="6">
        <f t="shared" si="34"/>
        <v>904.11000000000013</v>
      </c>
      <c r="V200" s="27" t="str">
        <f t="shared" si="35"/>
        <v>n.m.</v>
      </c>
      <c r="W200" s="6">
        <f t="shared" si="36"/>
        <v>3356.1800000000012</v>
      </c>
      <c r="X200" s="27" t="str">
        <f t="shared" si="37"/>
        <v>n.m.</v>
      </c>
      <c r="Y200" s="6">
        <f t="shared" si="38"/>
        <v>-2036018.6610000001</v>
      </c>
      <c r="Z200" s="27">
        <f t="shared" si="39"/>
        <v>-1.0020968487497375</v>
      </c>
      <c r="AA200" s="6">
        <f t="shared" si="40"/>
        <v>0</v>
      </c>
      <c r="AB200" s="27" t="str">
        <f t="shared" si="41"/>
        <v>n.m.</v>
      </c>
      <c r="AC200" s="6">
        <f t="shared" si="42"/>
        <v>-2031758.371</v>
      </c>
      <c r="AD200" s="27">
        <f t="shared" si="43"/>
        <v>-1</v>
      </c>
    </row>
    <row r="201" spans="1:30" x14ac:dyDescent="0.35">
      <c r="A201" s="7">
        <f t="shared" si="44"/>
        <v>193</v>
      </c>
      <c r="B201" t="s">
        <v>2</v>
      </c>
      <c r="C201" t="s">
        <v>383</v>
      </c>
      <c r="D201" t="s">
        <v>384</v>
      </c>
      <c r="E201" s="42" t="s">
        <v>1595</v>
      </c>
      <c r="F201" s="42" t="s">
        <v>1556</v>
      </c>
      <c r="G201" s="3">
        <v>-5.6200000000000028</v>
      </c>
      <c r="H201" s="3"/>
      <c r="I201" s="3">
        <v>0</v>
      </c>
      <c r="J201" s="3">
        <v>0</v>
      </c>
      <c r="K201" s="3">
        <v>0</v>
      </c>
      <c r="L201" s="3">
        <f t="shared" si="30"/>
        <v>-5.6200000000000028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f t="shared" si="31"/>
        <v>0</v>
      </c>
      <c r="S201" s="6">
        <f t="shared" si="32"/>
        <v>-5.6200000000000028</v>
      </c>
      <c r="T201" s="27" t="str">
        <f t="shared" si="33"/>
        <v>n.m.</v>
      </c>
      <c r="U201" s="6">
        <f t="shared" si="34"/>
        <v>0</v>
      </c>
      <c r="V201" s="27" t="str">
        <f t="shared" si="35"/>
        <v>n.m.</v>
      </c>
      <c r="W201" s="6">
        <f t="shared" si="36"/>
        <v>0</v>
      </c>
      <c r="X201" s="27" t="str">
        <f t="shared" si="37"/>
        <v>n.m.</v>
      </c>
      <c r="Y201" s="6">
        <f t="shared" si="38"/>
        <v>0</v>
      </c>
      <c r="Z201" s="27" t="str">
        <f t="shared" si="39"/>
        <v>n.m.</v>
      </c>
      <c r="AA201" s="6">
        <f t="shared" si="40"/>
        <v>0</v>
      </c>
      <c r="AB201" s="27" t="str">
        <f t="shared" si="41"/>
        <v>n.m.</v>
      </c>
      <c r="AC201" s="6">
        <f t="shared" si="42"/>
        <v>-5.6200000000000028</v>
      </c>
      <c r="AD201" s="27" t="str">
        <f t="shared" si="43"/>
        <v>n.m.</v>
      </c>
    </row>
    <row r="202" spans="1:30" x14ac:dyDescent="0.35">
      <c r="A202" s="7">
        <f t="shared" si="44"/>
        <v>194</v>
      </c>
      <c r="B202" t="s">
        <v>2</v>
      </c>
      <c r="C202" t="s">
        <v>385</v>
      </c>
      <c r="D202" t="s">
        <v>252</v>
      </c>
      <c r="E202" s="42" t="s">
        <v>1578</v>
      </c>
      <c r="F202" s="42">
        <v>44621</v>
      </c>
      <c r="G202" s="3">
        <v>520.71999999999991</v>
      </c>
      <c r="H202" s="3">
        <v>26.97</v>
      </c>
      <c r="I202" s="3">
        <v>22.240000000000002</v>
      </c>
      <c r="J202" s="3">
        <v>20.100000000000001</v>
      </c>
      <c r="K202" s="3">
        <v>-590.03</v>
      </c>
      <c r="L202" s="3">
        <f t="shared" ref="L202:L265" si="45">SUM(G202:K202)</f>
        <v>0</v>
      </c>
      <c r="M202" s="3">
        <v>0</v>
      </c>
      <c r="N202" s="3">
        <v>2.7360000000000002</v>
      </c>
      <c r="O202" s="3">
        <v>3415.741</v>
      </c>
      <c r="P202" s="3">
        <v>24.547000000000001</v>
      </c>
      <c r="Q202" s="3">
        <v>0</v>
      </c>
      <c r="R202" s="3">
        <f t="shared" ref="R202:R265" si="46">SUM(M202:Q202)</f>
        <v>3443.0239999999999</v>
      </c>
      <c r="S202" s="6">
        <f t="shared" ref="S202:S265" si="47">G202-M202</f>
        <v>520.71999999999991</v>
      </c>
      <c r="T202" s="27" t="str">
        <f t="shared" ref="T202:T265" si="48">IFERROR(S202/M202,"n.m.")</f>
        <v>n.m.</v>
      </c>
      <c r="U202" s="6">
        <f t="shared" ref="U202:U265" si="49">H202-N202</f>
        <v>24.233999999999998</v>
      </c>
      <c r="V202" s="27">
        <f t="shared" ref="V202:V265" si="50">IFERROR(U202/N202,"n.m.")</f>
        <v>8.8574561403508767</v>
      </c>
      <c r="W202" s="6">
        <f t="shared" ref="W202:W265" si="51">I202-O202</f>
        <v>-3393.5010000000002</v>
      </c>
      <c r="X202" s="27">
        <f t="shared" ref="X202:X265" si="52">IFERROR(W202/O202,"n.m.")</f>
        <v>-0.99348896769397921</v>
      </c>
      <c r="Y202" s="6">
        <f t="shared" ref="Y202:Y265" si="53">J202-P202</f>
        <v>-4.4469999999999992</v>
      </c>
      <c r="Z202" s="27">
        <f t="shared" ref="Z202:Z265" si="54">IFERROR(Y202/P202,"n.m.")</f>
        <v>-0.18116266753574772</v>
      </c>
      <c r="AA202" s="6">
        <f t="shared" ref="AA202:AA265" si="55">K202-Q202</f>
        <v>-590.03</v>
      </c>
      <c r="AB202" s="27" t="str">
        <f t="shared" ref="AB202:AB265" si="56">IFERROR(AA202/Q202,"n.m.")</f>
        <v>n.m.</v>
      </c>
      <c r="AC202" s="6">
        <f t="shared" ref="AC202:AC265" si="57">L202-R202</f>
        <v>-3443.0239999999999</v>
      </c>
      <c r="AD202" s="27">
        <f t="shared" ref="AD202:AD265" si="58">IFERROR(AC202/R202,"n.m.")</f>
        <v>-1</v>
      </c>
    </row>
    <row r="203" spans="1:30" x14ac:dyDescent="0.35">
      <c r="A203" s="7">
        <f t="shared" ref="A203:A266" si="59">A202+1</f>
        <v>195</v>
      </c>
      <c r="B203" t="s">
        <v>2</v>
      </c>
      <c r="C203" t="s">
        <v>386</v>
      </c>
      <c r="D203" t="s">
        <v>387</v>
      </c>
      <c r="E203" s="42" t="s">
        <v>1586</v>
      </c>
      <c r="F203" s="42">
        <v>43831</v>
      </c>
      <c r="G203" s="3"/>
      <c r="H203" s="3">
        <v>344.26</v>
      </c>
      <c r="I203" s="3">
        <v>226.62</v>
      </c>
      <c r="J203" s="3">
        <v>0</v>
      </c>
      <c r="K203" s="3">
        <v>0</v>
      </c>
      <c r="L203" s="3">
        <f t="shared" si="45"/>
        <v>570.88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f t="shared" si="46"/>
        <v>0</v>
      </c>
      <c r="S203" s="6">
        <f t="shared" si="47"/>
        <v>0</v>
      </c>
      <c r="T203" s="27" t="str">
        <f t="shared" si="48"/>
        <v>n.m.</v>
      </c>
      <c r="U203" s="6">
        <f t="shared" si="49"/>
        <v>344.26</v>
      </c>
      <c r="V203" s="27" t="str">
        <f t="shared" si="50"/>
        <v>n.m.</v>
      </c>
      <c r="W203" s="6">
        <f t="shared" si="51"/>
        <v>226.62</v>
      </c>
      <c r="X203" s="27" t="str">
        <f t="shared" si="52"/>
        <v>n.m.</v>
      </c>
      <c r="Y203" s="6">
        <f t="shared" si="53"/>
        <v>0</v>
      </c>
      <c r="Z203" s="27" t="str">
        <f t="shared" si="54"/>
        <v>n.m.</v>
      </c>
      <c r="AA203" s="6">
        <f t="shared" si="55"/>
        <v>0</v>
      </c>
      <c r="AB203" s="27" t="str">
        <f t="shared" si="56"/>
        <v>n.m.</v>
      </c>
      <c r="AC203" s="6">
        <f t="shared" si="57"/>
        <v>570.88</v>
      </c>
      <c r="AD203" s="27" t="str">
        <f t="shared" si="58"/>
        <v>n.m.</v>
      </c>
    </row>
    <row r="204" spans="1:30" x14ac:dyDescent="0.35">
      <c r="A204" s="7">
        <f t="shared" si="59"/>
        <v>196</v>
      </c>
      <c r="B204" t="s">
        <v>2</v>
      </c>
      <c r="C204" t="s">
        <v>388</v>
      </c>
      <c r="D204" t="s">
        <v>389</v>
      </c>
      <c r="E204" s="42" t="s">
        <v>1559</v>
      </c>
      <c r="F204" s="42">
        <v>43952</v>
      </c>
      <c r="G204" s="3"/>
      <c r="H204" s="3">
        <v>136</v>
      </c>
      <c r="I204" s="3">
        <v>-136</v>
      </c>
      <c r="J204" s="3">
        <v>0</v>
      </c>
      <c r="K204" s="3">
        <v>0</v>
      </c>
      <c r="L204" s="3">
        <f t="shared" si="45"/>
        <v>0</v>
      </c>
      <c r="M204" s="3">
        <v>0</v>
      </c>
      <c r="N204" s="3">
        <v>0</v>
      </c>
      <c r="O204" s="3">
        <v>33849.550999999999</v>
      </c>
      <c r="P204" s="3">
        <v>0</v>
      </c>
      <c r="Q204" s="3">
        <v>0</v>
      </c>
      <c r="R204" s="3">
        <f t="shared" si="46"/>
        <v>33849.550999999999</v>
      </c>
      <c r="S204" s="6">
        <f t="shared" si="47"/>
        <v>0</v>
      </c>
      <c r="T204" s="27" t="str">
        <f t="shared" si="48"/>
        <v>n.m.</v>
      </c>
      <c r="U204" s="6">
        <f t="shared" si="49"/>
        <v>136</v>
      </c>
      <c r="V204" s="27" t="str">
        <f t="shared" si="50"/>
        <v>n.m.</v>
      </c>
      <c r="W204" s="6">
        <f t="shared" si="51"/>
        <v>-33985.550999999999</v>
      </c>
      <c r="X204" s="27">
        <f t="shared" si="52"/>
        <v>-1.0040177785519222</v>
      </c>
      <c r="Y204" s="6">
        <f t="shared" si="53"/>
        <v>0</v>
      </c>
      <c r="Z204" s="27" t="str">
        <f t="shared" si="54"/>
        <v>n.m.</v>
      </c>
      <c r="AA204" s="6">
        <f t="shared" si="55"/>
        <v>0</v>
      </c>
      <c r="AB204" s="27" t="str">
        <f t="shared" si="56"/>
        <v>n.m.</v>
      </c>
      <c r="AC204" s="6">
        <f t="shared" si="57"/>
        <v>-33849.550999999999</v>
      </c>
      <c r="AD204" s="27">
        <f t="shared" si="58"/>
        <v>-1</v>
      </c>
    </row>
    <row r="205" spans="1:30" x14ac:dyDescent="0.35">
      <c r="A205" s="7">
        <f t="shared" si="59"/>
        <v>197</v>
      </c>
      <c r="B205" t="s">
        <v>2</v>
      </c>
      <c r="C205" t="s">
        <v>390</v>
      </c>
      <c r="D205" t="s">
        <v>391</v>
      </c>
      <c r="E205" s="42" t="s">
        <v>1571</v>
      </c>
      <c r="F205" s="42">
        <v>44805</v>
      </c>
      <c r="G205" s="3"/>
      <c r="H205" s="3">
        <v>78.69</v>
      </c>
      <c r="I205" s="3">
        <v>60309.55</v>
      </c>
      <c r="J205" s="3">
        <v>6600.61</v>
      </c>
      <c r="K205" s="3">
        <v>-66988.849999999991</v>
      </c>
      <c r="L205" s="3">
        <f t="shared" si="45"/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f t="shared" si="46"/>
        <v>0</v>
      </c>
      <c r="S205" s="6">
        <f t="shared" si="47"/>
        <v>0</v>
      </c>
      <c r="T205" s="27" t="str">
        <f t="shared" si="48"/>
        <v>n.m.</v>
      </c>
      <c r="U205" s="6">
        <f t="shared" si="49"/>
        <v>78.69</v>
      </c>
      <c r="V205" s="27" t="str">
        <f t="shared" si="50"/>
        <v>n.m.</v>
      </c>
      <c r="W205" s="6">
        <f t="shared" si="51"/>
        <v>60309.55</v>
      </c>
      <c r="X205" s="27" t="str">
        <f t="shared" si="52"/>
        <v>n.m.</v>
      </c>
      <c r="Y205" s="6">
        <f t="shared" si="53"/>
        <v>6600.61</v>
      </c>
      <c r="Z205" s="27" t="str">
        <f t="shared" si="54"/>
        <v>n.m.</v>
      </c>
      <c r="AA205" s="6">
        <f t="shared" si="55"/>
        <v>-66988.849999999991</v>
      </c>
      <c r="AB205" s="27" t="str">
        <f t="shared" si="56"/>
        <v>n.m.</v>
      </c>
      <c r="AC205" s="6">
        <f t="shared" si="57"/>
        <v>0</v>
      </c>
      <c r="AD205" s="27" t="str">
        <f t="shared" si="58"/>
        <v>n.m.</v>
      </c>
    </row>
    <row r="206" spans="1:30" x14ac:dyDescent="0.35">
      <c r="A206" s="7">
        <f t="shared" si="59"/>
        <v>198</v>
      </c>
      <c r="B206" t="s">
        <v>2</v>
      </c>
      <c r="C206" t="s">
        <v>392</v>
      </c>
      <c r="D206" t="s">
        <v>393</v>
      </c>
      <c r="E206" s="42" t="s">
        <v>1571</v>
      </c>
      <c r="F206" s="42">
        <v>44805</v>
      </c>
      <c r="G206" s="3"/>
      <c r="H206" s="3">
        <v>78.69</v>
      </c>
      <c r="I206" s="3">
        <v>117203.47000000002</v>
      </c>
      <c r="J206" s="3">
        <v>9833.489999999998</v>
      </c>
      <c r="K206" s="3">
        <v>-127115.65000000007</v>
      </c>
      <c r="L206" s="3">
        <f t="shared" si="45"/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f t="shared" si="46"/>
        <v>0</v>
      </c>
      <c r="S206" s="6">
        <f t="shared" si="47"/>
        <v>0</v>
      </c>
      <c r="T206" s="27" t="str">
        <f t="shared" si="48"/>
        <v>n.m.</v>
      </c>
      <c r="U206" s="6">
        <f t="shared" si="49"/>
        <v>78.69</v>
      </c>
      <c r="V206" s="27" t="str">
        <f t="shared" si="50"/>
        <v>n.m.</v>
      </c>
      <c r="W206" s="6">
        <f t="shared" si="51"/>
        <v>117203.47000000002</v>
      </c>
      <c r="X206" s="27" t="str">
        <f t="shared" si="52"/>
        <v>n.m.</v>
      </c>
      <c r="Y206" s="6">
        <f t="shared" si="53"/>
        <v>9833.489999999998</v>
      </c>
      <c r="Z206" s="27" t="str">
        <f t="shared" si="54"/>
        <v>n.m.</v>
      </c>
      <c r="AA206" s="6">
        <f t="shared" si="55"/>
        <v>-127115.65000000007</v>
      </c>
      <c r="AB206" s="27" t="str">
        <f t="shared" si="56"/>
        <v>n.m.</v>
      </c>
      <c r="AC206" s="6">
        <f t="shared" si="57"/>
        <v>0</v>
      </c>
      <c r="AD206" s="27" t="str">
        <f t="shared" si="58"/>
        <v>n.m.</v>
      </c>
    </row>
    <row r="207" spans="1:30" x14ac:dyDescent="0.35">
      <c r="A207" s="7">
        <f t="shared" si="59"/>
        <v>199</v>
      </c>
      <c r="B207" t="s">
        <v>2</v>
      </c>
      <c r="C207" t="s">
        <v>394</v>
      </c>
      <c r="D207" t="s">
        <v>395</v>
      </c>
      <c r="E207" s="42" t="s">
        <v>1571</v>
      </c>
      <c r="F207" s="42">
        <v>44805</v>
      </c>
      <c r="G207" s="3"/>
      <c r="H207" s="3">
        <v>78.69</v>
      </c>
      <c r="I207" s="3">
        <v>64140.560000000005</v>
      </c>
      <c r="J207" s="3">
        <v>6577.71</v>
      </c>
      <c r="K207" s="3">
        <v>-70796.959999999992</v>
      </c>
      <c r="L207" s="3">
        <f t="shared" si="45"/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f t="shared" si="46"/>
        <v>0</v>
      </c>
      <c r="S207" s="6">
        <f t="shared" si="47"/>
        <v>0</v>
      </c>
      <c r="T207" s="27" t="str">
        <f t="shared" si="48"/>
        <v>n.m.</v>
      </c>
      <c r="U207" s="6">
        <f t="shared" si="49"/>
        <v>78.69</v>
      </c>
      <c r="V207" s="27" t="str">
        <f t="shared" si="50"/>
        <v>n.m.</v>
      </c>
      <c r="W207" s="6">
        <f t="shared" si="51"/>
        <v>64140.560000000005</v>
      </c>
      <c r="X207" s="27" t="str">
        <f t="shared" si="52"/>
        <v>n.m.</v>
      </c>
      <c r="Y207" s="6">
        <f t="shared" si="53"/>
        <v>6577.71</v>
      </c>
      <c r="Z207" s="27" t="str">
        <f t="shared" si="54"/>
        <v>n.m.</v>
      </c>
      <c r="AA207" s="6">
        <f t="shared" si="55"/>
        <v>-70796.959999999992</v>
      </c>
      <c r="AB207" s="27" t="str">
        <f t="shared" si="56"/>
        <v>n.m.</v>
      </c>
      <c r="AC207" s="6">
        <f t="shared" si="57"/>
        <v>0</v>
      </c>
      <c r="AD207" s="27" t="str">
        <f t="shared" si="58"/>
        <v>n.m.</v>
      </c>
    </row>
    <row r="208" spans="1:30" x14ac:dyDescent="0.35">
      <c r="A208" s="7">
        <f t="shared" si="59"/>
        <v>200</v>
      </c>
      <c r="B208" t="s">
        <v>2</v>
      </c>
      <c r="C208" t="s">
        <v>396</v>
      </c>
      <c r="D208" t="s">
        <v>397</v>
      </c>
      <c r="E208" s="42" t="s">
        <v>1574</v>
      </c>
      <c r="F208" s="42">
        <v>44256</v>
      </c>
      <c r="G208" s="3">
        <v>38121.919999999991</v>
      </c>
      <c r="H208" s="3">
        <v>-71822.63</v>
      </c>
      <c r="I208" s="3">
        <v>-21.479999999999997</v>
      </c>
      <c r="J208" s="3">
        <v>17.46</v>
      </c>
      <c r="K208" s="3">
        <v>0</v>
      </c>
      <c r="L208" s="3">
        <f t="shared" si="45"/>
        <v>-33704.730000000018</v>
      </c>
      <c r="M208" s="3">
        <v>0</v>
      </c>
      <c r="N208" s="3">
        <v>52899.063999999998</v>
      </c>
      <c r="O208" s="3">
        <v>3762.683</v>
      </c>
      <c r="P208" s="3">
        <v>0</v>
      </c>
      <c r="Q208" s="3">
        <v>22007.54</v>
      </c>
      <c r="R208" s="3">
        <f t="shared" si="46"/>
        <v>78669.286999999997</v>
      </c>
      <c r="S208" s="6">
        <f t="shared" si="47"/>
        <v>38121.919999999991</v>
      </c>
      <c r="T208" s="27" t="str">
        <f t="shared" si="48"/>
        <v>n.m.</v>
      </c>
      <c r="U208" s="6">
        <f t="shared" si="49"/>
        <v>-124721.694</v>
      </c>
      <c r="V208" s="27">
        <f t="shared" si="50"/>
        <v>-2.3577296944233268</v>
      </c>
      <c r="W208" s="6">
        <f t="shared" si="51"/>
        <v>-3784.163</v>
      </c>
      <c r="X208" s="27">
        <f t="shared" si="52"/>
        <v>-1.0057086924410055</v>
      </c>
      <c r="Y208" s="6">
        <f t="shared" si="53"/>
        <v>17.46</v>
      </c>
      <c r="Z208" s="27" t="str">
        <f t="shared" si="54"/>
        <v>n.m.</v>
      </c>
      <c r="AA208" s="6">
        <f t="shared" si="55"/>
        <v>-22007.54</v>
      </c>
      <c r="AB208" s="27">
        <f t="shared" si="56"/>
        <v>-1</v>
      </c>
      <c r="AC208" s="6">
        <f t="shared" si="57"/>
        <v>-112374.01700000002</v>
      </c>
      <c r="AD208" s="27">
        <f t="shared" si="58"/>
        <v>-1.4284356867248591</v>
      </c>
    </row>
    <row r="209" spans="1:30" x14ac:dyDescent="0.35">
      <c r="A209" s="7">
        <f t="shared" si="59"/>
        <v>201</v>
      </c>
      <c r="B209" t="s">
        <v>2</v>
      </c>
      <c r="C209" t="s">
        <v>398</v>
      </c>
      <c r="D209" t="s">
        <v>399</v>
      </c>
      <c r="E209" s="42" t="s">
        <v>1566</v>
      </c>
      <c r="F209" s="42" t="s">
        <v>1572</v>
      </c>
      <c r="G209" s="3">
        <v>0</v>
      </c>
      <c r="H209" s="3"/>
      <c r="I209" s="3">
        <v>0</v>
      </c>
      <c r="J209" s="3">
        <v>0</v>
      </c>
      <c r="K209" s="3">
        <v>0</v>
      </c>
      <c r="L209" s="3">
        <f t="shared" si="45"/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f t="shared" si="46"/>
        <v>0</v>
      </c>
      <c r="S209" s="6">
        <f t="shared" si="47"/>
        <v>0</v>
      </c>
      <c r="T209" s="27" t="str">
        <f t="shared" si="48"/>
        <v>n.m.</v>
      </c>
      <c r="U209" s="6">
        <f t="shared" si="49"/>
        <v>0</v>
      </c>
      <c r="V209" s="27" t="str">
        <f t="shared" si="50"/>
        <v>n.m.</v>
      </c>
      <c r="W209" s="6">
        <f t="shared" si="51"/>
        <v>0</v>
      </c>
      <c r="X209" s="27" t="str">
        <f t="shared" si="52"/>
        <v>n.m.</v>
      </c>
      <c r="Y209" s="6">
        <f t="shared" si="53"/>
        <v>0</v>
      </c>
      <c r="Z209" s="27" t="str">
        <f t="shared" si="54"/>
        <v>n.m.</v>
      </c>
      <c r="AA209" s="6">
        <f t="shared" si="55"/>
        <v>0</v>
      </c>
      <c r="AB209" s="27" t="str">
        <f t="shared" si="56"/>
        <v>n.m.</v>
      </c>
      <c r="AC209" s="6">
        <f t="shared" si="57"/>
        <v>0</v>
      </c>
      <c r="AD209" s="27" t="str">
        <f t="shared" si="58"/>
        <v>n.m.</v>
      </c>
    </row>
    <row r="210" spans="1:30" x14ac:dyDescent="0.35">
      <c r="A210" s="7">
        <f t="shared" si="59"/>
        <v>202</v>
      </c>
      <c r="B210" t="s">
        <v>2</v>
      </c>
      <c r="C210" t="s">
        <v>400</v>
      </c>
      <c r="D210" t="s">
        <v>401</v>
      </c>
      <c r="E210" s="42" t="s">
        <v>1562</v>
      </c>
      <c r="F210" s="42" t="s">
        <v>1584</v>
      </c>
      <c r="G210" s="3">
        <v>-6.0507154842071031E-15</v>
      </c>
      <c r="H210" s="3"/>
      <c r="I210" s="3">
        <v>0</v>
      </c>
      <c r="J210" s="3">
        <v>0</v>
      </c>
      <c r="K210" s="3">
        <v>0</v>
      </c>
      <c r="L210" s="3">
        <f t="shared" si="45"/>
        <v>-6.0507154842071031E-15</v>
      </c>
      <c r="M210" s="3">
        <v>0</v>
      </c>
      <c r="N210" s="3">
        <v>0</v>
      </c>
      <c r="O210" s="3">
        <v>0</v>
      </c>
      <c r="P210" s="3">
        <v>0</v>
      </c>
      <c r="Q210" s="3">
        <v>0.01</v>
      </c>
      <c r="R210" s="3">
        <f t="shared" si="46"/>
        <v>0.01</v>
      </c>
      <c r="S210" s="6">
        <f t="shared" si="47"/>
        <v>-6.0507154842071031E-15</v>
      </c>
      <c r="T210" s="27" t="str">
        <f t="shared" si="48"/>
        <v>n.m.</v>
      </c>
      <c r="U210" s="6">
        <f t="shared" si="49"/>
        <v>0</v>
      </c>
      <c r="V210" s="27" t="str">
        <f t="shared" si="50"/>
        <v>n.m.</v>
      </c>
      <c r="W210" s="6">
        <f t="shared" si="51"/>
        <v>0</v>
      </c>
      <c r="X210" s="27" t="str">
        <f t="shared" si="52"/>
        <v>n.m.</v>
      </c>
      <c r="Y210" s="6">
        <f t="shared" si="53"/>
        <v>0</v>
      </c>
      <c r="Z210" s="27" t="str">
        <f t="shared" si="54"/>
        <v>n.m.</v>
      </c>
      <c r="AA210" s="6">
        <f t="shared" si="55"/>
        <v>-0.01</v>
      </c>
      <c r="AB210" s="27">
        <f t="shared" si="56"/>
        <v>-1</v>
      </c>
      <c r="AC210" s="6">
        <f t="shared" si="57"/>
        <v>-1.0000000000006051E-2</v>
      </c>
      <c r="AD210" s="27">
        <f t="shared" si="58"/>
        <v>-1.0000000000006051</v>
      </c>
    </row>
    <row r="211" spans="1:30" x14ac:dyDescent="0.35">
      <c r="A211" s="7">
        <f t="shared" si="59"/>
        <v>203</v>
      </c>
      <c r="B211" t="s">
        <v>2</v>
      </c>
      <c r="C211" t="s">
        <v>402</v>
      </c>
      <c r="D211" t="s">
        <v>399</v>
      </c>
      <c r="E211" s="42" t="s">
        <v>1569</v>
      </c>
      <c r="F211" s="42" t="s">
        <v>1556</v>
      </c>
      <c r="G211" s="3">
        <v>-58403.55</v>
      </c>
      <c r="H211" s="3"/>
      <c r="I211" s="3">
        <v>0</v>
      </c>
      <c r="J211" s="3">
        <v>0</v>
      </c>
      <c r="K211" s="3">
        <v>0</v>
      </c>
      <c r="L211" s="3">
        <f t="shared" si="45"/>
        <v>-58403.55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f t="shared" si="46"/>
        <v>0</v>
      </c>
      <c r="S211" s="6">
        <f t="shared" si="47"/>
        <v>-58403.55</v>
      </c>
      <c r="T211" s="27" t="str">
        <f t="shared" si="48"/>
        <v>n.m.</v>
      </c>
      <c r="U211" s="6">
        <f t="shared" si="49"/>
        <v>0</v>
      </c>
      <c r="V211" s="27" t="str">
        <f t="shared" si="50"/>
        <v>n.m.</v>
      </c>
      <c r="W211" s="6">
        <f t="shared" si="51"/>
        <v>0</v>
      </c>
      <c r="X211" s="27" t="str">
        <f t="shared" si="52"/>
        <v>n.m.</v>
      </c>
      <c r="Y211" s="6">
        <f t="shared" si="53"/>
        <v>0</v>
      </c>
      <c r="Z211" s="27" t="str">
        <f t="shared" si="54"/>
        <v>n.m.</v>
      </c>
      <c r="AA211" s="6">
        <f t="shared" si="55"/>
        <v>0</v>
      </c>
      <c r="AB211" s="27" t="str">
        <f t="shared" si="56"/>
        <v>n.m.</v>
      </c>
      <c r="AC211" s="6">
        <f t="shared" si="57"/>
        <v>-58403.55</v>
      </c>
      <c r="AD211" s="27" t="str">
        <f t="shared" si="58"/>
        <v>n.m.</v>
      </c>
    </row>
    <row r="212" spans="1:30" x14ac:dyDescent="0.35">
      <c r="A212" s="7">
        <f t="shared" si="59"/>
        <v>204</v>
      </c>
      <c r="B212" t="s">
        <v>2</v>
      </c>
      <c r="C212" t="s">
        <v>403</v>
      </c>
      <c r="D212" t="s">
        <v>216</v>
      </c>
      <c r="E212" s="42" t="s">
        <v>1581</v>
      </c>
      <c r="F212" s="42" t="s">
        <v>1558</v>
      </c>
      <c r="G212" s="3">
        <v>27503.240000000005</v>
      </c>
      <c r="H212" s="3">
        <v>-27503.24</v>
      </c>
      <c r="I212" s="3">
        <v>0</v>
      </c>
      <c r="J212" s="3">
        <v>0</v>
      </c>
      <c r="K212" s="3">
        <v>0</v>
      </c>
      <c r="L212" s="3">
        <f t="shared" si="45"/>
        <v>3.637978807091713E-12</v>
      </c>
      <c r="M212" s="3">
        <v>0</v>
      </c>
      <c r="N212" s="3">
        <v>524.40300000000002</v>
      </c>
      <c r="O212" s="3">
        <v>1659.471</v>
      </c>
      <c r="P212" s="3">
        <v>6.0000000000000001E-3</v>
      </c>
      <c r="Q212" s="3">
        <v>0</v>
      </c>
      <c r="R212" s="3">
        <f t="shared" si="46"/>
        <v>2183.8799999999997</v>
      </c>
      <c r="S212" s="6">
        <f t="shared" si="47"/>
        <v>27503.240000000005</v>
      </c>
      <c r="T212" s="27" t="str">
        <f t="shared" si="48"/>
        <v>n.m.</v>
      </c>
      <c r="U212" s="6">
        <f t="shared" si="49"/>
        <v>-28027.643</v>
      </c>
      <c r="V212" s="27">
        <f t="shared" si="50"/>
        <v>-53.446763271758549</v>
      </c>
      <c r="W212" s="6">
        <f t="shared" si="51"/>
        <v>-1659.471</v>
      </c>
      <c r="X212" s="27">
        <f t="shared" si="52"/>
        <v>-1</v>
      </c>
      <c r="Y212" s="6">
        <f t="shared" si="53"/>
        <v>-6.0000000000000001E-3</v>
      </c>
      <c r="Z212" s="27">
        <f t="shared" si="54"/>
        <v>-1</v>
      </c>
      <c r="AA212" s="6">
        <f t="shared" si="55"/>
        <v>0</v>
      </c>
      <c r="AB212" s="27" t="str">
        <f t="shared" si="56"/>
        <v>n.m.</v>
      </c>
      <c r="AC212" s="6">
        <f t="shared" si="57"/>
        <v>-2183.879999999996</v>
      </c>
      <c r="AD212" s="27">
        <f t="shared" si="58"/>
        <v>-0.99999999999999833</v>
      </c>
    </row>
    <row r="213" spans="1:30" x14ac:dyDescent="0.35">
      <c r="A213" s="7">
        <f t="shared" si="59"/>
        <v>205</v>
      </c>
      <c r="B213" t="s">
        <v>2</v>
      </c>
      <c r="C213" t="s">
        <v>404</v>
      </c>
      <c r="D213" t="s">
        <v>405</v>
      </c>
      <c r="E213" s="42" t="s">
        <v>1595</v>
      </c>
      <c r="F213" s="42" t="s">
        <v>1934</v>
      </c>
      <c r="G213" s="3">
        <v>7.6397554948925972E-11</v>
      </c>
      <c r="H213" s="3">
        <v>-1.5006662579253316E-11</v>
      </c>
      <c r="I213" s="3">
        <v>-8.7839069351502985E-11</v>
      </c>
      <c r="J213" s="3">
        <v>-6.9945826908224262E-11</v>
      </c>
      <c r="K213" s="3">
        <v>6.3607785705244169E-11</v>
      </c>
      <c r="L213" s="3">
        <f t="shared" si="45"/>
        <v>-3.2786218184810423E-11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f t="shared" si="46"/>
        <v>0</v>
      </c>
      <c r="S213" s="6">
        <f t="shared" si="47"/>
        <v>7.6397554948925972E-11</v>
      </c>
      <c r="T213" s="27" t="str">
        <f t="shared" si="48"/>
        <v>n.m.</v>
      </c>
      <c r="U213" s="6">
        <f t="shared" si="49"/>
        <v>-1.5006662579253316E-11</v>
      </c>
      <c r="V213" s="27" t="str">
        <f t="shared" si="50"/>
        <v>n.m.</v>
      </c>
      <c r="W213" s="6">
        <f t="shared" si="51"/>
        <v>-8.7839069351502985E-11</v>
      </c>
      <c r="X213" s="27" t="str">
        <f t="shared" si="52"/>
        <v>n.m.</v>
      </c>
      <c r="Y213" s="6">
        <f t="shared" si="53"/>
        <v>-6.9945826908224262E-11</v>
      </c>
      <c r="Z213" s="27" t="str">
        <f t="shared" si="54"/>
        <v>n.m.</v>
      </c>
      <c r="AA213" s="6">
        <f t="shared" si="55"/>
        <v>6.3607785705244169E-11</v>
      </c>
      <c r="AB213" s="27" t="str">
        <f t="shared" si="56"/>
        <v>n.m.</v>
      </c>
      <c r="AC213" s="6">
        <f t="shared" si="57"/>
        <v>-3.2786218184810423E-11</v>
      </c>
      <c r="AD213" s="27" t="str">
        <f t="shared" si="58"/>
        <v>n.m.</v>
      </c>
    </row>
    <row r="214" spans="1:30" x14ac:dyDescent="0.35">
      <c r="A214" s="7">
        <f t="shared" si="59"/>
        <v>206</v>
      </c>
      <c r="B214" t="s">
        <v>2</v>
      </c>
      <c r="C214" t="s">
        <v>406</v>
      </c>
      <c r="D214" t="s">
        <v>407</v>
      </c>
      <c r="E214" s="42" t="s">
        <v>1558</v>
      </c>
      <c r="F214" s="42" t="s">
        <v>1564</v>
      </c>
      <c r="G214" s="3"/>
      <c r="H214" s="3">
        <v>-1146.2299999999996</v>
      </c>
      <c r="I214" s="3">
        <v>1146.2299999999977</v>
      </c>
      <c r="J214" s="3">
        <v>0</v>
      </c>
      <c r="K214" s="3">
        <v>0</v>
      </c>
      <c r="L214" s="3">
        <f t="shared" si="45"/>
        <v>-1.8189894035458565E-12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f t="shared" si="46"/>
        <v>0</v>
      </c>
      <c r="S214" s="6">
        <f t="shared" si="47"/>
        <v>0</v>
      </c>
      <c r="T214" s="27" t="str">
        <f t="shared" si="48"/>
        <v>n.m.</v>
      </c>
      <c r="U214" s="6">
        <f t="shared" si="49"/>
        <v>-1146.2299999999996</v>
      </c>
      <c r="V214" s="27" t="str">
        <f t="shared" si="50"/>
        <v>n.m.</v>
      </c>
      <c r="W214" s="6">
        <f t="shared" si="51"/>
        <v>1146.2299999999977</v>
      </c>
      <c r="X214" s="27" t="str">
        <f t="shared" si="52"/>
        <v>n.m.</v>
      </c>
      <c r="Y214" s="6">
        <f t="shared" si="53"/>
        <v>0</v>
      </c>
      <c r="Z214" s="27" t="str">
        <f t="shared" si="54"/>
        <v>n.m.</v>
      </c>
      <c r="AA214" s="6">
        <f t="shared" si="55"/>
        <v>0</v>
      </c>
      <c r="AB214" s="27" t="str">
        <f t="shared" si="56"/>
        <v>n.m.</v>
      </c>
      <c r="AC214" s="6">
        <f t="shared" si="57"/>
        <v>-1.8189894035458565E-12</v>
      </c>
      <c r="AD214" s="27" t="str">
        <f t="shared" si="58"/>
        <v>n.m.</v>
      </c>
    </row>
    <row r="215" spans="1:30" x14ac:dyDescent="0.35">
      <c r="A215" s="7">
        <f t="shared" si="59"/>
        <v>207</v>
      </c>
      <c r="B215" t="s">
        <v>2</v>
      </c>
      <c r="C215" t="s">
        <v>408</v>
      </c>
      <c r="D215" t="s">
        <v>409</v>
      </c>
      <c r="E215" s="42" t="s">
        <v>1595</v>
      </c>
      <c r="F215" s="42" t="s">
        <v>1559</v>
      </c>
      <c r="G215" s="3">
        <v>-120644.69999999997</v>
      </c>
      <c r="H215" s="3">
        <v>16935.77</v>
      </c>
      <c r="I215" s="3">
        <v>0</v>
      </c>
      <c r="J215" s="3">
        <v>0</v>
      </c>
      <c r="K215" s="3">
        <v>0</v>
      </c>
      <c r="L215" s="3">
        <f t="shared" si="45"/>
        <v>-103708.92999999996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f t="shared" si="46"/>
        <v>0</v>
      </c>
      <c r="S215" s="6">
        <f t="shared" si="47"/>
        <v>-120644.69999999997</v>
      </c>
      <c r="T215" s="27" t="str">
        <f t="shared" si="48"/>
        <v>n.m.</v>
      </c>
      <c r="U215" s="6">
        <f t="shared" si="49"/>
        <v>16935.77</v>
      </c>
      <c r="V215" s="27" t="str">
        <f t="shared" si="50"/>
        <v>n.m.</v>
      </c>
      <c r="W215" s="6">
        <f t="shared" si="51"/>
        <v>0</v>
      </c>
      <c r="X215" s="27" t="str">
        <f t="shared" si="52"/>
        <v>n.m.</v>
      </c>
      <c r="Y215" s="6">
        <f t="shared" si="53"/>
        <v>0</v>
      </c>
      <c r="Z215" s="27" t="str">
        <f t="shared" si="54"/>
        <v>n.m.</v>
      </c>
      <c r="AA215" s="6">
        <f t="shared" si="55"/>
        <v>0</v>
      </c>
      <c r="AB215" s="27" t="str">
        <f t="shared" si="56"/>
        <v>n.m.</v>
      </c>
      <c r="AC215" s="6">
        <f t="shared" si="57"/>
        <v>-103708.92999999996</v>
      </c>
      <c r="AD215" s="27" t="str">
        <f t="shared" si="58"/>
        <v>n.m.</v>
      </c>
    </row>
    <row r="216" spans="1:30" x14ac:dyDescent="0.35">
      <c r="A216" s="7">
        <f t="shared" si="59"/>
        <v>208</v>
      </c>
      <c r="B216" t="s">
        <v>2</v>
      </c>
      <c r="C216" t="s">
        <v>1611</v>
      </c>
      <c r="D216" t="s">
        <v>20</v>
      </c>
      <c r="E216" s="42">
        <v>43862</v>
      </c>
      <c r="F216" s="42">
        <v>44348</v>
      </c>
      <c r="G216" s="3"/>
      <c r="H216" s="3"/>
      <c r="I216" s="3">
        <v>7437385.5100000026</v>
      </c>
      <c r="J216" s="3">
        <v>116467.62000000008</v>
      </c>
      <c r="K216" s="3"/>
      <c r="L216" s="3">
        <f t="shared" si="45"/>
        <v>7553853.1300000027</v>
      </c>
      <c r="M216" s="3">
        <v>0</v>
      </c>
      <c r="N216" s="3">
        <v>0</v>
      </c>
      <c r="O216" s="3">
        <v>0</v>
      </c>
      <c r="P216" s="3">
        <v>518.94600000000003</v>
      </c>
      <c r="Q216" s="3">
        <v>0</v>
      </c>
      <c r="R216" s="3">
        <f t="shared" si="46"/>
        <v>518.94600000000003</v>
      </c>
      <c r="S216" s="6">
        <f t="shared" si="47"/>
        <v>0</v>
      </c>
      <c r="T216" s="27" t="str">
        <f t="shared" si="48"/>
        <v>n.m.</v>
      </c>
      <c r="U216" s="6">
        <f t="shared" si="49"/>
        <v>0</v>
      </c>
      <c r="V216" s="27" t="str">
        <f t="shared" si="50"/>
        <v>n.m.</v>
      </c>
      <c r="W216" s="6">
        <f t="shared" si="51"/>
        <v>7437385.5100000026</v>
      </c>
      <c r="X216" s="27" t="str">
        <f t="shared" si="52"/>
        <v>n.m.</v>
      </c>
      <c r="Y216" s="6">
        <f t="shared" si="53"/>
        <v>115948.67400000009</v>
      </c>
      <c r="Z216" s="27">
        <f t="shared" si="54"/>
        <v>223.43109687713189</v>
      </c>
      <c r="AA216" s="6">
        <f t="shared" si="55"/>
        <v>0</v>
      </c>
      <c r="AB216" s="27" t="str">
        <f t="shared" si="56"/>
        <v>n.m.</v>
      </c>
      <c r="AC216" s="6">
        <f t="shared" si="57"/>
        <v>7553334.1840000022</v>
      </c>
      <c r="AD216" s="27">
        <f t="shared" si="58"/>
        <v>14555.14482046302</v>
      </c>
    </row>
    <row r="217" spans="1:30" x14ac:dyDescent="0.35">
      <c r="A217" s="7">
        <f t="shared" si="59"/>
        <v>209</v>
      </c>
      <c r="B217" t="s">
        <v>2</v>
      </c>
      <c r="C217" t="s">
        <v>1612</v>
      </c>
      <c r="D217" t="s">
        <v>1613</v>
      </c>
      <c r="E217" s="42">
        <v>44013</v>
      </c>
      <c r="F217" s="42" t="s">
        <v>1934</v>
      </c>
      <c r="G217" s="3"/>
      <c r="H217" s="3"/>
      <c r="I217" s="3">
        <v>22038.999999999996</v>
      </c>
      <c r="J217" s="3">
        <v>437479.77</v>
      </c>
      <c r="K217" s="3">
        <v>2645706.4100000011</v>
      </c>
      <c r="L217" s="3">
        <f t="shared" si="45"/>
        <v>3105225.1800000011</v>
      </c>
      <c r="M217" s="3">
        <v>0</v>
      </c>
      <c r="N217" s="3">
        <v>0</v>
      </c>
      <c r="O217" s="3">
        <v>0</v>
      </c>
      <c r="P217" s="3">
        <v>10.397</v>
      </c>
      <c r="Q217" s="3">
        <v>3704516.27</v>
      </c>
      <c r="R217" s="3">
        <f t="shared" si="46"/>
        <v>3704526.6669999999</v>
      </c>
      <c r="S217" s="6">
        <f t="shared" si="47"/>
        <v>0</v>
      </c>
      <c r="T217" s="27" t="str">
        <f t="shared" si="48"/>
        <v>n.m.</v>
      </c>
      <c r="U217" s="6">
        <f t="shared" si="49"/>
        <v>0</v>
      </c>
      <c r="V217" s="27" t="str">
        <f t="shared" si="50"/>
        <v>n.m.</v>
      </c>
      <c r="W217" s="6">
        <f t="shared" si="51"/>
        <v>22038.999999999996</v>
      </c>
      <c r="X217" s="27" t="str">
        <f t="shared" si="52"/>
        <v>n.m.</v>
      </c>
      <c r="Y217" s="6">
        <f t="shared" si="53"/>
        <v>437469.37300000002</v>
      </c>
      <c r="Z217" s="27">
        <f t="shared" si="54"/>
        <v>42076.500240453977</v>
      </c>
      <c r="AA217" s="6">
        <f t="shared" si="55"/>
        <v>-1058809.8599999989</v>
      </c>
      <c r="AB217" s="27">
        <f t="shared" si="56"/>
        <v>-0.28581595620850087</v>
      </c>
      <c r="AC217" s="6">
        <f t="shared" si="57"/>
        <v>-599301.4869999988</v>
      </c>
      <c r="AD217" s="27">
        <f t="shared" si="58"/>
        <v>-0.1617754549693457</v>
      </c>
    </row>
    <row r="218" spans="1:30" x14ac:dyDescent="0.35">
      <c r="A218" s="7">
        <f t="shared" si="59"/>
        <v>210</v>
      </c>
      <c r="B218" t="s">
        <v>2</v>
      </c>
      <c r="C218" t="s">
        <v>1614</v>
      </c>
      <c r="D218" t="s">
        <v>1615</v>
      </c>
      <c r="E218" s="42">
        <v>43922</v>
      </c>
      <c r="F218" s="42">
        <v>44501</v>
      </c>
      <c r="G218" s="3"/>
      <c r="H218" s="3"/>
      <c r="I218" s="3">
        <v>4086839.0500000003</v>
      </c>
      <c r="J218" s="3">
        <v>471.79000000000008</v>
      </c>
      <c r="K218" s="3"/>
      <c r="L218" s="3">
        <f t="shared" si="45"/>
        <v>4087310.8400000003</v>
      </c>
      <c r="M218" s="3">
        <v>0</v>
      </c>
      <c r="N218" s="3">
        <v>0</v>
      </c>
      <c r="O218" s="3">
        <v>0</v>
      </c>
      <c r="P218" s="3">
        <v>0</v>
      </c>
      <c r="Q218" s="3">
        <v>0.01</v>
      </c>
      <c r="R218" s="3">
        <f t="shared" si="46"/>
        <v>0.01</v>
      </c>
      <c r="S218" s="6">
        <f t="shared" si="47"/>
        <v>0</v>
      </c>
      <c r="T218" s="27" t="str">
        <f t="shared" si="48"/>
        <v>n.m.</v>
      </c>
      <c r="U218" s="6">
        <f t="shared" si="49"/>
        <v>0</v>
      </c>
      <c r="V218" s="27" t="str">
        <f t="shared" si="50"/>
        <v>n.m.</v>
      </c>
      <c r="W218" s="6">
        <f t="shared" si="51"/>
        <v>4086839.0500000003</v>
      </c>
      <c r="X218" s="27" t="str">
        <f t="shared" si="52"/>
        <v>n.m.</v>
      </c>
      <c r="Y218" s="6">
        <f t="shared" si="53"/>
        <v>471.79000000000008</v>
      </c>
      <c r="Z218" s="27" t="str">
        <f t="shared" si="54"/>
        <v>n.m.</v>
      </c>
      <c r="AA218" s="6">
        <f t="shared" si="55"/>
        <v>-0.01</v>
      </c>
      <c r="AB218" s="27">
        <f t="shared" si="56"/>
        <v>-1</v>
      </c>
      <c r="AC218" s="6">
        <f t="shared" si="57"/>
        <v>4087310.8300000005</v>
      </c>
      <c r="AD218" s="27">
        <f t="shared" si="58"/>
        <v>408731083.00000006</v>
      </c>
    </row>
    <row r="219" spans="1:30" x14ac:dyDescent="0.35">
      <c r="A219" s="7">
        <f t="shared" si="59"/>
        <v>211</v>
      </c>
      <c r="B219" t="s">
        <v>2</v>
      </c>
      <c r="C219" t="s">
        <v>1616</v>
      </c>
      <c r="D219" t="s">
        <v>1617</v>
      </c>
      <c r="E219" s="42">
        <v>44136</v>
      </c>
      <c r="F219" s="42" t="s">
        <v>1934</v>
      </c>
      <c r="G219" s="3"/>
      <c r="H219" s="3"/>
      <c r="I219" s="3">
        <v>64722.170000000013</v>
      </c>
      <c r="J219" s="3">
        <v>138382.42999999982</v>
      </c>
      <c r="K219" s="3">
        <v>590752.91</v>
      </c>
      <c r="L219" s="3">
        <f t="shared" si="45"/>
        <v>793857.50999999989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f t="shared" si="46"/>
        <v>0</v>
      </c>
      <c r="S219" s="6">
        <f t="shared" si="47"/>
        <v>0</v>
      </c>
      <c r="T219" s="27" t="str">
        <f t="shared" si="48"/>
        <v>n.m.</v>
      </c>
      <c r="U219" s="6">
        <f t="shared" si="49"/>
        <v>0</v>
      </c>
      <c r="V219" s="27" t="str">
        <f t="shared" si="50"/>
        <v>n.m.</v>
      </c>
      <c r="W219" s="6">
        <f t="shared" si="51"/>
        <v>64722.170000000013</v>
      </c>
      <c r="X219" s="27" t="str">
        <f t="shared" si="52"/>
        <v>n.m.</v>
      </c>
      <c r="Y219" s="6">
        <f t="shared" si="53"/>
        <v>138382.42999999982</v>
      </c>
      <c r="Z219" s="27" t="str">
        <f t="shared" si="54"/>
        <v>n.m.</v>
      </c>
      <c r="AA219" s="6">
        <f t="shared" si="55"/>
        <v>590752.91</v>
      </c>
      <c r="AB219" s="27" t="str">
        <f t="shared" si="56"/>
        <v>n.m.</v>
      </c>
      <c r="AC219" s="6">
        <f t="shared" si="57"/>
        <v>793857.50999999989</v>
      </c>
      <c r="AD219" s="27" t="str">
        <f t="shared" si="58"/>
        <v>n.m.</v>
      </c>
    </row>
    <row r="220" spans="1:30" x14ac:dyDescent="0.35">
      <c r="A220" s="7">
        <f t="shared" si="59"/>
        <v>212</v>
      </c>
      <c r="B220" t="s">
        <v>2</v>
      </c>
      <c r="C220" t="s">
        <v>1618</v>
      </c>
      <c r="D220" t="s">
        <v>1619</v>
      </c>
      <c r="E220" s="42">
        <v>43952</v>
      </c>
      <c r="F220" s="42" t="s">
        <v>1934</v>
      </c>
      <c r="G220" s="3"/>
      <c r="H220" s="3"/>
      <c r="I220" s="3">
        <v>559101.64000000025</v>
      </c>
      <c r="J220" s="3">
        <v>286058.07999999973</v>
      </c>
      <c r="K220" s="3">
        <v>149555.87000000008</v>
      </c>
      <c r="L220" s="3">
        <f t="shared" si="45"/>
        <v>994715.59000000008</v>
      </c>
      <c r="M220" s="3">
        <v>0</v>
      </c>
      <c r="N220" s="3">
        <v>0</v>
      </c>
      <c r="O220" s="3">
        <v>0</v>
      </c>
      <c r="P220" s="3">
        <v>153.15100000000001</v>
      </c>
      <c r="Q220" s="3">
        <v>0</v>
      </c>
      <c r="R220" s="3">
        <f t="shared" si="46"/>
        <v>153.15100000000001</v>
      </c>
      <c r="S220" s="6">
        <f t="shared" si="47"/>
        <v>0</v>
      </c>
      <c r="T220" s="27" t="str">
        <f t="shared" si="48"/>
        <v>n.m.</v>
      </c>
      <c r="U220" s="6">
        <f t="shared" si="49"/>
        <v>0</v>
      </c>
      <c r="V220" s="27" t="str">
        <f t="shared" si="50"/>
        <v>n.m.</v>
      </c>
      <c r="W220" s="6">
        <f t="shared" si="51"/>
        <v>559101.64000000025</v>
      </c>
      <c r="X220" s="27" t="str">
        <f t="shared" si="52"/>
        <v>n.m.</v>
      </c>
      <c r="Y220" s="6">
        <f t="shared" si="53"/>
        <v>285904.92899999971</v>
      </c>
      <c r="Z220" s="27">
        <f t="shared" si="54"/>
        <v>1866.8172522543091</v>
      </c>
      <c r="AA220" s="6">
        <f t="shared" si="55"/>
        <v>149555.87000000008</v>
      </c>
      <c r="AB220" s="27" t="str">
        <f t="shared" si="56"/>
        <v>n.m.</v>
      </c>
      <c r="AC220" s="6">
        <f t="shared" si="57"/>
        <v>994562.43900000013</v>
      </c>
      <c r="AD220" s="27">
        <f t="shared" si="58"/>
        <v>6493.9989879269488</v>
      </c>
    </row>
    <row r="221" spans="1:30" x14ac:dyDescent="0.35">
      <c r="A221" s="7">
        <f t="shared" si="59"/>
        <v>213</v>
      </c>
      <c r="B221" t="s">
        <v>2</v>
      </c>
      <c r="C221" t="s">
        <v>1620</v>
      </c>
      <c r="D221" t="s">
        <v>1621</v>
      </c>
      <c r="E221" s="42">
        <v>43831</v>
      </c>
      <c r="F221" s="42" t="s">
        <v>1934</v>
      </c>
      <c r="G221" s="3"/>
      <c r="H221" s="3"/>
      <c r="I221" s="3">
        <v>364523.55000000005</v>
      </c>
      <c r="J221" s="3">
        <v>166373.04999999999</v>
      </c>
      <c r="K221" s="3">
        <v>154435.93000000005</v>
      </c>
      <c r="L221" s="3">
        <f t="shared" si="45"/>
        <v>685332.53000000014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f t="shared" si="46"/>
        <v>0</v>
      </c>
      <c r="S221" s="6">
        <f t="shared" si="47"/>
        <v>0</v>
      </c>
      <c r="T221" s="27" t="str">
        <f t="shared" si="48"/>
        <v>n.m.</v>
      </c>
      <c r="U221" s="6">
        <f t="shared" si="49"/>
        <v>0</v>
      </c>
      <c r="V221" s="27" t="str">
        <f t="shared" si="50"/>
        <v>n.m.</v>
      </c>
      <c r="W221" s="6">
        <f t="shared" si="51"/>
        <v>364523.55000000005</v>
      </c>
      <c r="X221" s="27" t="str">
        <f t="shared" si="52"/>
        <v>n.m.</v>
      </c>
      <c r="Y221" s="6">
        <f t="shared" si="53"/>
        <v>166373.04999999999</v>
      </c>
      <c r="Z221" s="27" t="str">
        <f t="shared" si="54"/>
        <v>n.m.</v>
      </c>
      <c r="AA221" s="6">
        <f t="shared" si="55"/>
        <v>154435.93000000005</v>
      </c>
      <c r="AB221" s="27" t="str">
        <f t="shared" si="56"/>
        <v>n.m.</v>
      </c>
      <c r="AC221" s="6">
        <f t="shared" si="57"/>
        <v>685332.53000000014</v>
      </c>
      <c r="AD221" s="27" t="str">
        <f t="shared" si="58"/>
        <v>n.m.</v>
      </c>
    </row>
    <row r="222" spans="1:30" x14ac:dyDescent="0.35">
      <c r="A222" s="7">
        <f t="shared" si="59"/>
        <v>214</v>
      </c>
      <c r="B222" t="s">
        <v>2</v>
      </c>
      <c r="C222" t="s">
        <v>1622</v>
      </c>
      <c r="D222" t="s">
        <v>1623</v>
      </c>
      <c r="E222" s="42">
        <v>44044</v>
      </c>
      <c r="F222" s="42" t="s">
        <v>1934</v>
      </c>
      <c r="G222" s="3"/>
      <c r="H222" s="3"/>
      <c r="I222" s="3">
        <v>2724.4300000000003</v>
      </c>
      <c r="J222" s="3">
        <v>399968.79000000004</v>
      </c>
      <c r="K222" s="3">
        <v>401171.7</v>
      </c>
      <c r="L222" s="3">
        <f t="shared" si="45"/>
        <v>803864.92</v>
      </c>
      <c r="M222" s="3">
        <v>0</v>
      </c>
      <c r="N222" s="3">
        <v>0</v>
      </c>
      <c r="O222" s="3">
        <v>0</v>
      </c>
      <c r="P222" s="3">
        <v>58.945</v>
      </c>
      <c r="Q222" s="3">
        <v>0</v>
      </c>
      <c r="R222" s="3">
        <f t="shared" si="46"/>
        <v>58.945</v>
      </c>
      <c r="S222" s="6">
        <f t="shared" si="47"/>
        <v>0</v>
      </c>
      <c r="T222" s="27" t="str">
        <f t="shared" si="48"/>
        <v>n.m.</v>
      </c>
      <c r="U222" s="6">
        <f t="shared" si="49"/>
        <v>0</v>
      </c>
      <c r="V222" s="27" t="str">
        <f t="shared" si="50"/>
        <v>n.m.</v>
      </c>
      <c r="W222" s="6">
        <f t="shared" si="51"/>
        <v>2724.4300000000003</v>
      </c>
      <c r="X222" s="27" t="str">
        <f t="shared" si="52"/>
        <v>n.m.</v>
      </c>
      <c r="Y222" s="6">
        <f t="shared" si="53"/>
        <v>399909.84500000003</v>
      </c>
      <c r="Z222" s="27">
        <f t="shared" si="54"/>
        <v>6784.4574603443889</v>
      </c>
      <c r="AA222" s="6">
        <f t="shared" si="55"/>
        <v>401171.7</v>
      </c>
      <c r="AB222" s="27" t="str">
        <f t="shared" si="56"/>
        <v>n.m.</v>
      </c>
      <c r="AC222" s="6">
        <f t="shared" si="57"/>
        <v>803805.97500000009</v>
      </c>
      <c r="AD222" s="27">
        <f t="shared" si="58"/>
        <v>13636.542115531429</v>
      </c>
    </row>
    <row r="223" spans="1:30" x14ac:dyDescent="0.35">
      <c r="A223" s="7">
        <f t="shared" si="59"/>
        <v>215</v>
      </c>
      <c r="B223" t="s">
        <v>2</v>
      </c>
      <c r="C223" t="s">
        <v>1624</v>
      </c>
      <c r="D223" t="s">
        <v>1625</v>
      </c>
      <c r="E223" s="42">
        <v>43983</v>
      </c>
      <c r="F223" s="42" t="s">
        <v>1934</v>
      </c>
      <c r="G223" s="3"/>
      <c r="H223" s="3"/>
      <c r="I223" s="3">
        <v>38058.379999999997</v>
      </c>
      <c r="J223" s="3">
        <v>131176.81000000006</v>
      </c>
      <c r="K223" s="3">
        <v>264421.73999999987</v>
      </c>
      <c r="L223" s="3">
        <f t="shared" si="45"/>
        <v>433656.92999999993</v>
      </c>
      <c r="M223" s="3">
        <v>0</v>
      </c>
      <c r="N223" s="3">
        <v>0</v>
      </c>
      <c r="O223" s="3">
        <v>0</v>
      </c>
      <c r="P223" s="3">
        <v>340378.609</v>
      </c>
      <c r="Q223" s="3">
        <v>2155737.0240000002</v>
      </c>
      <c r="R223" s="3">
        <f t="shared" si="46"/>
        <v>2496115.6330000004</v>
      </c>
      <c r="S223" s="6">
        <f t="shared" si="47"/>
        <v>0</v>
      </c>
      <c r="T223" s="27" t="str">
        <f t="shared" si="48"/>
        <v>n.m.</v>
      </c>
      <c r="U223" s="6">
        <f t="shared" si="49"/>
        <v>0</v>
      </c>
      <c r="V223" s="27" t="str">
        <f t="shared" si="50"/>
        <v>n.m.</v>
      </c>
      <c r="W223" s="6">
        <f t="shared" si="51"/>
        <v>38058.379999999997</v>
      </c>
      <c r="X223" s="27" t="str">
        <f t="shared" si="52"/>
        <v>n.m.</v>
      </c>
      <c r="Y223" s="6">
        <f t="shared" si="53"/>
        <v>-209201.79899999994</v>
      </c>
      <c r="Z223" s="27">
        <f t="shared" si="54"/>
        <v>-0.61461500067414621</v>
      </c>
      <c r="AA223" s="6">
        <f t="shared" si="55"/>
        <v>-1891315.2840000005</v>
      </c>
      <c r="AB223" s="27">
        <f t="shared" si="56"/>
        <v>-0.87734044688374768</v>
      </c>
      <c r="AC223" s="6">
        <f t="shared" si="57"/>
        <v>-2062458.7030000004</v>
      </c>
      <c r="AD223" s="27">
        <f t="shared" si="58"/>
        <v>-0.82626729135989518</v>
      </c>
    </row>
    <row r="224" spans="1:30" x14ac:dyDescent="0.35">
      <c r="A224" s="7">
        <f t="shared" si="59"/>
        <v>216</v>
      </c>
      <c r="B224" t="s">
        <v>2</v>
      </c>
      <c r="C224" t="s">
        <v>1626</v>
      </c>
      <c r="D224" t="s">
        <v>1627</v>
      </c>
      <c r="E224" s="42">
        <v>44166</v>
      </c>
      <c r="F224" s="42">
        <v>44652</v>
      </c>
      <c r="G224" s="3"/>
      <c r="H224" s="3"/>
      <c r="I224" s="3">
        <v>281484.81</v>
      </c>
      <c r="J224" s="3">
        <v>390627.98999999993</v>
      </c>
      <c r="K224" s="3">
        <v>62939.71</v>
      </c>
      <c r="L224" s="3">
        <f t="shared" si="45"/>
        <v>735052.50999999989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f t="shared" si="46"/>
        <v>0</v>
      </c>
      <c r="S224" s="6">
        <f t="shared" si="47"/>
        <v>0</v>
      </c>
      <c r="T224" s="27" t="str">
        <f t="shared" si="48"/>
        <v>n.m.</v>
      </c>
      <c r="U224" s="6">
        <f t="shared" si="49"/>
        <v>0</v>
      </c>
      <c r="V224" s="27" t="str">
        <f t="shared" si="50"/>
        <v>n.m.</v>
      </c>
      <c r="W224" s="6">
        <f t="shared" si="51"/>
        <v>281484.81</v>
      </c>
      <c r="X224" s="27" t="str">
        <f t="shared" si="52"/>
        <v>n.m.</v>
      </c>
      <c r="Y224" s="6">
        <f t="shared" si="53"/>
        <v>390627.98999999993</v>
      </c>
      <c r="Z224" s="27" t="str">
        <f t="shared" si="54"/>
        <v>n.m.</v>
      </c>
      <c r="AA224" s="6">
        <f t="shared" si="55"/>
        <v>62939.71</v>
      </c>
      <c r="AB224" s="27" t="str">
        <f t="shared" si="56"/>
        <v>n.m.</v>
      </c>
      <c r="AC224" s="6">
        <f t="shared" si="57"/>
        <v>735052.50999999989</v>
      </c>
      <c r="AD224" s="27" t="str">
        <f t="shared" si="58"/>
        <v>n.m.</v>
      </c>
    </row>
    <row r="225" spans="1:30" x14ac:dyDescent="0.35">
      <c r="A225" s="7">
        <f t="shared" si="59"/>
        <v>217</v>
      </c>
      <c r="B225" t="s">
        <v>2</v>
      </c>
      <c r="C225" t="s">
        <v>1628</v>
      </c>
      <c r="D225" t="s">
        <v>1629</v>
      </c>
      <c r="E225" s="42">
        <v>44136</v>
      </c>
      <c r="F225" s="42">
        <v>44835</v>
      </c>
      <c r="G225" s="3"/>
      <c r="H225" s="3"/>
      <c r="I225" s="3">
        <v>16204.500000000002</v>
      </c>
      <c r="J225" s="3">
        <v>613699.75000000012</v>
      </c>
      <c r="K225" s="3">
        <v>16647.89</v>
      </c>
      <c r="L225" s="3">
        <f t="shared" si="45"/>
        <v>646552.14000000013</v>
      </c>
      <c r="M225" s="3">
        <v>0</v>
      </c>
      <c r="N225" s="3">
        <v>0</v>
      </c>
      <c r="O225" s="3">
        <v>0</v>
      </c>
      <c r="P225" s="3">
        <v>236475.21</v>
      </c>
      <c r="Q225" s="3">
        <v>10764.216</v>
      </c>
      <c r="R225" s="3">
        <f t="shared" si="46"/>
        <v>247239.42599999998</v>
      </c>
      <c r="S225" s="6">
        <f t="shared" si="47"/>
        <v>0</v>
      </c>
      <c r="T225" s="27" t="str">
        <f t="shared" si="48"/>
        <v>n.m.</v>
      </c>
      <c r="U225" s="6">
        <f t="shared" si="49"/>
        <v>0</v>
      </c>
      <c r="V225" s="27" t="str">
        <f t="shared" si="50"/>
        <v>n.m.</v>
      </c>
      <c r="W225" s="6">
        <f t="shared" si="51"/>
        <v>16204.500000000002</v>
      </c>
      <c r="X225" s="27" t="str">
        <f t="shared" si="52"/>
        <v>n.m.</v>
      </c>
      <c r="Y225" s="6">
        <f t="shared" si="53"/>
        <v>377224.54000000015</v>
      </c>
      <c r="Z225" s="27">
        <f t="shared" si="54"/>
        <v>1.5951969764610852</v>
      </c>
      <c r="AA225" s="6">
        <f t="shared" si="55"/>
        <v>5883.6739999999991</v>
      </c>
      <c r="AB225" s="27">
        <f t="shared" si="56"/>
        <v>0.54659568332705322</v>
      </c>
      <c r="AC225" s="6">
        <f t="shared" si="57"/>
        <v>399312.71400000015</v>
      </c>
      <c r="AD225" s="27">
        <f t="shared" si="58"/>
        <v>1.6150851037811429</v>
      </c>
    </row>
    <row r="226" spans="1:30" x14ac:dyDescent="0.35">
      <c r="A226" s="7">
        <f t="shared" si="59"/>
        <v>218</v>
      </c>
      <c r="B226" t="s">
        <v>2</v>
      </c>
      <c r="C226" t="s">
        <v>1630</v>
      </c>
      <c r="D226" t="s">
        <v>1631</v>
      </c>
      <c r="E226" s="42">
        <v>44166</v>
      </c>
      <c r="F226" s="42">
        <v>44256</v>
      </c>
      <c r="G226" s="3"/>
      <c r="H226" s="3"/>
      <c r="I226" s="3">
        <v>199497.33</v>
      </c>
      <c r="J226" s="3">
        <v>403760.66000000009</v>
      </c>
      <c r="K226" s="3"/>
      <c r="L226" s="3">
        <f t="shared" si="45"/>
        <v>603257.99000000011</v>
      </c>
      <c r="M226" s="3">
        <v>0</v>
      </c>
      <c r="N226" s="3">
        <v>0</v>
      </c>
      <c r="O226" s="3">
        <v>0</v>
      </c>
      <c r="P226" s="3">
        <v>0</v>
      </c>
      <c r="Q226" s="3">
        <v>0.01</v>
      </c>
      <c r="R226" s="3">
        <f t="shared" si="46"/>
        <v>0.01</v>
      </c>
      <c r="S226" s="6">
        <f t="shared" si="47"/>
        <v>0</v>
      </c>
      <c r="T226" s="27" t="str">
        <f t="shared" si="48"/>
        <v>n.m.</v>
      </c>
      <c r="U226" s="6">
        <f t="shared" si="49"/>
        <v>0</v>
      </c>
      <c r="V226" s="27" t="str">
        <f t="shared" si="50"/>
        <v>n.m.</v>
      </c>
      <c r="W226" s="6">
        <f t="shared" si="51"/>
        <v>199497.33</v>
      </c>
      <c r="X226" s="27" t="str">
        <f t="shared" si="52"/>
        <v>n.m.</v>
      </c>
      <c r="Y226" s="6">
        <f t="shared" si="53"/>
        <v>403760.66000000009</v>
      </c>
      <c r="Z226" s="27" t="str">
        <f t="shared" si="54"/>
        <v>n.m.</v>
      </c>
      <c r="AA226" s="6">
        <f t="shared" si="55"/>
        <v>-0.01</v>
      </c>
      <c r="AB226" s="27">
        <f t="shared" si="56"/>
        <v>-1</v>
      </c>
      <c r="AC226" s="6">
        <f t="shared" si="57"/>
        <v>603257.9800000001</v>
      </c>
      <c r="AD226" s="27">
        <f t="shared" si="58"/>
        <v>60325798.000000007</v>
      </c>
    </row>
    <row r="227" spans="1:30" x14ac:dyDescent="0.35">
      <c r="A227" s="7">
        <f t="shared" si="59"/>
        <v>219</v>
      </c>
      <c r="B227" t="s">
        <v>2</v>
      </c>
      <c r="C227" t="s">
        <v>1632</v>
      </c>
      <c r="D227" t="s">
        <v>1633</v>
      </c>
      <c r="E227" s="42">
        <v>44136</v>
      </c>
      <c r="F227" s="42">
        <v>44682</v>
      </c>
      <c r="G227" s="3"/>
      <c r="H227" s="3"/>
      <c r="I227" s="3">
        <v>7072.3499999999995</v>
      </c>
      <c r="J227" s="3">
        <v>336502.1999999999</v>
      </c>
      <c r="K227" s="3">
        <v>53020.920000000006</v>
      </c>
      <c r="L227" s="3">
        <f t="shared" si="45"/>
        <v>396595.46999999986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f t="shared" si="46"/>
        <v>0</v>
      </c>
      <c r="S227" s="6">
        <f t="shared" si="47"/>
        <v>0</v>
      </c>
      <c r="T227" s="27" t="str">
        <f t="shared" si="48"/>
        <v>n.m.</v>
      </c>
      <c r="U227" s="6">
        <f t="shared" si="49"/>
        <v>0</v>
      </c>
      <c r="V227" s="27" t="str">
        <f t="shared" si="50"/>
        <v>n.m.</v>
      </c>
      <c r="W227" s="6">
        <f t="shared" si="51"/>
        <v>7072.3499999999995</v>
      </c>
      <c r="X227" s="27" t="str">
        <f t="shared" si="52"/>
        <v>n.m.</v>
      </c>
      <c r="Y227" s="6">
        <f t="shared" si="53"/>
        <v>336502.1999999999</v>
      </c>
      <c r="Z227" s="27" t="str">
        <f t="shared" si="54"/>
        <v>n.m.</v>
      </c>
      <c r="AA227" s="6">
        <f t="shared" si="55"/>
        <v>53020.920000000006</v>
      </c>
      <c r="AB227" s="27" t="str">
        <f t="shared" si="56"/>
        <v>n.m.</v>
      </c>
      <c r="AC227" s="6">
        <f t="shared" si="57"/>
        <v>396595.46999999986</v>
      </c>
      <c r="AD227" s="27" t="str">
        <f t="shared" si="58"/>
        <v>n.m.</v>
      </c>
    </row>
    <row r="228" spans="1:30" x14ac:dyDescent="0.35">
      <c r="A228" s="7">
        <f t="shared" si="59"/>
        <v>220</v>
      </c>
      <c r="B228" t="s">
        <v>2</v>
      </c>
      <c r="C228" t="s">
        <v>1634</v>
      </c>
      <c r="D228" t="s">
        <v>1635</v>
      </c>
      <c r="E228" s="42">
        <v>44044</v>
      </c>
      <c r="F228" s="42" t="s">
        <v>1934</v>
      </c>
      <c r="G228" s="3"/>
      <c r="H228" s="3"/>
      <c r="I228" s="3">
        <v>124.36000000000003</v>
      </c>
      <c r="J228" s="3">
        <v>78988.37</v>
      </c>
      <c r="K228" s="3">
        <v>174713.30000000002</v>
      </c>
      <c r="L228" s="3">
        <f t="shared" si="45"/>
        <v>253826.03000000003</v>
      </c>
      <c r="M228" s="3">
        <v>0</v>
      </c>
      <c r="N228" s="3">
        <v>0</v>
      </c>
      <c r="O228" s="3">
        <v>0</v>
      </c>
      <c r="P228" s="3">
        <v>5.3040000000000003</v>
      </c>
      <c r="Q228" s="3">
        <v>1407528.3540000001</v>
      </c>
      <c r="R228" s="3">
        <f t="shared" si="46"/>
        <v>1407533.6580000001</v>
      </c>
      <c r="S228" s="6">
        <f t="shared" si="47"/>
        <v>0</v>
      </c>
      <c r="T228" s="27" t="str">
        <f t="shared" si="48"/>
        <v>n.m.</v>
      </c>
      <c r="U228" s="6">
        <f t="shared" si="49"/>
        <v>0</v>
      </c>
      <c r="V228" s="27" t="str">
        <f t="shared" si="50"/>
        <v>n.m.</v>
      </c>
      <c r="W228" s="6">
        <f t="shared" si="51"/>
        <v>124.36000000000003</v>
      </c>
      <c r="X228" s="27" t="str">
        <f t="shared" si="52"/>
        <v>n.m.</v>
      </c>
      <c r="Y228" s="6">
        <f t="shared" si="53"/>
        <v>78983.065999999992</v>
      </c>
      <c r="Z228" s="27">
        <f t="shared" si="54"/>
        <v>14891.226621417796</v>
      </c>
      <c r="AA228" s="6">
        <f t="shared" si="55"/>
        <v>-1232815.054</v>
      </c>
      <c r="AB228" s="27">
        <f t="shared" si="56"/>
        <v>-0.87587226963955001</v>
      </c>
      <c r="AC228" s="6">
        <f t="shared" si="57"/>
        <v>-1153707.628</v>
      </c>
      <c r="AD228" s="27">
        <f t="shared" si="58"/>
        <v>-0.81966610279098562</v>
      </c>
    </row>
    <row r="229" spans="1:30" x14ac:dyDescent="0.35">
      <c r="A229" s="7">
        <f t="shared" si="59"/>
        <v>221</v>
      </c>
      <c r="B229" t="s">
        <v>2</v>
      </c>
      <c r="C229" t="s">
        <v>1636</v>
      </c>
      <c r="D229" t="s">
        <v>1637</v>
      </c>
      <c r="E229" s="42">
        <v>44075</v>
      </c>
      <c r="F229" s="42" t="s">
        <v>1934</v>
      </c>
      <c r="G229" s="3"/>
      <c r="H229" s="3"/>
      <c r="I229" s="3">
        <v>4265.6499999999996</v>
      </c>
      <c r="J229" s="3">
        <v>125819.93999999999</v>
      </c>
      <c r="K229" s="3">
        <v>103174.73</v>
      </c>
      <c r="L229" s="3">
        <f t="shared" si="45"/>
        <v>233260.31999999998</v>
      </c>
      <c r="M229" s="3">
        <v>0</v>
      </c>
      <c r="N229" s="3">
        <v>0</v>
      </c>
      <c r="O229" s="3">
        <v>0</v>
      </c>
      <c r="P229" s="3">
        <v>352155.79800000001</v>
      </c>
      <c r="Q229" s="3">
        <v>441048.13799999998</v>
      </c>
      <c r="R229" s="3">
        <f t="shared" si="46"/>
        <v>793203.93599999999</v>
      </c>
      <c r="S229" s="6">
        <f t="shared" si="47"/>
        <v>0</v>
      </c>
      <c r="T229" s="27" t="str">
        <f t="shared" si="48"/>
        <v>n.m.</v>
      </c>
      <c r="U229" s="6">
        <f t="shared" si="49"/>
        <v>0</v>
      </c>
      <c r="V229" s="27" t="str">
        <f t="shared" si="50"/>
        <v>n.m.</v>
      </c>
      <c r="W229" s="6">
        <f t="shared" si="51"/>
        <v>4265.6499999999996</v>
      </c>
      <c r="X229" s="27" t="str">
        <f t="shared" si="52"/>
        <v>n.m.</v>
      </c>
      <c r="Y229" s="6">
        <f t="shared" si="53"/>
        <v>-226335.85800000001</v>
      </c>
      <c r="Z229" s="27">
        <f t="shared" si="54"/>
        <v>-0.64271512576373935</v>
      </c>
      <c r="AA229" s="6">
        <f t="shared" si="55"/>
        <v>-337873.408</v>
      </c>
      <c r="AB229" s="27">
        <f t="shared" si="56"/>
        <v>-0.76606923120033676</v>
      </c>
      <c r="AC229" s="6">
        <f t="shared" si="57"/>
        <v>-559943.61600000004</v>
      </c>
      <c r="AD229" s="27">
        <f t="shared" si="58"/>
        <v>-0.70592642142411155</v>
      </c>
    </row>
    <row r="230" spans="1:30" x14ac:dyDescent="0.35">
      <c r="A230" s="7">
        <f t="shared" si="59"/>
        <v>222</v>
      </c>
      <c r="B230" t="s">
        <v>2</v>
      </c>
      <c r="C230" t="s">
        <v>1638</v>
      </c>
      <c r="D230" t="s">
        <v>1639</v>
      </c>
      <c r="E230" s="42">
        <v>43831</v>
      </c>
      <c r="F230" s="42">
        <v>44075</v>
      </c>
      <c r="G230" s="3"/>
      <c r="H230" s="3"/>
      <c r="I230" s="3">
        <v>224448.85</v>
      </c>
      <c r="J230" s="3"/>
      <c r="K230" s="3"/>
      <c r="L230" s="3">
        <f t="shared" si="45"/>
        <v>224448.85</v>
      </c>
      <c r="M230" s="3">
        <v>0</v>
      </c>
      <c r="N230" s="3">
        <v>0</v>
      </c>
      <c r="O230" s="3">
        <v>0</v>
      </c>
      <c r="P230" s="3">
        <v>0</v>
      </c>
      <c r="Q230" s="3">
        <v>0.01</v>
      </c>
      <c r="R230" s="3">
        <f t="shared" si="46"/>
        <v>0.01</v>
      </c>
      <c r="S230" s="6">
        <f t="shared" si="47"/>
        <v>0</v>
      </c>
      <c r="T230" s="27" t="str">
        <f t="shared" si="48"/>
        <v>n.m.</v>
      </c>
      <c r="U230" s="6">
        <f t="shared" si="49"/>
        <v>0</v>
      </c>
      <c r="V230" s="27" t="str">
        <f t="shared" si="50"/>
        <v>n.m.</v>
      </c>
      <c r="W230" s="6">
        <f t="shared" si="51"/>
        <v>224448.85</v>
      </c>
      <c r="X230" s="27" t="str">
        <f t="shared" si="52"/>
        <v>n.m.</v>
      </c>
      <c r="Y230" s="6">
        <f t="shared" si="53"/>
        <v>0</v>
      </c>
      <c r="Z230" s="27" t="str">
        <f t="shared" si="54"/>
        <v>n.m.</v>
      </c>
      <c r="AA230" s="6">
        <f t="shared" si="55"/>
        <v>-0.01</v>
      </c>
      <c r="AB230" s="27">
        <f t="shared" si="56"/>
        <v>-1</v>
      </c>
      <c r="AC230" s="6">
        <f t="shared" si="57"/>
        <v>224448.84</v>
      </c>
      <c r="AD230" s="27">
        <f t="shared" si="58"/>
        <v>22444884</v>
      </c>
    </row>
    <row r="231" spans="1:30" x14ac:dyDescent="0.35">
      <c r="A231" s="7">
        <f t="shared" si="59"/>
        <v>223</v>
      </c>
      <c r="B231" t="s">
        <v>2</v>
      </c>
      <c r="C231" t="s">
        <v>1640</v>
      </c>
      <c r="D231" t="s">
        <v>1641</v>
      </c>
      <c r="E231" s="42">
        <v>44166</v>
      </c>
      <c r="F231" s="42" t="s">
        <v>1934</v>
      </c>
      <c r="G231" s="3"/>
      <c r="H231" s="3"/>
      <c r="I231" s="3">
        <v>1553.67</v>
      </c>
      <c r="J231" s="3">
        <v>29353.600000000002</v>
      </c>
      <c r="K231" s="3">
        <v>107313.68</v>
      </c>
      <c r="L231" s="3">
        <f t="shared" si="45"/>
        <v>138220.95000000001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f t="shared" si="46"/>
        <v>0</v>
      </c>
      <c r="S231" s="6">
        <f t="shared" si="47"/>
        <v>0</v>
      </c>
      <c r="T231" s="27" t="str">
        <f t="shared" si="48"/>
        <v>n.m.</v>
      </c>
      <c r="U231" s="6">
        <f t="shared" si="49"/>
        <v>0</v>
      </c>
      <c r="V231" s="27" t="str">
        <f t="shared" si="50"/>
        <v>n.m.</v>
      </c>
      <c r="W231" s="6">
        <f t="shared" si="51"/>
        <v>1553.67</v>
      </c>
      <c r="X231" s="27" t="str">
        <f t="shared" si="52"/>
        <v>n.m.</v>
      </c>
      <c r="Y231" s="6">
        <f t="shared" si="53"/>
        <v>29353.600000000002</v>
      </c>
      <c r="Z231" s="27" t="str">
        <f t="shared" si="54"/>
        <v>n.m.</v>
      </c>
      <c r="AA231" s="6">
        <f t="shared" si="55"/>
        <v>107313.68</v>
      </c>
      <c r="AB231" s="27" t="str">
        <f t="shared" si="56"/>
        <v>n.m.</v>
      </c>
      <c r="AC231" s="6">
        <f t="shared" si="57"/>
        <v>138220.95000000001</v>
      </c>
      <c r="AD231" s="27" t="str">
        <f t="shared" si="58"/>
        <v>n.m.</v>
      </c>
    </row>
    <row r="232" spans="1:30" x14ac:dyDescent="0.35">
      <c r="A232" s="7">
        <f t="shared" si="59"/>
        <v>224</v>
      </c>
      <c r="B232" t="s">
        <v>2</v>
      </c>
      <c r="C232" t="s">
        <v>1642</v>
      </c>
      <c r="D232" t="s">
        <v>1643</v>
      </c>
      <c r="E232" s="42">
        <v>43922</v>
      </c>
      <c r="F232" s="42">
        <v>44197</v>
      </c>
      <c r="G232" s="3"/>
      <c r="H232" s="3"/>
      <c r="I232" s="3">
        <v>179165.29000000015</v>
      </c>
      <c r="J232" s="3">
        <v>8.6</v>
      </c>
      <c r="K232" s="3"/>
      <c r="L232" s="3">
        <f t="shared" si="45"/>
        <v>179173.89000000016</v>
      </c>
      <c r="M232" s="3">
        <v>0</v>
      </c>
      <c r="N232" s="3">
        <v>0</v>
      </c>
      <c r="O232" s="3">
        <v>0</v>
      </c>
      <c r="P232" s="3">
        <v>0</v>
      </c>
      <c r="Q232" s="3">
        <v>0.01</v>
      </c>
      <c r="R232" s="3">
        <f t="shared" si="46"/>
        <v>0.01</v>
      </c>
      <c r="S232" s="6">
        <f t="shared" si="47"/>
        <v>0</v>
      </c>
      <c r="T232" s="27" t="str">
        <f t="shared" si="48"/>
        <v>n.m.</v>
      </c>
      <c r="U232" s="6">
        <f t="shared" si="49"/>
        <v>0</v>
      </c>
      <c r="V232" s="27" t="str">
        <f t="shared" si="50"/>
        <v>n.m.</v>
      </c>
      <c r="W232" s="6">
        <f t="shared" si="51"/>
        <v>179165.29000000015</v>
      </c>
      <c r="X232" s="27" t="str">
        <f t="shared" si="52"/>
        <v>n.m.</v>
      </c>
      <c r="Y232" s="6">
        <f t="shared" si="53"/>
        <v>8.6</v>
      </c>
      <c r="Z232" s="27" t="str">
        <f t="shared" si="54"/>
        <v>n.m.</v>
      </c>
      <c r="AA232" s="6">
        <f t="shared" si="55"/>
        <v>-0.01</v>
      </c>
      <c r="AB232" s="27">
        <f t="shared" si="56"/>
        <v>-1</v>
      </c>
      <c r="AC232" s="6">
        <f t="shared" si="57"/>
        <v>179173.88000000015</v>
      </c>
      <c r="AD232" s="27">
        <f t="shared" si="58"/>
        <v>17917388.000000015</v>
      </c>
    </row>
    <row r="233" spans="1:30" x14ac:dyDescent="0.35">
      <c r="A233" s="7">
        <f t="shared" si="59"/>
        <v>225</v>
      </c>
      <c r="B233" t="s">
        <v>2</v>
      </c>
      <c r="C233" t="s">
        <v>1644</v>
      </c>
      <c r="D233" t="s">
        <v>1645</v>
      </c>
      <c r="E233" s="42">
        <v>44105</v>
      </c>
      <c r="F233" s="42">
        <v>44652</v>
      </c>
      <c r="G233" s="3"/>
      <c r="H233" s="3"/>
      <c r="I233" s="3">
        <v>7939.420000000001</v>
      </c>
      <c r="J233" s="3">
        <v>85845.489999999991</v>
      </c>
      <c r="K233" s="3">
        <v>-118.05</v>
      </c>
      <c r="L233" s="3">
        <f t="shared" si="45"/>
        <v>93666.859999999986</v>
      </c>
      <c r="M233" s="3">
        <v>0</v>
      </c>
      <c r="N233" s="3">
        <v>0</v>
      </c>
      <c r="O233" s="3">
        <v>0</v>
      </c>
      <c r="P233" s="3">
        <v>43356.608</v>
      </c>
      <c r="Q233" s="3">
        <v>6845.6620000000003</v>
      </c>
      <c r="R233" s="3">
        <f t="shared" si="46"/>
        <v>50202.270000000004</v>
      </c>
      <c r="S233" s="6">
        <f t="shared" si="47"/>
        <v>0</v>
      </c>
      <c r="T233" s="27" t="str">
        <f t="shared" si="48"/>
        <v>n.m.</v>
      </c>
      <c r="U233" s="6">
        <f t="shared" si="49"/>
        <v>0</v>
      </c>
      <c r="V233" s="27" t="str">
        <f t="shared" si="50"/>
        <v>n.m.</v>
      </c>
      <c r="W233" s="6">
        <f t="shared" si="51"/>
        <v>7939.420000000001</v>
      </c>
      <c r="X233" s="27" t="str">
        <f t="shared" si="52"/>
        <v>n.m.</v>
      </c>
      <c r="Y233" s="6">
        <f t="shared" si="53"/>
        <v>42488.881999999991</v>
      </c>
      <c r="Z233" s="27">
        <f t="shared" si="54"/>
        <v>0.97998630335657233</v>
      </c>
      <c r="AA233" s="6">
        <f t="shared" si="55"/>
        <v>-6963.7120000000004</v>
      </c>
      <c r="AB233" s="27">
        <f t="shared" si="56"/>
        <v>-1.0172444973181556</v>
      </c>
      <c r="AC233" s="6">
        <f t="shared" si="57"/>
        <v>43464.589999999982</v>
      </c>
      <c r="AD233" s="27">
        <f t="shared" si="58"/>
        <v>0.86578933582086981</v>
      </c>
    </row>
    <row r="234" spans="1:30" x14ac:dyDescent="0.35">
      <c r="A234" s="7">
        <f t="shared" si="59"/>
        <v>226</v>
      </c>
      <c r="B234" t="s">
        <v>2</v>
      </c>
      <c r="C234" t="s">
        <v>1646</v>
      </c>
      <c r="D234" t="s">
        <v>1647</v>
      </c>
      <c r="E234" s="42">
        <v>43831</v>
      </c>
      <c r="F234" s="42" t="s">
        <v>1934</v>
      </c>
      <c r="G234" s="3"/>
      <c r="H234" s="3"/>
      <c r="I234" s="3">
        <v>24411.37</v>
      </c>
      <c r="J234" s="3">
        <v>63083.149999999987</v>
      </c>
      <c r="K234" s="3">
        <v>1420.2600000000002</v>
      </c>
      <c r="L234" s="3">
        <f t="shared" si="45"/>
        <v>88914.779999999984</v>
      </c>
      <c r="M234" s="3">
        <v>0</v>
      </c>
      <c r="N234" s="3">
        <v>0</v>
      </c>
      <c r="O234" s="3">
        <v>159.107</v>
      </c>
      <c r="P234" s="3">
        <v>151012.96799999999</v>
      </c>
      <c r="Q234" s="3">
        <v>94596.812000000005</v>
      </c>
      <c r="R234" s="3">
        <f t="shared" si="46"/>
        <v>245768.88699999999</v>
      </c>
      <c r="S234" s="6">
        <f t="shared" si="47"/>
        <v>0</v>
      </c>
      <c r="T234" s="27" t="str">
        <f t="shared" si="48"/>
        <v>n.m.</v>
      </c>
      <c r="U234" s="6">
        <f t="shared" si="49"/>
        <v>0</v>
      </c>
      <c r="V234" s="27" t="str">
        <f t="shared" si="50"/>
        <v>n.m.</v>
      </c>
      <c r="W234" s="6">
        <f t="shared" si="51"/>
        <v>24252.262999999999</v>
      </c>
      <c r="X234" s="27">
        <f t="shared" si="52"/>
        <v>152.42737905937514</v>
      </c>
      <c r="Y234" s="6">
        <f t="shared" si="53"/>
        <v>-87929.817999999999</v>
      </c>
      <c r="Z234" s="27">
        <f t="shared" si="54"/>
        <v>-0.58226666997234311</v>
      </c>
      <c r="AA234" s="6">
        <f t="shared" si="55"/>
        <v>-93176.552000000011</v>
      </c>
      <c r="AB234" s="27">
        <f t="shared" si="56"/>
        <v>-0.98498617479836426</v>
      </c>
      <c r="AC234" s="6">
        <f t="shared" si="57"/>
        <v>-156854.10700000002</v>
      </c>
      <c r="AD234" s="27">
        <f t="shared" si="58"/>
        <v>-0.63821791649322979</v>
      </c>
    </row>
    <row r="235" spans="1:30" x14ac:dyDescent="0.35">
      <c r="A235" s="7">
        <f t="shared" si="59"/>
        <v>227</v>
      </c>
      <c r="B235" t="s">
        <v>2</v>
      </c>
      <c r="C235" t="s">
        <v>1648</v>
      </c>
      <c r="D235" t="s">
        <v>1649</v>
      </c>
      <c r="E235" s="42">
        <v>43831</v>
      </c>
      <c r="F235" s="42">
        <v>44501</v>
      </c>
      <c r="G235" s="3"/>
      <c r="H235" s="3"/>
      <c r="I235" s="3">
        <v>50517.950000000004</v>
      </c>
      <c r="J235" s="3">
        <v>21786.599999999984</v>
      </c>
      <c r="K235" s="3"/>
      <c r="L235" s="3">
        <f t="shared" si="45"/>
        <v>72304.549999999988</v>
      </c>
      <c r="M235" s="3">
        <v>0</v>
      </c>
      <c r="N235" s="3">
        <v>0</v>
      </c>
      <c r="O235" s="3">
        <v>9024.6509999999998</v>
      </c>
      <c r="P235" s="3">
        <v>8608.4549999999999</v>
      </c>
      <c r="Q235" s="3">
        <v>0</v>
      </c>
      <c r="R235" s="3">
        <f t="shared" si="46"/>
        <v>17633.106</v>
      </c>
      <c r="S235" s="6">
        <f t="shared" si="47"/>
        <v>0</v>
      </c>
      <c r="T235" s="27" t="str">
        <f t="shared" si="48"/>
        <v>n.m.</v>
      </c>
      <c r="U235" s="6">
        <f t="shared" si="49"/>
        <v>0</v>
      </c>
      <c r="V235" s="27" t="str">
        <f t="shared" si="50"/>
        <v>n.m.</v>
      </c>
      <c r="W235" s="6">
        <f t="shared" si="51"/>
        <v>41493.299000000006</v>
      </c>
      <c r="X235" s="27">
        <f t="shared" si="52"/>
        <v>4.5977732546111767</v>
      </c>
      <c r="Y235" s="6">
        <f t="shared" si="53"/>
        <v>13178.144999999984</v>
      </c>
      <c r="Z235" s="27">
        <f t="shared" si="54"/>
        <v>1.5308374150762227</v>
      </c>
      <c r="AA235" s="6">
        <f t="shared" si="55"/>
        <v>0</v>
      </c>
      <c r="AB235" s="27" t="str">
        <f t="shared" si="56"/>
        <v>n.m.</v>
      </c>
      <c r="AC235" s="6">
        <f t="shared" si="57"/>
        <v>54671.443999999989</v>
      </c>
      <c r="AD235" s="27">
        <f t="shared" si="58"/>
        <v>3.1004999346116326</v>
      </c>
    </row>
    <row r="236" spans="1:30" x14ac:dyDescent="0.35">
      <c r="A236" s="7">
        <f t="shared" si="59"/>
        <v>228</v>
      </c>
      <c r="B236" t="s">
        <v>2</v>
      </c>
      <c r="C236" t="s">
        <v>1650</v>
      </c>
      <c r="D236" t="s">
        <v>1651</v>
      </c>
      <c r="E236" s="42">
        <v>43831</v>
      </c>
      <c r="F236" s="42">
        <v>44348</v>
      </c>
      <c r="G236" s="3"/>
      <c r="H236" s="3"/>
      <c r="I236" s="3">
        <v>65341.73</v>
      </c>
      <c r="J236" s="3">
        <v>6520.7400000000089</v>
      </c>
      <c r="K236" s="3"/>
      <c r="L236" s="3">
        <f t="shared" si="45"/>
        <v>71862.470000000016</v>
      </c>
      <c r="M236" s="3">
        <v>0</v>
      </c>
      <c r="N236" s="3">
        <v>0</v>
      </c>
      <c r="O236" s="3">
        <v>33842.777999999998</v>
      </c>
      <c r="P236" s="3">
        <v>0</v>
      </c>
      <c r="Q236" s="3">
        <v>0</v>
      </c>
      <c r="R236" s="3">
        <f t="shared" si="46"/>
        <v>33842.777999999998</v>
      </c>
      <c r="S236" s="6">
        <f t="shared" si="47"/>
        <v>0</v>
      </c>
      <c r="T236" s="27" t="str">
        <f t="shared" si="48"/>
        <v>n.m.</v>
      </c>
      <c r="U236" s="6">
        <f t="shared" si="49"/>
        <v>0</v>
      </c>
      <c r="V236" s="27" t="str">
        <f t="shared" si="50"/>
        <v>n.m.</v>
      </c>
      <c r="W236" s="6">
        <f t="shared" si="51"/>
        <v>31498.952000000005</v>
      </c>
      <c r="X236" s="27">
        <f t="shared" si="52"/>
        <v>0.93074368776700322</v>
      </c>
      <c r="Y236" s="6">
        <f t="shared" si="53"/>
        <v>6520.7400000000089</v>
      </c>
      <c r="Z236" s="27" t="str">
        <f t="shared" si="54"/>
        <v>n.m.</v>
      </c>
      <c r="AA236" s="6">
        <f t="shared" si="55"/>
        <v>0</v>
      </c>
      <c r="AB236" s="27" t="str">
        <f t="shared" si="56"/>
        <v>n.m.</v>
      </c>
      <c r="AC236" s="6">
        <f t="shared" si="57"/>
        <v>38019.692000000017</v>
      </c>
      <c r="AD236" s="27">
        <f t="shared" si="58"/>
        <v>1.1234211328632662</v>
      </c>
    </row>
    <row r="237" spans="1:30" x14ac:dyDescent="0.35">
      <c r="A237" s="7">
        <f t="shared" si="59"/>
        <v>229</v>
      </c>
      <c r="B237" t="s">
        <v>2</v>
      </c>
      <c r="C237" t="s">
        <v>1652</v>
      </c>
      <c r="D237" t="s">
        <v>1653</v>
      </c>
      <c r="E237" s="42">
        <v>43891</v>
      </c>
      <c r="F237" s="42">
        <v>44228</v>
      </c>
      <c r="G237" s="3"/>
      <c r="H237" s="3"/>
      <c r="I237" s="3">
        <v>67445.720000000045</v>
      </c>
      <c r="J237" s="3">
        <v>1317.58</v>
      </c>
      <c r="K237" s="3"/>
      <c r="L237" s="3">
        <f t="shared" si="45"/>
        <v>68763.300000000047</v>
      </c>
      <c r="M237" s="3">
        <v>0</v>
      </c>
      <c r="N237" s="3">
        <v>0</v>
      </c>
      <c r="O237" s="3">
        <v>42867.455999999998</v>
      </c>
      <c r="P237" s="3">
        <v>0</v>
      </c>
      <c r="Q237" s="3">
        <v>0</v>
      </c>
      <c r="R237" s="3">
        <f t="shared" si="46"/>
        <v>42867.455999999998</v>
      </c>
      <c r="S237" s="6">
        <f t="shared" si="47"/>
        <v>0</v>
      </c>
      <c r="T237" s="27" t="str">
        <f t="shared" si="48"/>
        <v>n.m.</v>
      </c>
      <c r="U237" s="6">
        <f t="shared" si="49"/>
        <v>0</v>
      </c>
      <c r="V237" s="27" t="str">
        <f t="shared" si="50"/>
        <v>n.m.</v>
      </c>
      <c r="W237" s="6">
        <f t="shared" si="51"/>
        <v>24578.264000000047</v>
      </c>
      <c r="X237" s="27">
        <f t="shared" si="52"/>
        <v>0.57335485455446777</v>
      </c>
      <c r="Y237" s="6">
        <f t="shared" si="53"/>
        <v>1317.58</v>
      </c>
      <c r="Z237" s="27" t="str">
        <f t="shared" si="54"/>
        <v>n.m.</v>
      </c>
      <c r="AA237" s="6">
        <f t="shared" si="55"/>
        <v>0</v>
      </c>
      <c r="AB237" s="27" t="str">
        <f t="shared" si="56"/>
        <v>n.m.</v>
      </c>
      <c r="AC237" s="6">
        <f t="shared" si="57"/>
        <v>25895.844000000048</v>
      </c>
      <c r="AD237" s="27">
        <f t="shared" si="58"/>
        <v>0.60409099154379609</v>
      </c>
    </row>
    <row r="238" spans="1:30" x14ac:dyDescent="0.35">
      <c r="A238" s="7">
        <f t="shared" si="59"/>
        <v>230</v>
      </c>
      <c r="B238" t="s">
        <v>2</v>
      </c>
      <c r="C238" t="s">
        <v>1654</v>
      </c>
      <c r="D238" t="s">
        <v>1655</v>
      </c>
      <c r="E238" s="42">
        <v>43831</v>
      </c>
      <c r="F238" s="42">
        <v>44440</v>
      </c>
      <c r="G238" s="3"/>
      <c r="H238" s="3"/>
      <c r="I238" s="3">
        <v>50766.510000000017</v>
      </c>
      <c r="J238" s="3">
        <v>12666.189999999995</v>
      </c>
      <c r="K238" s="3"/>
      <c r="L238" s="3">
        <f t="shared" si="45"/>
        <v>63432.700000000012</v>
      </c>
      <c r="M238" s="3">
        <v>0</v>
      </c>
      <c r="N238" s="3">
        <v>0</v>
      </c>
      <c r="O238" s="3">
        <v>33842.777999999998</v>
      </c>
      <c r="P238" s="3">
        <v>0</v>
      </c>
      <c r="Q238" s="3">
        <v>0</v>
      </c>
      <c r="R238" s="3">
        <f t="shared" si="46"/>
        <v>33842.777999999998</v>
      </c>
      <c r="S238" s="6">
        <f t="shared" si="47"/>
        <v>0</v>
      </c>
      <c r="T238" s="27" t="str">
        <f t="shared" si="48"/>
        <v>n.m.</v>
      </c>
      <c r="U238" s="6">
        <f t="shared" si="49"/>
        <v>0</v>
      </c>
      <c r="V238" s="27" t="str">
        <f t="shared" si="50"/>
        <v>n.m.</v>
      </c>
      <c r="W238" s="6">
        <f t="shared" si="51"/>
        <v>16923.732000000018</v>
      </c>
      <c r="X238" s="27">
        <f t="shared" si="52"/>
        <v>0.50006923190525376</v>
      </c>
      <c r="Y238" s="6">
        <f t="shared" si="53"/>
        <v>12666.189999999995</v>
      </c>
      <c r="Z238" s="27" t="str">
        <f t="shared" si="54"/>
        <v>n.m.</v>
      </c>
      <c r="AA238" s="6">
        <f t="shared" si="55"/>
        <v>0</v>
      </c>
      <c r="AB238" s="27" t="str">
        <f t="shared" si="56"/>
        <v>n.m.</v>
      </c>
      <c r="AC238" s="6">
        <f t="shared" si="57"/>
        <v>29589.922000000013</v>
      </c>
      <c r="AD238" s="27">
        <f t="shared" si="58"/>
        <v>0.8743349024125624</v>
      </c>
    </row>
    <row r="239" spans="1:30" x14ac:dyDescent="0.35">
      <c r="A239" s="7">
        <f t="shared" si="59"/>
        <v>231</v>
      </c>
      <c r="B239" t="s">
        <v>2</v>
      </c>
      <c r="C239" t="s">
        <v>1656</v>
      </c>
      <c r="D239" t="s">
        <v>1657</v>
      </c>
      <c r="E239" s="42">
        <v>44136</v>
      </c>
      <c r="F239" s="42">
        <v>44197</v>
      </c>
      <c r="G239" s="3"/>
      <c r="H239" s="3"/>
      <c r="I239" s="3">
        <v>55356.609999999993</v>
      </c>
      <c r="J239" s="3">
        <v>49.59</v>
      </c>
      <c r="K239" s="3"/>
      <c r="L239" s="3">
        <f t="shared" si="45"/>
        <v>55406.19999999999</v>
      </c>
      <c r="M239" s="3">
        <v>0</v>
      </c>
      <c r="N239" s="3">
        <v>0</v>
      </c>
      <c r="O239" s="3">
        <v>0</v>
      </c>
      <c r="P239" s="3">
        <v>0</v>
      </c>
      <c r="Q239" s="3">
        <v>0.01</v>
      </c>
      <c r="R239" s="3">
        <f t="shared" si="46"/>
        <v>0.01</v>
      </c>
      <c r="S239" s="6">
        <f t="shared" si="47"/>
        <v>0</v>
      </c>
      <c r="T239" s="27" t="str">
        <f t="shared" si="48"/>
        <v>n.m.</v>
      </c>
      <c r="U239" s="6">
        <f t="shared" si="49"/>
        <v>0</v>
      </c>
      <c r="V239" s="27" t="str">
        <f t="shared" si="50"/>
        <v>n.m.</v>
      </c>
      <c r="W239" s="6">
        <f t="shared" si="51"/>
        <v>55356.609999999993</v>
      </c>
      <c r="X239" s="27" t="str">
        <f t="shared" si="52"/>
        <v>n.m.</v>
      </c>
      <c r="Y239" s="6">
        <f t="shared" si="53"/>
        <v>49.59</v>
      </c>
      <c r="Z239" s="27" t="str">
        <f t="shared" si="54"/>
        <v>n.m.</v>
      </c>
      <c r="AA239" s="6">
        <f t="shared" si="55"/>
        <v>-0.01</v>
      </c>
      <c r="AB239" s="27">
        <f t="shared" si="56"/>
        <v>-1</v>
      </c>
      <c r="AC239" s="6">
        <f t="shared" si="57"/>
        <v>55406.189999999988</v>
      </c>
      <c r="AD239" s="27">
        <f t="shared" si="58"/>
        <v>5540618.9999999991</v>
      </c>
    </row>
    <row r="240" spans="1:30" x14ac:dyDescent="0.35">
      <c r="A240" s="7">
        <f t="shared" si="59"/>
        <v>232</v>
      </c>
      <c r="B240" t="s">
        <v>2</v>
      </c>
      <c r="C240" t="s">
        <v>1658</v>
      </c>
      <c r="D240" t="s">
        <v>1659</v>
      </c>
      <c r="E240" s="42">
        <v>44166</v>
      </c>
      <c r="F240" s="42" t="s">
        <v>1934</v>
      </c>
      <c r="G240" s="3"/>
      <c r="H240" s="3"/>
      <c r="I240" s="3">
        <v>6343.9500000000007</v>
      </c>
      <c r="J240" s="3">
        <v>6634.52</v>
      </c>
      <c r="K240" s="3">
        <v>26692.379999999997</v>
      </c>
      <c r="L240" s="3">
        <f t="shared" si="45"/>
        <v>39670.85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f t="shared" si="46"/>
        <v>0</v>
      </c>
      <c r="S240" s="6">
        <f t="shared" si="47"/>
        <v>0</v>
      </c>
      <c r="T240" s="27" t="str">
        <f t="shared" si="48"/>
        <v>n.m.</v>
      </c>
      <c r="U240" s="6">
        <f t="shared" si="49"/>
        <v>0</v>
      </c>
      <c r="V240" s="27" t="str">
        <f t="shared" si="50"/>
        <v>n.m.</v>
      </c>
      <c r="W240" s="6">
        <f t="shared" si="51"/>
        <v>6343.9500000000007</v>
      </c>
      <c r="X240" s="27" t="str">
        <f t="shared" si="52"/>
        <v>n.m.</v>
      </c>
      <c r="Y240" s="6">
        <f t="shared" si="53"/>
        <v>6634.52</v>
      </c>
      <c r="Z240" s="27" t="str">
        <f t="shared" si="54"/>
        <v>n.m.</v>
      </c>
      <c r="AA240" s="6">
        <f t="shared" si="55"/>
        <v>26692.379999999997</v>
      </c>
      <c r="AB240" s="27" t="str">
        <f t="shared" si="56"/>
        <v>n.m.</v>
      </c>
      <c r="AC240" s="6">
        <f t="shared" si="57"/>
        <v>39670.85</v>
      </c>
      <c r="AD240" s="27" t="str">
        <f t="shared" si="58"/>
        <v>n.m.</v>
      </c>
    </row>
    <row r="241" spans="1:30" x14ac:dyDescent="0.35">
      <c r="A241" s="7">
        <f t="shared" si="59"/>
        <v>233</v>
      </c>
      <c r="B241" t="s">
        <v>2</v>
      </c>
      <c r="C241" t="s">
        <v>1660</v>
      </c>
      <c r="D241" t="s">
        <v>1661</v>
      </c>
      <c r="E241" s="42">
        <v>43952</v>
      </c>
      <c r="F241" s="42">
        <v>44013</v>
      </c>
      <c r="G241" s="3"/>
      <c r="H241" s="3"/>
      <c r="I241" s="3">
        <v>45980.330000000009</v>
      </c>
      <c r="J241" s="3"/>
      <c r="K241" s="3"/>
      <c r="L241" s="3">
        <f t="shared" si="45"/>
        <v>45980.330000000009</v>
      </c>
      <c r="M241" s="3">
        <v>0</v>
      </c>
      <c r="N241" s="3">
        <v>0</v>
      </c>
      <c r="O241" s="3">
        <v>0</v>
      </c>
      <c r="P241" s="3">
        <v>0</v>
      </c>
      <c r="Q241" s="3">
        <v>0.01</v>
      </c>
      <c r="R241" s="3">
        <f t="shared" si="46"/>
        <v>0.01</v>
      </c>
      <c r="S241" s="6">
        <f t="shared" si="47"/>
        <v>0</v>
      </c>
      <c r="T241" s="27" t="str">
        <f t="shared" si="48"/>
        <v>n.m.</v>
      </c>
      <c r="U241" s="6">
        <f t="shared" si="49"/>
        <v>0</v>
      </c>
      <c r="V241" s="27" t="str">
        <f t="shared" si="50"/>
        <v>n.m.</v>
      </c>
      <c r="W241" s="6">
        <f t="shared" si="51"/>
        <v>45980.330000000009</v>
      </c>
      <c r="X241" s="27" t="str">
        <f t="shared" si="52"/>
        <v>n.m.</v>
      </c>
      <c r="Y241" s="6">
        <f t="shared" si="53"/>
        <v>0</v>
      </c>
      <c r="Z241" s="27" t="str">
        <f t="shared" si="54"/>
        <v>n.m.</v>
      </c>
      <c r="AA241" s="6">
        <f t="shared" si="55"/>
        <v>-0.01</v>
      </c>
      <c r="AB241" s="27">
        <f t="shared" si="56"/>
        <v>-1</v>
      </c>
      <c r="AC241" s="6">
        <f t="shared" si="57"/>
        <v>45980.320000000007</v>
      </c>
      <c r="AD241" s="27">
        <f t="shared" si="58"/>
        <v>4598032.0000000009</v>
      </c>
    </row>
    <row r="242" spans="1:30" x14ac:dyDescent="0.35">
      <c r="A242" s="7">
        <f t="shared" si="59"/>
        <v>234</v>
      </c>
      <c r="B242" t="s">
        <v>2</v>
      </c>
      <c r="C242" t="s">
        <v>1662</v>
      </c>
      <c r="D242" t="s">
        <v>1663</v>
      </c>
      <c r="E242" s="42">
        <v>43891</v>
      </c>
      <c r="F242" s="42">
        <v>44105</v>
      </c>
      <c r="G242" s="3"/>
      <c r="H242" s="3"/>
      <c r="I242" s="3">
        <v>45107.109999999993</v>
      </c>
      <c r="J242" s="3"/>
      <c r="K242" s="3"/>
      <c r="L242" s="3">
        <f t="shared" si="45"/>
        <v>45107.109999999993</v>
      </c>
      <c r="M242" s="3">
        <v>0</v>
      </c>
      <c r="N242" s="3">
        <v>0</v>
      </c>
      <c r="O242" s="3">
        <v>0</v>
      </c>
      <c r="P242" s="3">
        <v>0</v>
      </c>
      <c r="Q242" s="3">
        <v>0.01</v>
      </c>
      <c r="R242" s="3">
        <f t="shared" si="46"/>
        <v>0.01</v>
      </c>
      <c r="S242" s="6">
        <f t="shared" si="47"/>
        <v>0</v>
      </c>
      <c r="T242" s="27" t="str">
        <f t="shared" si="48"/>
        <v>n.m.</v>
      </c>
      <c r="U242" s="6">
        <f t="shared" si="49"/>
        <v>0</v>
      </c>
      <c r="V242" s="27" t="str">
        <f t="shared" si="50"/>
        <v>n.m.</v>
      </c>
      <c r="W242" s="6">
        <f t="shared" si="51"/>
        <v>45107.109999999993</v>
      </c>
      <c r="X242" s="27" t="str">
        <f t="shared" si="52"/>
        <v>n.m.</v>
      </c>
      <c r="Y242" s="6">
        <f t="shared" si="53"/>
        <v>0</v>
      </c>
      <c r="Z242" s="27" t="str">
        <f t="shared" si="54"/>
        <v>n.m.</v>
      </c>
      <c r="AA242" s="6">
        <f t="shared" si="55"/>
        <v>-0.01</v>
      </c>
      <c r="AB242" s="27">
        <f t="shared" si="56"/>
        <v>-1</v>
      </c>
      <c r="AC242" s="6">
        <f t="shared" si="57"/>
        <v>45107.099999999991</v>
      </c>
      <c r="AD242" s="27">
        <f t="shared" si="58"/>
        <v>4510709.9999999991</v>
      </c>
    </row>
    <row r="243" spans="1:30" x14ac:dyDescent="0.35">
      <c r="A243" s="7">
        <f t="shared" si="59"/>
        <v>235</v>
      </c>
      <c r="B243" t="s">
        <v>2</v>
      </c>
      <c r="C243" t="s">
        <v>1664</v>
      </c>
      <c r="D243" t="s">
        <v>1665</v>
      </c>
      <c r="E243" s="42">
        <v>43983</v>
      </c>
      <c r="F243" s="42">
        <v>44075</v>
      </c>
      <c r="G243" s="3"/>
      <c r="H243" s="3"/>
      <c r="I243" s="3">
        <v>43549.850000000006</v>
      </c>
      <c r="J243" s="3">
        <v>-0.01</v>
      </c>
      <c r="K243" s="3"/>
      <c r="L243" s="3">
        <f t="shared" si="45"/>
        <v>43549.840000000004</v>
      </c>
      <c r="M243" s="3">
        <v>0</v>
      </c>
      <c r="N243" s="3">
        <v>0</v>
      </c>
      <c r="O243" s="3">
        <v>0</v>
      </c>
      <c r="P243" s="3">
        <v>0</v>
      </c>
      <c r="Q243" s="3">
        <v>0.01</v>
      </c>
      <c r="R243" s="3">
        <f t="shared" si="46"/>
        <v>0.01</v>
      </c>
      <c r="S243" s="6">
        <f t="shared" si="47"/>
        <v>0</v>
      </c>
      <c r="T243" s="27" t="str">
        <f t="shared" si="48"/>
        <v>n.m.</v>
      </c>
      <c r="U243" s="6">
        <f t="shared" si="49"/>
        <v>0</v>
      </c>
      <c r="V243" s="27" t="str">
        <f t="shared" si="50"/>
        <v>n.m.</v>
      </c>
      <c r="W243" s="6">
        <f t="shared" si="51"/>
        <v>43549.850000000006</v>
      </c>
      <c r="X243" s="27" t="str">
        <f t="shared" si="52"/>
        <v>n.m.</v>
      </c>
      <c r="Y243" s="6">
        <f t="shared" si="53"/>
        <v>-0.01</v>
      </c>
      <c r="Z243" s="27" t="str">
        <f t="shared" si="54"/>
        <v>n.m.</v>
      </c>
      <c r="AA243" s="6">
        <f t="shared" si="55"/>
        <v>-0.01</v>
      </c>
      <c r="AB243" s="27">
        <f t="shared" si="56"/>
        <v>-1</v>
      </c>
      <c r="AC243" s="6">
        <f t="shared" si="57"/>
        <v>43549.83</v>
      </c>
      <c r="AD243" s="27">
        <f t="shared" si="58"/>
        <v>4354983</v>
      </c>
    </row>
    <row r="244" spans="1:30" x14ac:dyDescent="0.35">
      <c r="A244" s="7">
        <f t="shared" si="59"/>
        <v>236</v>
      </c>
      <c r="B244" t="s">
        <v>2</v>
      </c>
      <c r="C244" t="s">
        <v>1666</v>
      </c>
      <c r="D244" t="s">
        <v>1667</v>
      </c>
      <c r="E244" s="42">
        <v>43952</v>
      </c>
      <c r="F244" s="42" t="s">
        <v>1934</v>
      </c>
      <c r="G244" s="3"/>
      <c r="H244" s="3"/>
      <c r="I244" s="3">
        <v>2515.1799999999989</v>
      </c>
      <c r="J244" s="3">
        <v>9863.82</v>
      </c>
      <c r="K244" s="3">
        <v>18292.490000000002</v>
      </c>
      <c r="L244" s="3">
        <f t="shared" si="45"/>
        <v>30671.489999999998</v>
      </c>
      <c r="M244" s="3">
        <v>0</v>
      </c>
      <c r="N244" s="3">
        <v>0</v>
      </c>
      <c r="O244" s="3">
        <v>0</v>
      </c>
      <c r="P244" s="3">
        <v>0</v>
      </c>
      <c r="Q244" s="3">
        <v>5080.4080000000004</v>
      </c>
      <c r="R244" s="3">
        <f t="shared" si="46"/>
        <v>5080.4080000000004</v>
      </c>
      <c r="S244" s="6">
        <f t="shared" si="47"/>
        <v>0</v>
      </c>
      <c r="T244" s="27" t="str">
        <f t="shared" si="48"/>
        <v>n.m.</v>
      </c>
      <c r="U244" s="6">
        <f t="shared" si="49"/>
        <v>0</v>
      </c>
      <c r="V244" s="27" t="str">
        <f t="shared" si="50"/>
        <v>n.m.</v>
      </c>
      <c r="W244" s="6">
        <f t="shared" si="51"/>
        <v>2515.1799999999989</v>
      </c>
      <c r="X244" s="27" t="str">
        <f t="shared" si="52"/>
        <v>n.m.</v>
      </c>
      <c r="Y244" s="6">
        <f t="shared" si="53"/>
        <v>9863.82</v>
      </c>
      <c r="Z244" s="27" t="str">
        <f t="shared" si="54"/>
        <v>n.m.</v>
      </c>
      <c r="AA244" s="6">
        <f t="shared" si="55"/>
        <v>13212.082000000002</v>
      </c>
      <c r="AB244" s="27">
        <f t="shared" si="56"/>
        <v>2.6005946766480177</v>
      </c>
      <c r="AC244" s="6">
        <f t="shared" si="57"/>
        <v>25591.081999999999</v>
      </c>
      <c r="AD244" s="27">
        <f t="shared" si="58"/>
        <v>5.0372100036060088</v>
      </c>
    </row>
    <row r="245" spans="1:30" x14ac:dyDescent="0.35">
      <c r="A245" s="7">
        <f t="shared" si="59"/>
        <v>237</v>
      </c>
      <c r="B245" t="s">
        <v>2</v>
      </c>
      <c r="C245" t="s">
        <v>1668</v>
      </c>
      <c r="D245" t="s">
        <v>1669</v>
      </c>
      <c r="E245" s="42">
        <v>43831</v>
      </c>
      <c r="F245" s="42">
        <v>44348</v>
      </c>
      <c r="G245" s="3"/>
      <c r="H245" s="3"/>
      <c r="I245" s="3">
        <v>25313.910000000007</v>
      </c>
      <c r="J245" s="3">
        <v>6055.15</v>
      </c>
      <c r="K245" s="3"/>
      <c r="L245" s="3">
        <f t="shared" si="45"/>
        <v>31369.060000000005</v>
      </c>
      <c r="M245" s="3">
        <v>0</v>
      </c>
      <c r="N245" s="3">
        <v>0</v>
      </c>
      <c r="O245" s="3">
        <v>33842.777999999998</v>
      </c>
      <c r="P245" s="3">
        <v>4934.1639999999998</v>
      </c>
      <c r="Q245" s="3">
        <v>0</v>
      </c>
      <c r="R245" s="3">
        <f t="shared" si="46"/>
        <v>38776.941999999995</v>
      </c>
      <c r="S245" s="6">
        <f t="shared" si="47"/>
        <v>0</v>
      </c>
      <c r="T245" s="27" t="str">
        <f t="shared" si="48"/>
        <v>n.m.</v>
      </c>
      <c r="U245" s="6">
        <f t="shared" si="49"/>
        <v>0</v>
      </c>
      <c r="V245" s="27" t="str">
        <f t="shared" si="50"/>
        <v>n.m.</v>
      </c>
      <c r="W245" s="6">
        <f t="shared" si="51"/>
        <v>-8528.8679999999913</v>
      </c>
      <c r="X245" s="27">
        <f t="shared" si="52"/>
        <v>-0.25201441796533347</v>
      </c>
      <c r="Y245" s="6">
        <f t="shared" si="53"/>
        <v>1120.9859999999999</v>
      </c>
      <c r="Z245" s="27">
        <f t="shared" si="54"/>
        <v>0.22718863823739946</v>
      </c>
      <c r="AA245" s="6">
        <f t="shared" si="55"/>
        <v>0</v>
      </c>
      <c r="AB245" s="27" t="str">
        <f t="shared" si="56"/>
        <v>n.m.</v>
      </c>
      <c r="AC245" s="6">
        <f t="shared" si="57"/>
        <v>-7407.8819999999905</v>
      </c>
      <c r="AD245" s="27">
        <f t="shared" si="58"/>
        <v>-0.19103832375435875</v>
      </c>
    </row>
    <row r="246" spans="1:30" x14ac:dyDescent="0.35">
      <c r="A246" s="7">
        <f t="shared" si="59"/>
        <v>238</v>
      </c>
      <c r="B246" t="s">
        <v>2</v>
      </c>
      <c r="C246" t="s">
        <v>1670</v>
      </c>
      <c r="D246" t="s">
        <v>1671</v>
      </c>
      <c r="E246" s="42">
        <v>43831</v>
      </c>
      <c r="F246" s="42">
        <v>44348</v>
      </c>
      <c r="G246" s="3"/>
      <c r="H246" s="3"/>
      <c r="I246" s="3">
        <v>21038.14</v>
      </c>
      <c r="J246" s="3">
        <v>4719.5600000000004</v>
      </c>
      <c r="K246" s="3"/>
      <c r="L246" s="3">
        <f t="shared" si="45"/>
        <v>25757.7</v>
      </c>
      <c r="M246" s="3">
        <v>0</v>
      </c>
      <c r="N246" s="3">
        <v>0</v>
      </c>
      <c r="O246" s="3">
        <v>33842.777999999998</v>
      </c>
      <c r="P246" s="3">
        <v>0</v>
      </c>
      <c r="Q246" s="3">
        <v>0</v>
      </c>
      <c r="R246" s="3">
        <f t="shared" si="46"/>
        <v>33842.777999999998</v>
      </c>
      <c r="S246" s="6">
        <f t="shared" si="47"/>
        <v>0</v>
      </c>
      <c r="T246" s="27" t="str">
        <f t="shared" si="48"/>
        <v>n.m.</v>
      </c>
      <c r="U246" s="6">
        <f t="shared" si="49"/>
        <v>0</v>
      </c>
      <c r="V246" s="27" t="str">
        <f t="shared" si="50"/>
        <v>n.m.</v>
      </c>
      <c r="W246" s="6">
        <f t="shared" si="51"/>
        <v>-12804.637999999999</v>
      </c>
      <c r="X246" s="27">
        <f t="shared" si="52"/>
        <v>-0.37835658763001073</v>
      </c>
      <c r="Y246" s="6">
        <f t="shared" si="53"/>
        <v>4719.5600000000004</v>
      </c>
      <c r="Z246" s="27" t="str">
        <f t="shared" si="54"/>
        <v>n.m.</v>
      </c>
      <c r="AA246" s="6">
        <f t="shared" si="55"/>
        <v>0</v>
      </c>
      <c r="AB246" s="27" t="str">
        <f t="shared" si="56"/>
        <v>n.m.</v>
      </c>
      <c r="AC246" s="6">
        <f t="shared" si="57"/>
        <v>-8085.0779999999977</v>
      </c>
      <c r="AD246" s="27">
        <f t="shared" si="58"/>
        <v>-0.23890113276161898</v>
      </c>
    </row>
    <row r="247" spans="1:30" x14ac:dyDescent="0.35">
      <c r="A247" s="7">
        <f t="shared" si="59"/>
        <v>239</v>
      </c>
      <c r="B247" t="s">
        <v>2</v>
      </c>
      <c r="C247" t="s">
        <v>1672</v>
      </c>
      <c r="D247" t="s">
        <v>309</v>
      </c>
      <c r="E247" s="42">
        <v>44075</v>
      </c>
      <c r="F247" s="42" t="s">
        <v>1934</v>
      </c>
      <c r="G247" s="3"/>
      <c r="H247" s="3"/>
      <c r="I247" s="3">
        <v>14344.13</v>
      </c>
      <c r="J247" s="3">
        <v>5269.0699999999988</v>
      </c>
      <c r="K247" s="3">
        <v>1567.2800000000002</v>
      </c>
      <c r="L247" s="3">
        <f t="shared" si="45"/>
        <v>21180.479999999996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f t="shared" si="46"/>
        <v>0</v>
      </c>
      <c r="S247" s="6">
        <f t="shared" si="47"/>
        <v>0</v>
      </c>
      <c r="T247" s="27" t="str">
        <f t="shared" si="48"/>
        <v>n.m.</v>
      </c>
      <c r="U247" s="6">
        <f t="shared" si="49"/>
        <v>0</v>
      </c>
      <c r="V247" s="27" t="str">
        <f t="shared" si="50"/>
        <v>n.m.</v>
      </c>
      <c r="W247" s="6">
        <f t="shared" si="51"/>
        <v>14344.13</v>
      </c>
      <c r="X247" s="27" t="str">
        <f t="shared" si="52"/>
        <v>n.m.</v>
      </c>
      <c r="Y247" s="6">
        <f t="shared" si="53"/>
        <v>5269.0699999999988</v>
      </c>
      <c r="Z247" s="27" t="str">
        <f t="shared" si="54"/>
        <v>n.m.</v>
      </c>
      <c r="AA247" s="6">
        <f t="shared" si="55"/>
        <v>1567.2800000000002</v>
      </c>
      <c r="AB247" s="27" t="str">
        <f t="shared" si="56"/>
        <v>n.m.</v>
      </c>
      <c r="AC247" s="6">
        <f t="shared" si="57"/>
        <v>21180.479999999996</v>
      </c>
      <c r="AD247" s="27" t="str">
        <f t="shared" si="58"/>
        <v>n.m.</v>
      </c>
    </row>
    <row r="248" spans="1:30" x14ac:dyDescent="0.35">
      <c r="A248" s="7">
        <f t="shared" si="59"/>
        <v>240</v>
      </c>
      <c r="B248" t="s">
        <v>2</v>
      </c>
      <c r="C248" t="s">
        <v>1673</v>
      </c>
      <c r="D248" t="s">
        <v>1674</v>
      </c>
      <c r="E248" s="42">
        <v>43891</v>
      </c>
      <c r="F248" s="42">
        <v>44501</v>
      </c>
      <c r="G248" s="3"/>
      <c r="H248" s="3"/>
      <c r="I248" s="3">
        <v>14975.799999999996</v>
      </c>
      <c r="J248" s="3">
        <v>4281.42</v>
      </c>
      <c r="K248" s="3"/>
      <c r="L248" s="3">
        <f t="shared" si="45"/>
        <v>19257.219999999994</v>
      </c>
      <c r="M248" s="3">
        <v>0</v>
      </c>
      <c r="N248" s="3">
        <v>0</v>
      </c>
      <c r="O248" s="3">
        <v>9024.6509999999998</v>
      </c>
      <c r="P248" s="3">
        <v>0</v>
      </c>
      <c r="Q248" s="3">
        <v>0</v>
      </c>
      <c r="R248" s="3">
        <f t="shared" si="46"/>
        <v>9024.6509999999998</v>
      </c>
      <c r="S248" s="6">
        <f t="shared" si="47"/>
        <v>0</v>
      </c>
      <c r="T248" s="27" t="str">
        <f t="shared" si="48"/>
        <v>n.m.</v>
      </c>
      <c r="U248" s="6">
        <f t="shared" si="49"/>
        <v>0</v>
      </c>
      <c r="V248" s="27" t="str">
        <f t="shared" si="50"/>
        <v>n.m.</v>
      </c>
      <c r="W248" s="6">
        <f t="shared" si="51"/>
        <v>5951.1489999999958</v>
      </c>
      <c r="X248" s="27">
        <f t="shared" si="52"/>
        <v>0.65943259190853987</v>
      </c>
      <c r="Y248" s="6">
        <f t="shared" si="53"/>
        <v>4281.42</v>
      </c>
      <c r="Z248" s="27" t="str">
        <f t="shared" si="54"/>
        <v>n.m.</v>
      </c>
      <c r="AA248" s="6">
        <f t="shared" si="55"/>
        <v>0</v>
      </c>
      <c r="AB248" s="27" t="str">
        <f t="shared" si="56"/>
        <v>n.m.</v>
      </c>
      <c r="AC248" s="6">
        <f t="shared" si="57"/>
        <v>10232.568999999994</v>
      </c>
      <c r="AD248" s="27">
        <f t="shared" si="58"/>
        <v>1.1338465055324571</v>
      </c>
    </row>
    <row r="249" spans="1:30" x14ac:dyDescent="0.35">
      <c r="A249" s="7">
        <f t="shared" si="59"/>
        <v>241</v>
      </c>
      <c r="B249" t="s">
        <v>2</v>
      </c>
      <c r="C249" t="s">
        <v>1675</v>
      </c>
      <c r="D249" t="s">
        <v>1676</v>
      </c>
      <c r="E249" s="42">
        <v>43952</v>
      </c>
      <c r="F249" s="42" t="s">
        <v>1934</v>
      </c>
      <c r="G249" s="3"/>
      <c r="H249" s="3"/>
      <c r="I249" s="3">
        <v>1549.5599999999993</v>
      </c>
      <c r="J249" s="3">
        <v>8971.49</v>
      </c>
      <c r="K249" s="3">
        <v>8332.24</v>
      </c>
      <c r="L249" s="3">
        <f t="shared" si="45"/>
        <v>18853.29</v>
      </c>
      <c r="M249" s="3">
        <v>0</v>
      </c>
      <c r="N249" s="3">
        <v>0</v>
      </c>
      <c r="O249" s="3">
        <v>0</v>
      </c>
      <c r="P249" s="3">
        <v>0</v>
      </c>
      <c r="Q249" s="3">
        <v>6694.902</v>
      </c>
      <c r="R249" s="3">
        <f t="shared" si="46"/>
        <v>6694.902</v>
      </c>
      <c r="S249" s="6">
        <f t="shared" si="47"/>
        <v>0</v>
      </c>
      <c r="T249" s="27" t="str">
        <f t="shared" si="48"/>
        <v>n.m.</v>
      </c>
      <c r="U249" s="6">
        <f t="shared" si="49"/>
        <v>0</v>
      </c>
      <c r="V249" s="27" t="str">
        <f t="shared" si="50"/>
        <v>n.m.</v>
      </c>
      <c r="W249" s="6">
        <f t="shared" si="51"/>
        <v>1549.5599999999993</v>
      </c>
      <c r="X249" s="27" t="str">
        <f t="shared" si="52"/>
        <v>n.m.</v>
      </c>
      <c r="Y249" s="6">
        <f t="shared" si="53"/>
        <v>8971.49</v>
      </c>
      <c r="Z249" s="27" t="str">
        <f t="shared" si="54"/>
        <v>n.m.</v>
      </c>
      <c r="AA249" s="6">
        <f t="shared" si="55"/>
        <v>1637.3379999999997</v>
      </c>
      <c r="AB249" s="27">
        <f t="shared" si="56"/>
        <v>0.24456489430315778</v>
      </c>
      <c r="AC249" s="6">
        <f t="shared" si="57"/>
        <v>12158.388000000001</v>
      </c>
      <c r="AD249" s="27">
        <f t="shared" si="58"/>
        <v>1.8160666130736494</v>
      </c>
    </row>
    <row r="250" spans="1:30" x14ac:dyDescent="0.35">
      <c r="A250" s="7">
        <f t="shared" si="59"/>
        <v>242</v>
      </c>
      <c r="B250" t="s">
        <v>2</v>
      </c>
      <c r="C250" t="s">
        <v>1677</v>
      </c>
      <c r="D250" t="s">
        <v>1678</v>
      </c>
      <c r="E250" s="42">
        <v>43831</v>
      </c>
      <c r="F250" s="42">
        <v>44348</v>
      </c>
      <c r="G250" s="3"/>
      <c r="H250" s="3"/>
      <c r="I250" s="3">
        <v>17343.930000000015</v>
      </c>
      <c r="J250" s="3">
        <v>1454.97</v>
      </c>
      <c r="K250" s="3"/>
      <c r="L250" s="3">
        <f t="shared" si="45"/>
        <v>18798.900000000016</v>
      </c>
      <c r="M250" s="3">
        <v>0</v>
      </c>
      <c r="N250" s="3">
        <v>0</v>
      </c>
      <c r="O250" s="3">
        <v>33842.777999999998</v>
      </c>
      <c r="P250" s="3">
        <v>0</v>
      </c>
      <c r="Q250" s="3">
        <v>0</v>
      </c>
      <c r="R250" s="3">
        <f t="shared" si="46"/>
        <v>33842.777999999998</v>
      </c>
      <c r="S250" s="6">
        <f t="shared" si="47"/>
        <v>0</v>
      </c>
      <c r="T250" s="27" t="str">
        <f t="shared" si="48"/>
        <v>n.m.</v>
      </c>
      <c r="U250" s="6">
        <f t="shared" si="49"/>
        <v>0</v>
      </c>
      <c r="V250" s="27" t="str">
        <f t="shared" si="50"/>
        <v>n.m.</v>
      </c>
      <c r="W250" s="6">
        <f t="shared" si="51"/>
        <v>-16498.847999999984</v>
      </c>
      <c r="X250" s="27">
        <f t="shared" si="52"/>
        <v>-0.48751458878464365</v>
      </c>
      <c r="Y250" s="6">
        <f t="shared" si="53"/>
        <v>1454.97</v>
      </c>
      <c r="Z250" s="27" t="str">
        <f t="shared" si="54"/>
        <v>n.m.</v>
      </c>
      <c r="AA250" s="6">
        <f t="shared" si="55"/>
        <v>0</v>
      </c>
      <c r="AB250" s="27" t="str">
        <f t="shared" si="56"/>
        <v>n.m.</v>
      </c>
      <c r="AC250" s="6">
        <f t="shared" si="57"/>
        <v>-15043.877999999982</v>
      </c>
      <c r="AD250" s="27">
        <f t="shared" si="58"/>
        <v>-0.44452255071968333</v>
      </c>
    </row>
    <row r="251" spans="1:30" x14ac:dyDescent="0.35">
      <c r="A251" s="7">
        <f t="shared" si="59"/>
        <v>243</v>
      </c>
      <c r="B251" t="s">
        <v>2</v>
      </c>
      <c r="C251" t="s">
        <v>1679</v>
      </c>
      <c r="D251" t="s">
        <v>1680</v>
      </c>
      <c r="E251" s="42">
        <v>43952</v>
      </c>
      <c r="F251" s="42" t="s">
        <v>1934</v>
      </c>
      <c r="G251" s="3"/>
      <c r="H251" s="3"/>
      <c r="I251" s="3">
        <v>4277.7899999999991</v>
      </c>
      <c r="J251" s="3">
        <v>968.04000000000008</v>
      </c>
      <c r="K251" s="3">
        <v>2686.8500000000008</v>
      </c>
      <c r="L251" s="3">
        <f t="shared" si="45"/>
        <v>7932.68</v>
      </c>
      <c r="M251" s="3">
        <v>0</v>
      </c>
      <c r="N251" s="3">
        <v>0</v>
      </c>
      <c r="O251" s="3">
        <v>0</v>
      </c>
      <c r="P251" s="3">
        <v>45.670999999999999</v>
      </c>
      <c r="Q251" s="3">
        <v>19003.758000000002</v>
      </c>
      <c r="R251" s="3">
        <f t="shared" si="46"/>
        <v>19049.429</v>
      </c>
      <c r="S251" s="6">
        <f t="shared" si="47"/>
        <v>0</v>
      </c>
      <c r="T251" s="27" t="str">
        <f t="shared" si="48"/>
        <v>n.m.</v>
      </c>
      <c r="U251" s="6">
        <f t="shared" si="49"/>
        <v>0</v>
      </c>
      <c r="V251" s="27" t="str">
        <f t="shared" si="50"/>
        <v>n.m.</v>
      </c>
      <c r="W251" s="6">
        <f t="shared" si="51"/>
        <v>4277.7899999999991</v>
      </c>
      <c r="X251" s="27" t="str">
        <f t="shared" si="52"/>
        <v>n.m.</v>
      </c>
      <c r="Y251" s="6">
        <f t="shared" si="53"/>
        <v>922.36900000000003</v>
      </c>
      <c r="Z251" s="27">
        <f t="shared" si="54"/>
        <v>20.195944910336976</v>
      </c>
      <c r="AA251" s="6">
        <f t="shared" si="55"/>
        <v>-16316.908000000001</v>
      </c>
      <c r="AB251" s="27">
        <f t="shared" si="56"/>
        <v>-0.85861480660825085</v>
      </c>
      <c r="AC251" s="6">
        <f t="shared" si="57"/>
        <v>-11116.749</v>
      </c>
      <c r="AD251" s="27">
        <f t="shared" si="58"/>
        <v>-0.58357386985195203</v>
      </c>
    </row>
    <row r="252" spans="1:30" x14ac:dyDescent="0.35">
      <c r="A252" s="7">
        <f t="shared" si="59"/>
        <v>244</v>
      </c>
      <c r="B252" t="s">
        <v>2</v>
      </c>
      <c r="C252" t="s">
        <v>1681</v>
      </c>
      <c r="D252" t="s">
        <v>1682</v>
      </c>
      <c r="E252" s="42">
        <v>44136</v>
      </c>
      <c r="F252" s="42">
        <v>44287</v>
      </c>
      <c r="G252" s="3"/>
      <c r="H252" s="3"/>
      <c r="I252" s="3">
        <v>14127.470000000001</v>
      </c>
      <c r="J252" s="3">
        <v>1074.1100000000001</v>
      </c>
      <c r="K252" s="3"/>
      <c r="L252" s="3">
        <f t="shared" si="45"/>
        <v>15201.580000000002</v>
      </c>
      <c r="M252" s="3">
        <v>8308.5190000000002</v>
      </c>
      <c r="N252" s="3">
        <v>4.0890000000000004</v>
      </c>
      <c r="O252" s="3">
        <v>0</v>
      </c>
      <c r="P252" s="3">
        <v>8648.8829999999998</v>
      </c>
      <c r="Q252" s="3">
        <v>8457.348</v>
      </c>
      <c r="R252" s="3">
        <f t="shared" si="46"/>
        <v>25418.839</v>
      </c>
      <c r="S252" s="6">
        <f t="shared" si="47"/>
        <v>-8308.5190000000002</v>
      </c>
      <c r="T252" s="27">
        <f t="shared" si="48"/>
        <v>-1</v>
      </c>
      <c r="U252" s="6">
        <f t="shared" si="49"/>
        <v>-4.0890000000000004</v>
      </c>
      <c r="V252" s="27">
        <f t="shared" si="50"/>
        <v>-1</v>
      </c>
      <c r="W252" s="6">
        <f t="shared" si="51"/>
        <v>14127.470000000001</v>
      </c>
      <c r="X252" s="27" t="str">
        <f t="shared" si="52"/>
        <v>n.m.</v>
      </c>
      <c r="Y252" s="6">
        <f t="shared" si="53"/>
        <v>-7574.7729999999992</v>
      </c>
      <c r="Z252" s="27">
        <f t="shared" si="54"/>
        <v>-0.87580939642726108</v>
      </c>
      <c r="AA252" s="6">
        <f t="shared" si="55"/>
        <v>-8457.348</v>
      </c>
      <c r="AB252" s="27">
        <f t="shared" si="56"/>
        <v>-1</v>
      </c>
      <c r="AC252" s="6">
        <f t="shared" si="57"/>
        <v>-10217.258999999998</v>
      </c>
      <c r="AD252" s="27">
        <f t="shared" si="58"/>
        <v>-0.40195616330077066</v>
      </c>
    </row>
    <row r="253" spans="1:30" x14ac:dyDescent="0.35">
      <c r="A253" s="7">
        <f t="shared" si="59"/>
        <v>245</v>
      </c>
      <c r="B253" t="s">
        <v>2</v>
      </c>
      <c r="C253" t="s">
        <v>1683</v>
      </c>
      <c r="D253" t="s">
        <v>1684</v>
      </c>
      <c r="E253" s="42">
        <v>44166</v>
      </c>
      <c r="F253" s="42" t="s">
        <v>1934</v>
      </c>
      <c r="G253" s="3"/>
      <c r="H253" s="3"/>
      <c r="I253" s="3">
        <v>106.64999999999999</v>
      </c>
      <c r="J253" s="3">
        <v>3.75</v>
      </c>
      <c r="K253" s="3">
        <v>3961.8200000000015</v>
      </c>
      <c r="L253" s="3">
        <f t="shared" si="45"/>
        <v>4072.2200000000016</v>
      </c>
      <c r="M253" s="3">
        <v>0</v>
      </c>
      <c r="N253" s="3">
        <v>0</v>
      </c>
      <c r="O253" s="3">
        <v>0</v>
      </c>
      <c r="P253" s="3">
        <v>0</v>
      </c>
      <c r="Q253" s="3">
        <v>11181.936</v>
      </c>
      <c r="R253" s="3">
        <f t="shared" si="46"/>
        <v>11181.936</v>
      </c>
      <c r="S253" s="6">
        <f t="shared" si="47"/>
        <v>0</v>
      </c>
      <c r="T253" s="27" t="str">
        <f t="shared" si="48"/>
        <v>n.m.</v>
      </c>
      <c r="U253" s="6">
        <f t="shared" si="49"/>
        <v>0</v>
      </c>
      <c r="V253" s="27" t="str">
        <f t="shared" si="50"/>
        <v>n.m.</v>
      </c>
      <c r="W253" s="6">
        <f t="shared" si="51"/>
        <v>106.64999999999999</v>
      </c>
      <c r="X253" s="27" t="str">
        <f t="shared" si="52"/>
        <v>n.m.</v>
      </c>
      <c r="Y253" s="6">
        <f t="shared" si="53"/>
        <v>3.75</v>
      </c>
      <c r="Z253" s="27" t="str">
        <f t="shared" si="54"/>
        <v>n.m.</v>
      </c>
      <c r="AA253" s="6">
        <f t="shared" si="55"/>
        <v>-7220.1159999999982</v>
      </c>
      <c r="AB253" s="27">
        <f t="shared" si="56"/>
        <v>-0.64569462747774609</v>
      </c>
      <c r="AC253" s="6">
        <f t="shared" si="57"/>
        <v>-7109.7159999999985</v>
      </c>
      <c r="AD253" s="27">
        <f t="shared" si="58"/>
        <v>-0.63582156077444896</v>
      </c>
    </row>
    <row r="254" spans="1:30" x14ac:dyDescent="0.35">
      <c r="A254" s="7">
        <f t="shared" si="59"/>
        <v>246</v>
      </c>
      <c r="B254" t="s">
        <v>2</v>
      </c>
      <c r="C254" t="s">
        <v>1685</v>
      </c>
      <c r="D254" t="s">
        <v>1686</v>
      </c>
      <c r="E254" s="42">
        <v>44044</v>
      </c>
      <c r="F254" s="42" t="s">
        <v>1934</v>
      </c>
      <c r="G254" s="3"/>
      <c r="H254" s="3"/>
      <c r="I254" s="3">
        <v>1584.36</v>
      </c>
      <c r="J254" s="3">
        <v>4479.7399999999989</v>
      </c>
      <c r="K254" s="3">
        <v>5835.8599999999951</v>
      </c>
      <c r="L254" s="3">
        <f t="shared" si="45"/>
        <v>11899.959999999994</v>
      </c>
      <c r="M254" s="3">
        <v>0</v>
      </c>
      <c r="N254" s="3">
        <v>0</v>
      </c>
      <c r="O254" s="3">
        <v>0</v>
      </c>
      <c r="P254" s="3">
        <v>0</v>
      </c>
      <c r="Q254" s="3">
        <v>102775.024</v>
      </c>
      <c r="R254" s="3">
        <f t="shared" si="46"/>
        <v>102775.024</v>
      </c>
      <c r="S254" s="6">
        <f t="shared" si="47"/>
        <v>0</v>
      </c>
      <c r="T254" s="27" t="str">
        <f t="shared" si="48"/>
        <v>n.m.</v>
      </c>
      <c r="U254" s="6">
        <f t="shared" si="49"/>
        <v>0</v>
      </c>
      <c r="V254" s="27" t="str">
        <f t="shared" si="50"/>
        <v>n.m.</v>
      </c>
      <c r="W254" s="6">
        <f t="shared" si="51"/>
        <v>1584.36</v>
      </c>
      <c r="X254" s="27" t="str">
        <f t="shared" si="52"/>
        <v>n.m.</v>
      </c>
      <c r="Y254" s="6">
        <f t="shared" si="53"/>
        <v>4479.7399999999989</v>
      </c>
      <c r="Z254" s="27" t="str">
        <f t="shared" si="54"/>
        <v>n.m.</v>
      </c>
      <c r="AA254" s="6">
        <f t="shared" si="55"/>
        <v>-96939.164000000004</v>
      </c>
      <c r="AB254" s="27">
        <f t="shared" si="56"/>
        <v>-0.94321713804708041</v>
      </c>
      <c r="AC254" s="6">
        <f t="shared" si="57"/>
        <v>-90875.064000000013</v>
      </c>
      <c r="AD254" s="27">
        <f t="shared" si="58"/>
        <v>-0.88421350307833557</v>
      </c>
    </row>
    <row r="255" spans="1:30" x14ac:dyDescent="0.35">
      <c r="A255" s="7">
        <f t="shared" si="59"/>
        <v>247</v>
      </c>
      <c r="B255" t="s">
        <v>2</v>
      </c>
      <c r="C255" t="s">
        <v>1687</v>
      </c>
      <c r="D255" t="s">
        <v>1688</v>
      </c>
      <c r="E255" s="42">
        <v>44136</v>
      </c>
      <c r="F255" s="42">
        <v>44256</v>
      </c>
      <c r="G255" s="3"/>
      <c r="H255" s="3"/>
      <c r="I255" s="3">
        <v>105895.45000000001</v>
      </c>
      <c r="J255" s="3">
        <v>-93418.41</v>
      </c>
      <c r="K255" s="3"/>
      <c r="L255" s="3">
        <f t="shared" si="45"/>
        <v>12477.040000000008</v>
      </c>
      <c r="M255" s="3">
        <v>0</v>
      </c>
      <c r="N255" s="3">
        <v>0</v>
      </c>
      <c r="O255" s="3">
        <v>0</v>
      </c>
      <c r="P255" s="3">
        <v>0</v>
      </c>
      <c r="Q255" s="3">
        <v>0.01</v>
      </c>
      <c r="R255" s="3">
        <f t="shared" si="46"/>
        <v>0.01</v>
      </c>
      <c r="S255" s="6">
        <f t="shared" si="47"/>
        <v>0</v>
      </c>
      <c r="T255" s="27" t="str">
        <f t="shared" si="48"/>
        <v>n.m.</v>
      </c>
      <c r="U255" s="6">
        <f t="shared" si="49"/>
        <v>0</v>
      </c>
      <c r="V255" s="27" t="str">
        <f t="shared" si="50"/>
        <v>n.m.</v>
      </c>
      <c r="W255" s="6">
        <f t="shared" si="51"/>
        <v>105895.45000000001</v>
      </c>
      <c r="X255" s="27" t="str">
        <f t="shared" si="52"/>
        <v>n.m.</v>
      </c>
      <c r="Y255" s="6">
        <f t="shared" si="53"/>
        <v>-93418.41</v>
      </c>
      <c r="Z255" s="27" t="str">
        <f t="shared" si="54"/>
        <v>n.m.</v>
      </c>
      <c r="AA255" s="6">
        <f t="shared" si="55"/>
        <v>-0.01</v>
      </c>
      <c r="AB255" s="27">
        <f t="shared" si="56"/>
        <v>-1</v>
      </c>
      <c r="AC255" s="6">
        <f t="shared" si="57"/>
        <v>12477.030000000008</v>
      </c>
      <c r="AD255" s="27">
        <f t="shared" si="58"/>
        <v>1247703.0000000007</v>
      </c>
    </row>
    <row r="256" spans="1:30" x14ac:dyDescent="0.35">
      <c r="A256" s="7">
        <f t="shared" si="59"/>
        <v>248</v>
      </c>
      <c r="B256" t="s">
        <v>2</v>
      </c>
      <c r="C256" t="s">
        <v>1689</v>
      </c>
      <c r="D256" t="s">
        <v>1690</v>
      </c>
      <c r="E256" s="42">
        <v>43922</v>
      </c>
      <c r="F256" s="42" t="s">
        <v>1934</v>
      </c>
      <c r="G256" s="3"/>
      <c r="H256" s="3"/>
      <c r="I256" s="3">
        <v>39406.23000000001</v>
      </c>
      <c r="J256" s="3">
        <v>10220.590000000002</v>
      </c>
      <c r="K256" s="3">
        <v>19878.110000000004</v>
      </c>
      <c r="L256" s="3">
        <f t="shared" si="45"/>
        <v>69504.930000000022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f t="shared" si="46"/>
        <v>0</v>
      </c>
      <c r="S256" s="6">
        <f t="shared" si="47"/>
        <v>0</v>
      </c>
      <c r="T256" s="27" t="str">
        <f t="shared" si="48"/>
        <v>n.m.</v>
      </c>
      <c r="U256" s="6">
        <f t="shared" si="49"/>
        <v>0</v>
      </c>
      <c r="V256" s="27" t="str">
        <f t="shared" si="50"/>
        <v>n.m.</v>
      </c>
      <c r="W256" s="6">
        <f t="shared" si="51"/>
        <v>39406.23000000001</v>
      </c>
      <c r="X256" s="27" t="str">
        <f t="shared" si="52"/>
        <v>n.m.</v>
      </c>
      <c r="Y256" s="6">
        <f t="shared" si="53"/>
        <v>10220.590000000002</v>
      </c>
      <c r="Z256" s="27" t="str">
        <f t="shared" si="54"/>
        <v>n.m.</v>
      </c>
      <c r="AA256" s="6">
        <f t="shared" si="55"/>
        <v>19878.110000000004</v>
      </c>
      <c r="AB256" s="27" t="str">
        <f t="shared" si="56"/>
        <v>n.m.</v>
      </c>
      <c r="AC256" s="6">
        <f t="shared" si="57"/>
        <v>69504.930000000022</v>
      </c>
      <c r="AD256" s="27" t="str">
        <f t="shared" si="58"/>
        <v>n.m.</v>
      </c>
    </row>
    <row r="257" spans="1:30" x14ac:dyDescent="0.35">
      <c r="A257" s="7">
        <f t="shared" si="59"/>
        <v>249</v>
      </c>
      <c r="B257" t="s">
        <v>2</v>
      </c>
      <c r="C257" t="s">
        <v>1691</v>
      </c>
      <c r="D257" t="s">
        <v>1692</v>
      </c>
      <c r="E257" s="42">
        <v>44044</v>
      </c>
      <c r="F257" s="42" t="s">
        <v>1934</v>
      </c>
      <c r="G257" s="3"/>
      <c r="H257" s="3"/>
      <c r="I257" s="3">
        <v>1577.14</v>
      </c>
      <c r="J257" s="3">
        <v>980.11000000000013</v>
      </c>
      <c r="K257" s="3">
        <v>6047.66</v>
      </c>
      <c r="L257" s="3">
        <f t="shared" si="45"/>
        <v>8604.91</v>
      </c>
      <c r="M257" s="3">
        <v>0</v>
      </c>
      <c r="N257" s="3">
        <v>0</v>
      </c>
      <c r="O257" s="3">
        <v>0</v>
      </c>
      <c r="P257" s="3">
        <v>0</v>
      </c>
      <c r="Q257" s="3">
        <v>12150.132</v>
      </c>
      <c r="R257" s="3">
        <f t="shared" si="46"/>
        <v>12150.132</v>
      </c>
      <c r="S257" s="6">
        <f t="shared" si="47"/>
        <v>0</v>
      </c>
      <c r="T257" s="27" t="str">
        <f t="shared" si="48"/>
        <v>n.m.</v>
      </c>
      <c r="U257" s="6">
        <f t="shared" si="49"/>
        <v>0</v>
      </c>
      <c r="V257" s="27" t="str">
        <f t="shared" si="50"/>
        <v>n.m.</v>
      </c>
      <c r="W257" s="6">
        <f t="shared" si="51"/>
        <v>1577.14</v>
      </c>
      <c r="X257" s="27" t="str">
        <f t="shared" si="52"/>
        <v>n.m.</v>
      </c>
      <c r="Y257" s="6">
        <f t="shared" si="53"/>
        <v>980.11000000000013</v>
      </c>
      <c r="Z257" s="27" t="str">
        <f t="shared" si="54"/>
        <v>n.m.</v>
      </c>
      <c r="AA257" s="6">
        <f t="shared" si="55"/>
        <v>-6102.4719999999998</v>
      </c>
      <c r="AB257" s="27">
        <f t="shared" si="56"/>
        <v>-0.5022556133546533</v>
      </c>
      <c r="AC257" s="6">
        <f t="shared" si="57"/>
        <v>-3545.2219999999998</v>
      </c>
      <c r="AD257" s="27">
        <f t="shared" si="58"/>
        <v>-0.29178464892397876</v>
      </c>
    </row>
    <row r="258" spans="1:30" x14ac:dyDescent="0.35">
      <c r="A258" s="7">
        <f t="shared" si="59"/>
        <v>250</v>
      </c>
      <c r="B258" t="s">
        <v>2</v>
      </c>
      <c r="C258" t="s">
        <v>1693</v>
      </c>
      <c r="D258" t="s">
        <v>1694</v>
      </c>
      <c r="E258" s="42">
        <v>43952</v>
      </c>
      <c r="F258" s="42" t="s">
        <v>1934</v>
      </c>
      <c r="G258" s="3"/>
      <c r="H258" s="3"/>
      <c r="I258" s="3">
        <v>8648.91</v>
      </c>
      <c r="J258" s="3">
        <v>305.06</v>
      </c>
      <c r="K258" s="3">
        <v>254.55</v>
      </c>
      <c r="L258" s="3">
        <f t="shared" si="45"/>
        <v>9208.5199999999986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f t="shared" si="46"/>
        <v>0</v>
      </c>
      <c r="S258" s="6">
        <f t="shared" si="47"/>
        <v>0</v>
      </c>
      <c r="T258" s="27" t="str">
        <f t="shared" si="48"/>
        <v>n.m.</v>
      </c>
      <c r="U258" s="6">
        <f t="shared" si="49"/>
        <v>0</v>
      </c>
      <c r="V258" s="27" t="str">
        <f t="shared" si="50"/>
        <v>n.m.</v>
      </c>
      <c r="W258" s="6">
        <f t="shared" si="51"/>
        <v>8648.91</v>
      </c>
      <c r="X258" s="27" t="str">
        <f t="shared" si="52"/>
        <v>n.m.</v>
      </c>
      <c r="Y258" s="6">
        <f t="shared" si="53"/>
        <v>305.06</v>
      </c>
      <c r="Z258" s="27" t="str">
        <f t="shared" si="54"/>
        <v>n.m.</v>
      </c>
      <c r="AA258" s="6">
        <f t="shared" si="55"/>
        <v>254.55</v>
      </c>
      <c r="AB258" s="27" t="str">
        <f t="shared" si="56"/>
        <v>n.m.</v>
      </c>
      <c r="AC258" s="6">
        <f t="shared" si="57"/>
        <v>9208.5199999999986</v>
      </c>
      <c r="AD258" s="27" t="str">
        <f t="shared" si="58"/>
        <v>n.m.</v>
      </c>
    </row>
    <row r="259" spans="1:30" x14ac:dyDescent="0.35">
      <c r="A259" s="7">
        <f t="shared" si="59"/>
        <v>251</v>
      </c>
      <c r="B259" t="s">
        <v>2</v>
      </c>
      <c r="C259" t="s">
        <v>1695</v>
      </c>
      <c r="D259" t="s">
        <v>1696</v>
      </c>
      <c r="E259" s="42">
        <v>44044</v>
      </c>
      <c r="F259" s="42">
        <v>44166</v>
      </c>
      <c r="G259" s="3"/>
      <c r="H259" s="3"/>
      <c r="I259" s="3">
        <v>7701.1399999999985</v>
      </c>
      <c r="J259" s="3">
        <v>0.26</v>
      </c>
      <c r="K259" s="3"/>
      <c r="L259" s="3">
        <f t="shared" si="45"/>
        <v>7701.3999999999987</v>
      </c>
      <c r="M259" s="3">
        <v>0</v>
      </c>
      <c r="N259" s="3">
        <v>0</v>
      </c>
      <c r="O259" s="3">
        <v>0</v>
      </c>
      <c r="P259" s="3">
        <v>0</v>
      </c>
      <c r="Q259" s="3">
        <v>0.01</v>
      </c>
      <c r="R259" s="3">
        <f t="shared" si="46"/>
        <v>0.01</v>
      </c>
      <c r="S259" s="6">
        <f t="shared" si="47"/>
        <v>0</v>
      </c>
      <c r="T259" s="27" t="str">
        <f t="shared" si="48"/>
        <v>n.m.</v>
      </c>
      <c r="U259" s="6">
        <f t="shared" si="49"/>
        <v>0</v>
      </c>
      <c r="V259" s="27" t="str">
        <f t="shared" si="50"/>
        <v>n.m.</v>
      </c>
      <c r="W259" s="6">
        <f t="shared" si="51"/>
        <v>7701.1399999999985</v>
      </c>
      <c r="X259" s="27" t="str">
        <f t="shared" si="52"/>
        <v>n.m.</v>
      </c>
      <c r="Y259" s="6">
        <f t="shared" si="53"/>
        <v>0.26</v>
      </c>
      <c r="Z259" s="27" t="str">
        <f t="shared" si="54"/>
        <v>n.m.</v>
      </c>
      <c r="AA259" s="6">
        <f t="shared" si="55"/>
        <v>-0.01</v>
      </c>
      <c r="AB259" s="27">
        <f t="shared" si="56"/>
        <v>-1</v>
      </c>
      <c r="AC259" s="6">
        <f t="shared" si="57"/>
        <v>7701.3899999999985</v>
      </c>
      <c r="AD259" s="27">
        <f t="shared" si="58"/>
        <v>770138.99999999988</v>
      </c>
    </row>
    <row r="260" spans="1:30" x14ac:dyDescent="0.35">
      <c r="A260" s="7">
        <f t="shared" si="59"/>
        <v>252</v>
      </c>
      <c r="B260" t="s">
        <v>2</v>
      </c>
      <c r="C260" t="s">
        <v>1697</v>
      </c>
      <c r="D260" t="s">
        <v>1698</v>
      </c>
      <c r="E260" s="42">
        <v>44136</v>
      </c>
      <c r="F260" s="42" t="s">
        <v>1934</v>
      </c>
      <c r="G260" s="3"/>
      <c r="H260" s="3"/>
      <c r="I260" s="3">
        <v>4848.3099999999995</v>
      </c>
      <c r="J260" s="3">
        <v>2001.78</v>
      </c>
      <c r="K260" s="3">
        <v>194.75</v>
      </c>
      <c r="L260" s="3">
        <f t="shared" si="45"/>
        <v>7044.8399999999992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f t="shared" si="46"/>
        <v>0</v>
      </c>
      <c r="S260" s="6">
        <f t="shared" si="47"/>
        <v>0</v>
      </c>
      <c r="T260" s="27" t="str">
        <f t="shared" si="48"/>
        <v>n.m.</v>
      </c>
      <c r="U260" s="6">
        <f t="shared" si="49"/>
        <v>0</v>
      </c>
      <c r="V260" s="27" t="str">
        <f t="shared" si="50"/>
        <v>n.m.</v>
      </c>
      <c r="W260" s="6">
        <f t="shared" si="51"/>
        <v>4848.3099999999995</v>
      </c>
      <c r="X260" s="27" t="str">
        <f t="shared" si="52"/>
        <v>n.m.</v>
      </c>
      <c r="Y260" s="6">
        <f t="shared" si="53"/>
        <v>2001.78</v>
      </c>
      <c r="Z260" s="27" t="str">
        <f t="shared" si="54"/>
        <v>n.m.</v>
      </c>
      <c r="AA260" s="6">
        <f t="shared" si="55"/>
        <v>194.75</v>
      </c>
      <c r="AB260" s="27" t="str">
        <f t="shared" si="56"/>
        <v>n.m.</v>
      </c>
      <c r="AC260" s="6">
        <f t="shared" si="57"/>
        <v>7044.8399999999992</v>
      </c>
      <c r="AD260" s="27" t="str">
        <f t="shared" si="58"/>
        <v>n.m.</v>
      </c>
    </row>
    <row r="261" spans="1:30" x14ac:dyDescent="0.35">
      <c r="A261" s="7">
        <f t="shared" si="59"/>
        <v>253</v>
      </c>
      <c r="B261" t="s">
        <v>2</v>
      </c>
      <c r="C261" t="s">
        <v>1699</v>
      </c>
      <c r="D261" t="s">
        <v>1700</v>
      </c>
      <c r="E261" s="42">
        <v>44075</v>
      </c>
      <c r="F261" s="42" t="s">
        <v>1934</v>
      </c>
      <c r="G261" s="3"/>
      <c r="H261" s="3"/>
      <c r="I261" s="3">
        <v>4767.3099999999995</v>
      </c>
      <c r="J261" s="3">
        <v>1370.3299999999997</v>
      </c>
      <c r="K261" s="3">
        <v>174.46999999999997</v>
      </c>
      <c r="L261" s="3">
        <f t="shared" si="45"/>
        <v>6312.11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f t="shared" si="46"/>
        <v>0</v>
      </c>
      <c r="S261" s="6">
        <f t="shared" si="47"/>
        <v>0</v>
      </c>
      <c r="T261" s="27" t="str">
        <f t="shared" si="48"/>
        <v>n.m.</v>
      </c>
      <c r="U261" s="6">
        <f t="shared" si="49"/>
        <v>0</v>
      </c>
      <c r="V261" s="27" t="str">
        <f t="shared" si="50"/>
        <v>n.m.</v>
      </c>
      <c r="W261" s="6">
        <f t="shared" si="51"/>
        <v>4767.3099999999995</v>
      </c>
      <c r="X261" s="27" t="str">
        <f t="shared" si="52"/>
        <v>n.m.</v>
      </c>
      <c r="Y261" s="6">
        <f t="shared" si="53"/>
        <v>1370.3299999999997</v>
      </c>
      <c r="Z261" s="27" t="str">
        <f t="shared" si="54"/>
        <v>n.m.</v>
      </c>
      <c r="AA261" s="6">
        <f t="shared" si="55"/>
        <v>174.46999999999997</v>
      </c>
      <c r="AB261" s="27" t="str">
        <f t="shared" si="56"/>
        <v>n.m.</v>
      </c>
      <c r="AC261" s="6">
        <f t="shared" si="57"/>
        <v>6312.11</v>
      </c>
      <c r="AD261" s="27" t="str">
        <f t="shared" si="58"/>
        <v>n.m.</v>
      </c>
    </row>
    <row r="262" spans="1:30" x14ac:dyDescent="0.35">
      <c r="A262" s="7">
        <f t="shared" si="59"/>
        <v>254</v>
      </c>
      <c r="B262" t="s">
        <v>2</v>
      </c>
      <c r="C262" t="s">
        <v>1701</v>
      </c>
      <c r="D262" t="s">
        <v>1702</v>
      </c>
      <c r="E262" s="42">
        <v>44075</v>
      </c>
      <c r="F262" s="42" t="s">
        <v>1934</v>
      </c>
      <c r="G262" s="3"/>
      <c r="H262" s="3"/>
      <c r="I262" s="3">
        <v>652.26</v>
      </c>
      <c r="J262" s="3">
        <v>4822.59</v>
      </c>
      <c r="K262" s="3">
        <v>799.5300000000002</v>
      </c>
      <c r="L262" s="3">
        <f t="shared" si="45"/>
        <v>6274.380000000001</v>
      </c>
      <c r="M262" s="3">
        <v>0</v>
      </c>
      <c r="N262" s="3">
        <v>0</v>
      </c>
      <c r="O262" s="3">
        <v>0</v>
      </c>
      <c r="P262" s="3">
        <v>0</v>
      </c>
      <c r="Q262" s="3">
        <v>34.317999999999998</v>
      </c>
      <c r="R262" s="3">
        <f t="shared" si="46"/>
        <v>34.317999999999998</v>
      </c>
      <c r="S262" s="6">
        <f t="shared" si="47"/>
        <v>0</v>
      </c>
      <c r="T262" s="27" t="str">
        <f t="shared" si="48"/>
        <v>n.m.</v>
      </c>
      <c r="U262" s="6">
        <f t="shared" si="49"/>
        <v>0</v>
      </c>
      <c r="V262" s="27" t="str">
        <f t="shared" si="50"/>
        <v>n.m.</v>
      </c>
      <c r="W262" s="6">
        <f t="shared" si="51"/>
        <v>652.26</v>
      </c>
      <c r="X262" s="27" t="str">
        <f t="shared" si="52"/>
        <v>n.m.</v>
      </c>
      <c r="Y262" s="6">
        <f t="shared" si="53"/>
        <v>4822.59</v>
      </c>
      <c r="Z262" s="27" t="str">
        <f t="shared" si="54"/>
        <v>n.m.</v>
      </c>
      <c r="AA262" s="6">
        <f t="shared" si="55"/>
        <v>765.21200000000022</v>
      </c>
      <c r="AB262" s="27">
        <f t="shared" si="56"/>
        <v>22.29768634535813</v>
      </c>
      <c r="AC262" s="6">
        <f t="shared" si="57"/>
        <v>6240.0620000000008</v>
      </c>
      <c r="AD262" s="27">
        <f t="shared" si="58"/>
        <v>181.83058453289823</v>
      </c>
    </row>
    <row r="263" spans="1:30" x14ac:dyDescent="0.35">
      <c r="A263" s="7">
        <f t="shared" si="59"/>
        <v>255</v>
      </c>
      <c r="B263" t="s">
        <v>2</v>
      </c>
      <c r="C263" t="s">
        <v>1703</v>
      </c>
      <c r="D263" t="s">
        <v>1704</v>
      </c>
      <c r="E263" s="42">
        <v>44075</v>
      </c>
      <c r="F263" s="42" t="s">
        <v>1934</v>
      </c>
      <c r="G263" s="3"/>
      <c r="H263" s="3"/>
      <c r="I263" s="3">
        <v>652.26</v>
      </c>
      <c r="J263" s="3">
        <v>2625.9999999999991</v>
      </c>
      <c r="K263" s="3">
        <v>912.55</v>
      </c>
      <c r="L263" s="3">
        <f t="shared" si="45"/>
        <v>4190.8099999999995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f t="shared" si="46"/>
        <v>0</v>
      </c>
      <c r="S263" s="6">
        <f t="shared" si="47"/>
        <v>0</v>
      </c>
      <c r="T263" s="27" t="str">
        <f t="shared" si="48"/>
        <v>n.m.</v>
      </c>
      <c r="U263" s="6">
        <f t="shared" si="49"/>
        <v>0</v>
      </c>
      <c r="V263" s="27" t="str">
        <f t="shared" si="50"/>
        <v>n.m.</v>
      </c>
      <c r="W263" s="6">
        <f t="shared" si="51"/>
        <v>652.26</v>
      </c>
      <c r="X263" s="27" t="str">
        <f t="shared" si="52"/>
        <v>n.m.</v>
      </c>
      <c r="Y263" s="6">
        <f t="shared" si="53"/>
        <v>2625.9999999999991</v>
      </c>
      <c r="Z263" s="27" t="str">
        <f t="shared" si="54"/>
        <v>n.m.</v>
      </c>
      <c r="AA263" s="6">
        <f t="shared" si="55"/>
        <v>912.55</v>
      </c>
      <c r="AB263" s="27" t="str">
        <f t="shared" si="56"/>
        <v>n.m.</v>
      </c>
      <c r="AC263" s="6">
        <f t="shared" si="57"/>
        <v>4190.8099999999995</v>
      </c>
      <c r="AD263" s="27" t="str">
        <f t="shared" si="58"/>
        <v>n.m.</v>
      </c>
    </row>
    <row r="264" spans="1:30" x14ac:dyDescent="0.35">
      <c r="A264" s="7">
        <f t="shared" si="59"/>
        <v>256</v>
      </c>
      <c r="B264" t="s">
        <v>2</v>
      </c>
      <c r="C264" t="s">
        <v>1705</v>
      </c>
      <c r="D264" t="s">
        <v>1706</v>
      </c>
      <c r="E264" s="42">
        <v>44075</v>
      </c>
      <c r="F264" s="42" t="s">
        <v>1934</v>
      </c>
      <c r="G264" s="3"/>
      <c r="H264" s="3"/>
      <c r="I264" s="3">
        <v>652.26</v>
      </c>
      <c r="J264" s="3">
        <v>1990.1299999999999</v>
      </c>
      <c r="K264" s="3">
        <v>941.41000000000031</v>
      </c>
      <c r="L264" s="3">
        <f t="shared" si="45"/>
        <v>3583.8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f t="shared" si="46"/>
        <v>0</v>
      </c>
      <c r="S264" s="6">
        <f t="shared" si="47"/>
        <v>0</v>
      </c>
      <c r="T264" s="27" t="str">
        <f t="shared" si="48"/>
        <v>n.m.</v>
      </c>
      <c r="U264" s="6">
        <f t="shared" si="49"/>
        <v>0</v>
      </c>
      <c r="V264" s="27" t="str">
        <f t="shared" si="50"/>
        <v>n.m.</v>
      </c>
      <c r="W264" s="6">
        <f t="shared" si="51"/>
        <v>652.26</v>
      </c>
      <c r="X264" s="27" t="str">
        <f t="shared" si="52"/>
        <v>n.m.</v>
      </c>
      <c r="Y264" s="6">
        <f t="shared" si="53"/>
        <v>1990.1299999999999</v>
      </c>
      <c r="Z264" s="27" t="str">
        <f t="shared" si="54"/>
        <v>n.m.</v>
      </c>
      <c r="AA264" s="6">
        <f t="shared" si="55"/>
        <v>941.41000000000031</v>
      </c>
      <c r="AB264" s="27" t="str">
        <f t="shared" si="56"/>
        <v>n.m.</v>
      </c>
      <c r="AC264" s="6">
        <f t="shared" si="57"/>
        <v>3583.8</v>
      </c>
      <c r="AD264" s="27" t="str">
        <f t="shared" si="58"/>
        <v>n.m.</v>
      </c>
    </row>
    <row r="265" spans="1:30" x14ac:dyDescent="0.35">
      <c r="A265" s="7">
        <f t="shared" si="59"/>
        <v>257</v>
      </c>
      <c r="B265" t="s">
        <v>2</v>
      </c>
      <c r="C265" t="s">
        <v>1707</v>
      </c>
      <c r="D265" t="s">
        <v>1708</v>
      </c>
      <c r="E265" s="42">
        <v>44166</v>
      </c>
      <c r="F265" s="42" t="s">
        <v>1934</v>
      </c>
      <c r="G265" s="3"/>
      <c r="H265" s="3"/>
      <c r="I265" s="3">
        <v>142.80000000000001</v>
      </c>
      <c r="J265" s="3">
        <v>2109.91</v>
      </c>
      <c r="K265" s="3">
        <v>1060.0400000000002</v>
      </c>
      <c r="L265" s="3">
        <f t="shared" si="45"/>
        <v>3312.75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f t="shared" si="46"/>
        <v>0</v>
      </c>
      <c r="S265" s="6">
        <f t="shared" si="47"/>
        <v>0</v>
      </c>
      <c r="T265" s="27" t="str">
        <f t="shared" si="48"/>
        <v>n.m.</v>
      </c>
      <c r="U265" s="6">
        <f t="shared" si="49"/>
        <v>0</v>
      </c>
      <c r="V265" s="27" t="str">
        <f t="shared" si="50"/>
        <v>n.m.</v>
      </c>
      <c r="W265" s="6">
        <f t="shared" si="51"/>
        <v>142.80000000000001</v>
      </c>
      <c r="X265" s="27" t="str">
        <f t="shared" si="52"/>
        <v>n.m.</v>
      </c>
      <c r="Y265" s="6">
        <f t="shared" si="53"/>
        <v>2109.91</v>
      </c>
      <c r="Z265" s="27" t="str">
        <f t="shared" si="54"/>
        <v>n.m.</v>
      </c>
      <c r="AA265" s="6">
        <f t="shared" si="55"/>
        <v>1060.0400000000002</v>
      </c>
      <c r="AB265" s="27" t="str">
        <f t="shared" si="56"/>
        <v>n.m.</v>
      </c>
      <c r="AC265" s="6">
        <f t="shared" si="57"/>
        <v>3312.75</v>
      </c>
      <c r="AD265" s="27" t="str">
        <f t="shared" si="58"/>
        <v>n.m.</v>
      </c>
    </row>
    <row r="266" spans="1:30" x14ac:dyDescent="0.35">
      <c r="A266" s="7">
        <f t="shared" si="59"/>
        <v>258</v>
      </c>
      <c r="B266" t="s">
        <v>2</v>
      </c>
      <c r="C266" t="s">
        <v>1709</v>
      </c>
      <c r="D266" t="s">
        <v>1710</v>
      </c>
      <c r="E266" s="42">
        <v>44136</v>
      </c>
      <c r="F266" s="42" t="s">
        <v>1934</v>
      </c>
      <c r="G266" s="3"/>
      <c r="H266" s="3"/>
      <c r="I266" s="3">
        <v>116.84</v>
      </c>
      <c r="J266" s="3">
        <v>1642.1599999999994</v>
      </c>
      <c r="K266" s="3">
        <v>50</v>
      </c>
      <c r="L266" s="3">
        <f t="shared" ref="L266:L300" si="60">SUM(G266:K266)</f>
        <v>1808.9999999999993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f t="shared" ref="R266:R302" si="61">SUM(M266:Q266)</f>
        <v>0</v>
      </c>
      <c r="S266" s="6">
        <f t="shared" ref="S266:S302" si="62">G266-M266</f>
        <v>0</v>
      </c>
      <c r="T266" s="27" t="str">
        <f t="shared" ref="T266:T302" si="63">IFERROR(S266/M266,"n.m.")</f>
        <v>n.m.</v>
      </c>
      <c r="U266" s="6">
        <f t="shared" ref="U266:U302" si="64">H266-N266</f>
        <v>0</v>
      </c>
      <c r="V266" s="27" t="str">
        <f t="shared" ref="V266:V302" si="65">IFERROR(U266/N266,"n.m.")</f>
        <v>n.m.</v>
      </c>
      <c r="W266" s="6">
        <f t="shared" ref="W266:W302" si="66">I266-O266</f>
        <v>116.84</v>
      </c>
      <c r="X266" s="27" t="str">
        <f t="shared" ref="X266:X302" si="67">IFERROR(W266/O266,"n.m.")</f>
        <v>n.m.</v>
      </c>
      <c r="Y266" s="6">
        <f t="shared" ref="Y266:Y302" si="68">J266-P266</f>
        <v>1642.1599999999994</v>
      </c>
      <c r="Z266" s="27" t="str">
        <f t="shared" ref="Z266:Z302" si="69">IFERROR(Y266/P266,"n.m.")</f>
        <v>n.m.</v>
      </c>
      <c r="AA266" s="6">
        <f t="shared" ref="AA266:AA302" si="70">K266-Q266</f>
        <v>50</v>
      </c>
      <c r="AB266" s="27" t="str">
        <f t="shared" ref="AB266:AB302" si="71">IFERROR(AA266/Q266,"n.m.")</f>
        <v>n.m.</v>
      </c>
      <c r="AC266" s="6">
        <f t="shared" ref="AC266:AC302" si="72">L266-R266</f>
        <v>1808.9999999999993</v>
      </c>
      <c r="AD266" s="27" t="str">
        <f t="shared" ref="AD266:AD302" si="73">IFERROR(AC266/R266,"n.m.")</f>
        <v>n.m.</v>
      </c>
    </row>
    <row r="267" spans="1:30" x14ac:dyDescent="0.35">
      <c r="A267" s="7">
        <f t="shared" ref="A267:A330" si="74">A266+1</f>
        <v>259</v>
      </c>
      <c r="B267" t="s">
        <v>2</v>
      </c>
      <c r="C267" t="s">
        <v>1711</v>
      </c>
      <c r="D267" t="s">
        <v>1712</v>
      </c>
      <c r="E267" s="42">
        <v>44166</v>
      </c>
      <c r="F267" s="42">
        <v>44317</v>
      </c>
      <c r="G267" s="3"/>
      <c r="H267" s="3"/>
      <c r="I267" s="3">
        <v>650.1</v>
      </c>
      <c r="J267" s="3">
        <v>8.44</v>
      </c>
      <c r="K267" s="3"/>
      <c r="L267" s="3">
        <f t="shared" si="60"/>
        <v>658.54000000000008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f t="shared" si="61"/>
        <v>0</v>
      </c>
      <c r="S267" s="6">
        <f t="shared" si="62"/>
        <v>0</v>
      </c>
      <c r="T267" s="27" t="str">
        <f t="shared" si="63"/>
        <v>n.m.</v>
      </c>
      <c r="U267" s="6">
        <f t="shared" si="64"/>
        <v>0</v>
      </c>
      <c r="V267" s="27" t="str">
        <f t="shared" si="65"/>
        <v>n.m.</v>
      </c>
      <c r="W267" s="6">
        <f t="shared" si="66"/>
        <v>650.1</v>
      </c>
      <c r="X267" s="27" t="str">
        <f t="shared" si="67"/>
        <v>n.m.</v>
      </c>
      <c r="Y267" s="6">
        <f t="shared" si="68"/>
        <v>8.44</v>
      </c>
      <c r="Z267" s="27" t="str">
        <f t="shared" si="69"/>
        <v>n.m.</v>
      </c>
      <c r="AA267" s="6">
        <f t="shared" si="70"/>
        <v>0</v>
      </c>
      <c r="AB267" s="27" t="str">
        <f t="shared" si="71"/>
        <v>n.m.</v>
      </c>
      <c r="AC267" s="6">
        <f t="shared" si="72"/>
        <v>658.54000000000008</v>
      </c>
      <c r="AD267" s="27" t="str">
        <f t="shared" si="73"/>
        <v>n.m.</v>
      </c>
    </row>
    <row r="268" spans="1:30" x14ac:dyDescent="0.35">
      <c r="A268" s="7">
        <f t="shared" si="74"/>
        <v>260</v>
      </c>
      <c r="B268" t="s">
        <v>2</v>
      </c>
      <c r="C268" t="s">
        <v>1713</v>
      </c>
      <c r="D268" t="s">
        <v>1714</v>
      </c>
      <c r="E268" s="42">
        <v>43952</v>
      </c>
      <c r="F268" s="42">
        <v>44593</v>
      </c>
      <c r="G268" s="3"/>
      <c r="H268" s="3"/>
      <c r="I268" s="3">
        <v>1529.9300000000051</v>
      </c>
      <c r="J268" s="3">
        <v>19.87</v>
      </c>
      <c r="K268" s="3">
        <v>-1549.8000000000002</v>
      </c>
      <c r="L268" s="3">
        <f t="shared" si="60"/>
        <v>4.7748471843078732E-12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f t="shared" si="61"/>
        <v>0</v>
      </c>
      <c r="S268" s="6">
        <f t="shared" si="62"/>
        <v>0</v>
      </c>
      <c r="T268" s="27" t="str">
        <f t="shared" si="63"/>
        <v>n.m.</v>
      </c>
      <c r="U268" s="6">
        <f t="shared" si="64"/>
        <v>0</v>
      </c>
      <c r="V268" s="27" t="str">
        <f t="shared" si="65"/>
        <v>n.m.</v>
      </c>
      <c r="W268" s="6">
        <f t="shared" si="66"/>
        <v>1529.9300000000051</v>
      </c>
      <c r="X268" s="27" t="str">
        <f t="shared" si="67"/>
        <v>n.m.</v>
      </c>
      <c r="Y268" s="6">
        <f t="shared" si="68"/>
        <v>19.87</v>
      </c>
      <c r="Z268" s="27" t="str">
        <f t="shared" si="69"/>
        <v>n.m.</v>
      </c>
      <c r="AA268" s="6">
        <f t="shared" si="70"/>
        <v>-1549.8000000000002</v>
      </c>
      <c r="AB268" s="27" t="str">
        <f t="shared" si="71"/>
        <v>n.m.</v>
      </c>
      <c r="AC268" s="6">
        <f t="shared" si="72"/>
        <v>4.7748471843078732E-12</v>
      </c>
      <c r="AD268" s="27" t="str">
        <f t="shared" si="73"/>
        <v>n.m.</v>
      </c>
    </row>
    <row r="269" spans="1:30" x14ac:dyDescent="0.35">
      <c r="A269" s="7">
        <f t="shared" si="74"/>
        <v>261</v>
      </c>
      <c r="B269" t="s">
        <v>2</v>
      </c>
      <c r="C269" t="s">
        <v>1715</v>
      </c>
      <c r="D269" t="s">
        <v>1716</v>
      </c>
      <c r="E269" s="42">
        <v>44044</v>
      </c>
      <c r="F269" s="42">
        <v>44228</v>
      </c>
      <c r="G269" s="3"/>
      <c r="H269" s="3"/>
      <c r="I269" s="3">
        <v>22275.84</v>
      </c>
      <c r="J269" s="3">
        <v>-24547.149999999994</v>
      </c>
      <c r="K269" s="3"/>
      <c r="L269" s="3">
        <f t="shared" si="60"/>
        <v>-2271.309999999994</v>
      </c>
      <c r="M269" s="3">
        <v>0</v>
      </c>
      <c r="N269" s="3">
        <v>0</v>
      </c>
      <c r="O269" s="3">
        <v>0</v>
      </c>
      <c r="P269" s="3">
        <v>0</v>
      </c>
      <c r="Q269" s="3">
        <v>0.01</v>
      </c>
      <c r="R269" s="3">
        <f t="shared" si="61"/>
        <v>0.01</v>
      </c>
      <c r="S269" s="6">
        <f t="shared" si="62"/>
        <v>0</v>
      </c>
      <c r="T269" s="27" t="str">
        <f t="shared" si="63"/>
        <v>n.m.</v>
      </c>
      <c r="U269" s="6">
        <f t="shared" si="64"/>
        <v>0</v>
      </c>
      <c r="V269" s="27" t="str">
        <f t="shared" si="65"/>
        <v>n.m.</v>
      </c>
      <c r="W269" s="6">
        <f t="shared" si="66"/>
        <v>22275.84</v>
      </c>
      <c r="X269" s="27" t="str">
        <f t="shared" si="67"/>
        <v>n.m.</v>
      </c>
      <c r="Y269" s="6">
        <f t="shared" si="68"/>
        <v>-24547.149999999994</v>
      </c>
      <c r="Z269" s="27" t="str">
        <f t="shared" si="69"/>
        <v>n.m.</v>
      </c>
      <c r="AA269" s="6">
        <f t="shared" si="70"/>
        <v>-0.01</v>
      </c>
      <c r="AB269" s="27">
        <f t="shared" si="71"/>
        <v>-1</v>
      </c>
      <c r="AC269" s="6">
        <f t="shared" si="72"/>
        <v>-2271.3199999999943</v>
      </c>
      <c r="AD269" s="27">
        <f t="shared" si="73"/>
        <v>-227131.99999999942</v>
      </c>
    </row>
    <row r="270" spans="1:30" x14ac:dyDescent="0.35">
      <c r="A270" s="7">
        <f t="shared" si="74"/>
        <v>262</v>
      </c>
      <c r="B270" t="s">
        <v>2</v>
      </c>
      <c r="C270" t="s">
        <v>1935</v>
      </c>
      <c r="D270" t="s">
        <v>1936</v>
      </c>
      <c r="E270" s="42">
        <v>44228</v>
      </c>
      <c r="F270" s="42">
        <v>44652</v>
      </c>
      <c r="G270" s="3"/>
      <c r="H270" s="3"/>
      <c r="I270" s="3"/>
      <c r="J270" s="3">
        <v>15733429.79999998</v>
      </c>
      <c r="K270" s="3">
        <v>22900.14</v>
      </c>
      <c r="L270" s="3">
        <f t="shared" si="60"/>
        <v>15756329.939999981</v>
      </c>
      <c r="M270" s="3">
        <v>0</v>
      </c>
      <c r="N270" s="3">
        <v>0</v>
      </c>
      <c r="O270" s="3">
        <v>0</v>
      </c>
      <c r="P270" s="3">
        <v>0</v>
      </c>
      <c r="Q270" s="3">
        <v>6556.7920000000004</v>
      </c>
      <c r="R270" s="3">
        <f t="shared" si="61"/>
        <v>6556.7920000000004</v>
      </c>
      <c r="S270" s="6">
        <f t="shared" si="62"/>
        <v>0</v>
      </c>
      <c r="T270" s="27" t="str">
        <f t="shared" si="63"/>
        <v>n.m.</v>
      </c>
      <c r="U270" s="6">
        <f t="shared" si="64"/>
        <v>0</v>
      </c>
      <c r="V270" s="27" t="str">
        <f t="shared" si="65"/>
        <v>n.m.</v>
      </c>
      <c r="W270" s="6">
        <f t="shared" si="66"/>
        <v>0</v>
      </c>
      <c r="X270" s="27" t="str">
        <f t="shared" si="67"/>
        <v>n.m.</v>
      </c>
      <c r="Y270" s="6">
        <f t="shared" si="68"/>
        <v>15733429.79999998</v>
      </c>
      <c r="Z270" s="27" t="str">
        <f t="shared" si="69"/>
        <v>n.m.</v>
      </c>
      <c r="AA270" s="6">
        <f t="shared" si="70"/>
        <v>16343.347999999998</v>
      </c>
      <c r="AB270" s="27">
        <f t="shared" si="71"/>
        <v>2.4925829582515346</v>
      </c>
      <c r="AC270" s="6">
        <f t="shared" si="72"/>
        <v>15749773.147999981</v>
      </c>
      <c r="AD270" s="27">
        <f t="shared" si="73"/>
        <v>2402.0547163917936</v>
      </c>
    </row>
    <row r="271" spans="1:30" x14ac:dyDescent="0.35">
      <c r="A271" s="7">
        <f t="shared" si="74"/>
        <v>263</v>
      </c>
      <c r="B271" t="s">
        <v>2</v>
      </c>
      <c r="C271" t="s">
        <v>1937</v>
      </c>
      <c r="D271" t="s">
        <v>20</v>
      </c>
      <c r="E271" s="42">
        <v>44197</v>
      </c>
      <c r="F271" s="42" t="s">
        <v>1934</v>
      </c>
      <c r="G271" s="3"/>
      <c r="H271" s="3"/>
      <c r="I271" s="3"/>
      <c r="J271" s="3">
        <v>6726648.0099999951</v>
      </c>
      <c r="K271" s="3">
        <v>6694133.1800000099</v>
      </c>
      <c r="L271" s="3">
        <f t="shared" si="60"/>
        <v>13420781.190000005</v>
      </c>
      <c r="M271" s="3">
        <v>0</v>
      </c>
      <c r="N271" s="3">
        <v>0</v>
      </c>
      <c r="O271" s="3">
        <v>0</v>
      </c>
      <c r="P271" s="3">
        <v>7306292.8150000004</v>
      </c>
      <c r="Q271" s="3">
        <v>10124469.473999999</v>
      </c>
      <c r="R271" s="3">
        <f t="shared" si="61"/>
        <v>17430762.289000001</v>
      </c>
      <c r="S271" s="6">
        <f t="shared" si="62"/>
        <v>0</v>
      </c>
      <c r="T271" s="27" t="str">
        <f t="shared" si="63"/>
        <v>n.m.</v>
      </c>
      <c r="U271" s="6">
        <f t="shared" si="64"/>
        <v>0</v>
      </c>
      <c r="V271" s="27" t="str">
        <f t="shared" si="65"/>
        <v>n.m.</v>
      </c>
      <c r="W271" s="6">
        <f t="shared" si="66"/>
        <v>0</v>
      </c>
      <c r="X271" s="27" t="str">
        <f t="shared" si="67"/>
        <v>n.m.</v>
      </c>
      <c r="Y271" s="6">
        <f t="shared" si="68"/>
        <v>-579644.80500000529</v>
      </c>
      <c r="Z271" s="27">
        <f t="shared" si="69"/>
        <v>-7.9335008831014839E-2</v>
      </c>
      <c r="AA271" s="6">
        <f t="shared" si="70"/>
        <v>-3430336.2939999895</v>
      </c>
      <c r="AB271" s="27">
        <f t="shared" si="71"/>
        <v>-0.33881639949719994</v>
      </c>
      <c r="AC271" s="6">
        <f t="shared" si="72"/>
        <v>-4009981.0989999957</v>
      </c>
      <c r="AD271" s="27">
        <f t="shared" si="73"/>
        <v>-0.23005196402285671</v>
      </c>
    </row>
    <row r="272" spans="1:30" x14ac:dyDescent="0.35">
      <c r="A272" s="7">
        <f t="shared" si="74"/>
        <v>264</v>
      </c>
      <c r="B272" t="s">
        <v>2</v>
      </c>
      <c r="C272" t="s">
        <v>1938</v>
      </c>
      <c r="D272" t="s">
        <v>1939</v>
      </c>
      <c r="E272" s="42">
        <v>44317</v>
      </c>
      <c r="F272" s="42" t="s">
        <v>1934</v>
      </c>
      <c r="G272" s="3"/>
      <c r="H272" s="3"/>
      <c r="I272" s="3"/>
      <c r="J272" s="3">
        <v>1280257.4700000002</v>
      </c>
      <c r="K272" s="3">
        <v>2659903.1500000008</v>
      </c>
      <c r="L272" s="3">
        <f t="shared" si="60"/>
        <v>3940160.620000001</v>
      </c>
      <c r="M272" s="3">
        <v>0</v>
      </c>
      <c r="N272" s="3">
        <v>0</v>
      </c>
      <c r="O272" s="3">
        <v>0</v>
      </c>
      <c r="P272" s="3">
        <v>0</v>
      </c>
      <c r="Q272" s="3">
        <v>946459.55799999996</v>
      </c>
      <c r="R272" s="3">
        <f t="shared" si="61"/>
        <v>946459.55799999996</v>
      </c>
      <c r="S272" s="6">
        <f t="shared" si="62"/>
        <v>0</v>
      </c>
      <c r="T272" s="27" t="str">
        <f t="shared" si="63"/>
        <v>n.m.</v>
      </c>
      <c r="U272" s="6">
        <f t="shared" si="64"/>
        <v>0</v>
      </c>
      <c r="V272" s="27" t="str">
        <f t="shared" si="65"/>
        <v>n.m.</v>
      </c>
      <c r="W272" s="6">
        <f t="shared" si="66"/>
        <v>0</v>
      </c>
      <c r="X272" s="27" t="str">
        <f t="shared" si="67"/>
        <v>n.m.</v>
      </c>
      <c r="Y272" s="6">
        <f t="shared" si="68"/>
        <v>1280257.4700000002</v>
      </c>
      <c r="Z272" s="27" t="str">
        <f t="shared" si="69"/>
        <v>n.m.</v>
      </c>
      <c r="AA272" s="6">
        <f t="shared" si="70"/>
        <v>1713443.5920000009</v>
      </c>
      <c r="AB272" s="27">
        <f t="shared" si="71"/>
        <v>1.8103716926064377</v>
      </c>
      <c r="AC272" s="6">
        <f t="shared" si="72"/>
        <v>2993701.0620000008</v>
      </c>
      <c r="AD272" s="27">
        <f t="shared" si="73"/>
        <v>3.1630522790916769</v>
      </c>
    </row>
    <row r="273" spans="1:30" x14ac:dyDescent="0.35">
      <c r="A273" s="7">
        <f t="shared" si="74"/>
        <v>265</v>
      </c>
      <c r="B273" t="s">
        <v>2</v>
      </c>
      <c r="C273" t="s">
        <v>1940</v>
      </c>
      <c r="D273" t="s">
        <v>1941</v>
      </c>
      <c r="E273" s="42">
        <v>44287</v>
      </c>
      <c r="F273" s="42" t="s">
        <v>1934</v>
      </c>
      <c r="G273" s="3"/>
      <c r="H273" s="3"/>
      <c r="I273" s="3"/>
      <c r="J273" s="3">
        <v>342299.14000000007</v>
      </c>
      <c r="K273" s="3">
        <v>2677036.2800000003</v>
      </c>
      <c r="L273" s="3">
        <f t="shared" si="60"/>
        <v>3019335.4200000004</v>
      </c>
      <c r="M273" s="3">
        <v>0</v>
      </c>
      <c r="N273" s="3">
        <v>0</v>
      </c>
      <c r="O273" s="3">
        <v>0</v>
      </c>
      <c r="P273" s="3">
        <v>0</v>
      </c>
      <c r="Q273" s="3">
        <v>6494481.0180000002</v>
      </c>
      <c r="R273" s="3">
        <f t="shared" si="61"/>
        <v>6494481.0180000002</v>
      </c>
      <c r="S273" s="6">
        <f t="shared" si="62"/>
        <v>0</v>
      </c>
      <c r="T273" s="27" t="str">
        <f t="shared" si="63"/>
        <v>n.m.</v>
      </c>
      <c r="U273" s="6">
        <f t="shared" si="64"/>
        <v>0</v>
      </c>
      <c r="V273" s="27" t="str">
        <f t="shared" si="65"/>
        <v>n.m.</v>
      </c>
      <c r="W273" s="6">
        <f t="shared" si="66"/>
        <v>0</v>
      </c>
      <c r="X273" s="27" t="str">
        <f t="shared" si="67"/>
        <v>n.m.</v>
      </c>
      <c r="Y273" s="6">
        <f t="shared" si="68"/>
        <v>342299.14000000007</v>
      </c>
      <c r="Z273" s="27" t="str">
        <f t="shared" si="69"/>
        <v>n.m.</v>
      </c>
      <c r="AA273" s="6">
        <f t="shared" si="70"/>
        <v>-3817444.7379999999</v>
      </c>
      <c r="AB273" s="27">
        <f t="shared" si="71"/>
        <v>-0.58779827478433322</v>
      </c>
      <c r="AC273" s="6">
        <f t="shared" si="72"/>
        <v>-3475145.5979999998</v>
      </c>
      <c r="AD273" s="27">
        <f t="shared" si="73"/>
        <v>-0.53509211719432881</v>
      </c>
    </row>
    <row r="274" spans="1:30" x14ac:dyDescent="0.35">
      <c r="A274" s="7">
        <f t="shared" si="74"/>
        <v>266</v>
      </c>
      <c r="B274" t="s">
        <v>2</v>
      </c>
      <c r="C274" t="s">
        <v>1942</v>
      </c>
      <c r="D274" t="s">
        <v>1943</v>
      </c>
      <c r="E274" s="42">
        <v>44531</v>
      </c>
      <c r="F274" s="42" t="s">
        <v>1934</v>
      </c>
      <c r="G274" s="3"/>
      <c r="H274" s="3"/>
      <c r="I274" s="3"/>
      <c r="J274" s="3">
        <v>1047839.5500000007</v>
      </c>
      <c r="K274" s="3">
        <v>1615384.2499999998</v>
      </c>
      <c r="L274" s="3">
        <f t="shared" si="60"/>
        <v>2663223.8000000007</v>
      </c>
      <c r="M274" s="3">
        <v>0</v>
      </c>
      <c r="N274" s="3">
        <v>0</v>
      </c>
      <c r="O274" s="3">
        <v>0</v>
      </c>
      <c r="P274" s="3">
        <v>0</v>
      </c>
      <c r="Q274" s="3">
        <v>4069664</v>
      </c>
      <c r="R274" s="3">
        <f t="shared" si="61"/>
        <v>4069664</v>
      </c>
      <c r="S274" s="6">
        <f t="shared" si="62"/>
        <v>0</v>
      </c>
      <c r="T274" s="27" t="str">
        <f t="shared" si="63"/>
        <v>n.m.</v>
      </c>
      <c r="U274" s="6">
        <f t="shared" si="64"/>
        <v>0</v>
      </c>
      <c r="V274" s="27" t="str">
        <f t="shared" si="65"/>
        <v>n.m.</v>
      </c>
      <c r="W274" s="6">
        <f t="shared" si="66"/>
        <v>0</v>
      </c>
      <c r="X274" s="27" t="str">
        <f t="shared" si="67"/>
        <v>n.m.</v>
      </c>
      <c r="Y274" s="6">
        <f t="shared" si="68"/>
        <v>1047839.5500000007</v>
      </c>
      <c r="Z274" s="27" t="str">
        <f t="shared" si="69"/>
        <v>n.m.</v>
      </c>
      <c r="AA274" s="6">
        <f t="shared" si="70"/>
        <v>-2454279.75</v>
      </c>
      <c r="AB274" s="27">
        <f t="shared" si="71"/>
        <v>-0.60306692395244421</v>
      </c>
      <c r="AC274" s="6">
        <f t="shared" si="72"/>
        <v>-1406440.1999999993</v>
      </c>
      <c r="AD274" s="27">
        <f t="shared" si="73"/>
        <v>-0.34559123308459844</v>
      </c>
    </row>
    <row r="275" spans="1:30" x14ac:dyDescent="0.35">
      <c r="A275" s="7">
        <f t="shared" si="74"/>
        <v>267</v>
      </c>
      <c r="B275" t="s">
        <v>2</v>
      </c>
      <c r="C275" t="s">
        <v>1944</v>
      </c>
      <c r="D275" t="s">
        <v>1945</v>
      </c>
      <c r="E275" s="42">
        <v>44501</v>
      </c>
      <c r="F275" s="42" t="s">
        <v>1934</v>
      </c>
      <c r="G275" s="3"/>
      <c r="H275" s="3"/>
      <c r="I275" s="3"/>
      <c r="J275" s="3">
        <v>576562.26</v>
      </c>
      <c r="K275" s="3">
        <v>1170626.3100000026</v>
      </c>
      <c r="L275" s="3">
        <f t="shared" si="60"/>
        <v>1747188.5700000026</v>
      </c>
      <c r="M275" s="3">
        <v>0</v>
      </c>
      <c r="N275" s="3">
        <v>0</v>
      </c>
      <c r="O275" s="3">
        <v>0</v>
      </c>
      <c r="P275" s="3">
        <v>0</v>
      </c>
      <c r="Q275" s="3">
        <v>713859.46400000004</v>
      </c>
      <c r="R275" s="3">
        <f t="shared" si="61"/>
        <v>713859.46400000004</v>
      </c>
      <c r="S275" s="6">
        <f t="shared" si="62"/>
        <v>0</v>
      </c>
      <c r="T275" s="27" t="str">
        <f t="shared" si="63"/>
        <v>n.m.</v>
      </c>
      <c r="U275" s="6">
        <f t="shared" si="64"/>
        <v>0</v>
      </c>
      <c r="V275" s="27" t="str">
        <f t="shared" si="65"/>
        <v>n.m.</v>
      </c>
      <c r="W275" s="6">
        <f t="shared" si="66"/>
        <v>0</v>
      </c>
      <c r="X275" s="27" t="str">
        <f t="shared" si="67"/>
        <v>n.m.</v>
      </c>
      <c r="Y275" s="6">
        <f t="shared" si="68"/>
        <v>576562.26</v>
      </c>
      <c r="Z275" s="27" t="str">
        <f t="shared" si="69"/>
        <v>n.m.</v>
      </c>
      <c r="AA275" s="6">
        <f t="shared" si="70"/>
        <v>456766.84600000258</v>
      </c>
      <c r="AB275" s="27">
        <f t="shared" si="71"/>
        <v>0.63985541837686211</v>
      </c>
      <c r="AC275" s="6">
        <f t="shared" si="72"/>
        <v>1033329.1060000026</v>
      </c>
      <c r="AD275" s="27">
        <f t="shared" si="73"/>
        <v>1.4475245592597517</v>
      </c>
    </row>
    <row r="276" spans="1:30" x14ac:dyDescent="0.35">
      <c r="A276" s="7">
        <f t="shared" si="74"/>
        <v>268</v>
      </c>
      <c r="B276" t="s">
        <v>2</v>
      </c>
      <c r="C276" t="s">
        <v>1946</v>
      </c>
      <c r="D276" t="s">
        <v>1947</v>
      </c>
      <c r="E276" s="42">
        <v>44256</v>
      </c>
      <c r="F276" s="42" t="s">
        <v>1934</v>
      </c>
      <c r="G276" s="3"/>
      <c r="H276" s="3"/>
      <c r="I276" s="3"/>
      <c r="J276" s="3">
        <v>1661315.3800000011</v>
      </c>
      <c r="K276" s="3">
        <v>76752.87000000001</v>
      </c>
      <c r="L276" s="3">
        <f t="shared" si="60"/>
        <v>1738068.2500000012</v>
      </c>
      <c r="M276" s="3">
        <v>0</v>
      </c>
      <c r="N276" s="3">
        <v>0</v>
      </c>
      <c r="O276" s="3">
        <v>0</v>
      </c>
      <c r="P276" s="3">
        <v>0</v>
      </c>
      <c r="Q276" s="3">
        <v>0.104</v>
      </c>
      <c r="R276" s="3">
        <f t="shared" si="61"/>
        <v>0.104</v>
      </c>
      <c r="S276" s="6">
        <f t="shared" si="62"/>
        <v>0</v>
      </c>
      <c r="T276" s="27" t="str">
        <f t="shared" si="63"/>
        <v>n.m.</v>
      </c>
      <c r="U276" s="6">
        <f t="shared" si="64"/>
        <v>0</v>
      </c>
      <c r="V276" s="27" t="str">
        <f t="shared" si="65"/>
        <v>n.m.</v>
      </c>
      <c r="W276" s="6">
        <f t="shared" si="66"/>
        <v>0</v>
      </c>
      <c r="X276" s="27" t="str">
        <f t="shared" si="67"/>
        <v>n.m.</v>
      </c>
      <c r="Y276" s="6">
        <f t="shared" si="68"/>
        <v>1661315.3800000011</v>
      </c>
      <c r="Z276" s="27" t="str">
        <f t="shared" si="69"/>
        <v>n.m.</v>
      </c>
      <c r="AA276" s="6">
        <f t="shared" si="70"/>
        <v>76752.766000000003</v>
      </c>
      <c r="AB276" s="27">
        <f t="shared" si="71"/>
        <v>738007.36538461549</v>
      </c>
      <c r="AC276" s="6">
        <f t="shared" si="72"/>
        <v>1738068.1460000011</v>
      </c>
      <c r="AD276" s="27">
        <f t="shared" si="73"/>
        <v>16712193.711538473</v>
      </c>
    </row>
    <row r="277" spans="1:30" x14ac:dyDescent="0.35">
      <c r="A277" s="7">
        <f t="shared" si="74"/>
        <v>269</v>
      </c>
      <c r="B277" t="s">
        <v>2</v>
      </c>
      <c r="C277" t="s">
        <v>1948</v>
      </c>
      <c r="D277" t="s">
        <v>1949</v>
      </c>
      <c r="E277" s="42">
        <v>44470</v>
      </c>
      <c r="F277" s="42" t="s">
        <v>1934</v>
      </c>
      <c r="G277" s="3"/>
      <c r="H277" s="3"/>
      <c r="I277" s="3"/>
      <c r="J277" s="3">
        <v>166307.49000000005</v>
      </c>
      <c r="K277" s="3">
        <v>463152.86000000004</v>
      </c>
      <c r="L277" s="3">
        <f t="shared" si="60"/>
        <v>629460.35000000009</v>
      </c>
      <c r="M277" s="3">
        <v>0</v>
      </c>
      <c r="N277" s="3">
        <v>0</v>
      </c>
      <c r="O277" s="3">
        <v>0</v>
      </c>
      <c r="P277" s="3">
        <v>0</v>
      </c>
      <c r="Q277" s="3">
        <v>22007.54</v>
      </c>
      <c r="R277" s="3">
        <f t="shared" si="61"/>
        <v>22007.54</v>
      </c>
      <c r="S277" s="6">
        <f t="shared" si="62"/>
        <v>0</v>
      </c>
      <c r="T277" s="27" t="str">
        <f t="shared" si="63"/>
        <v>n.m.</v>
      </c>
      <c r="U277" s="6">
        <f t="shared" si="64"/>
        <v>0</v>
      </c>
      <c r="V277" s="27" t="str">
        <f t="shared" si="65"/>
        <v>n.m.</v>
      </c>
      <c r="W277" s="6">
        <f t="shared" si="66"/>
        <v>0</v>
      </c>
      <c r="X277" s="27" t="str">
        <f t="shared" si="67"/>
        <v>n.m.</v>
      </c>
      <c r="Y277" s="6">
        <f t="shared" si="68"/>
        <v>166307.49000000005</v>
      </c>
      <c r="Z277" s="27" t="str">
        <f t="shared" si="69"/>
        <v>n.m.</v>
      </c>
      <c r="AA277" s="6">
        <f t="shared" si="70"/>
        <v>441145.32000000007</v>
      </c>
      <c r="AB277" s="27">
        <f t="shared" si="71"/>
        <v>20.045189966711412</v>
      </c>
      <c r="AC277" s="6">
        <f t="shared" si="72"/>
        <v>607452.81000000006</v>
      </c>
      <c r="AD277" s="27">
        <f t="shared" si="73"/>
        <v>27.60203139469473</v>
      </c>
    </row>
    <row r="278" spans="1:30" x14ac:dyDescent="0.35">
      <c r="A278" s="7">
        <f t="shared" si="74"/>
        <v>270</v>
      </c>
      <c r="B278" t="s">
        <v>2</v>
      </c>
      <c r="C278" t="s">
        <v>1950</v>
      </c>
      <c r="D278" t="s">
        <v>1951</v>
      </c>
      <c r="E278" s="42">
        <v>44256</v>
      </c>
      <c r="F278" s="42" t="s">
        <v>1934</v>
      </c>
      <c r="G278" s="3"/>
      <c r="H278" s="3"/>
      <c r="I278" s="3"/>
      <c r="J278" s="3">
        <v>758649.6799999997</v>
      </c>
      <c r="K278" s="3"/>
      <c r="L278" s="3">
        <f t="shared" si="60"/>
        <v>758649.6799999997</v>
      </c>
      <c r="M278" s="3">
        <v>0</v>
      </c>
      <c r="N278" s="3">
        <v>0</v>
      </c>
      <c r="O278" s="3">
        <v>0</v>
      </c>
      <c r="P278" s="3">
        <v>0</v>
      </c>
      <c r="Q278" s="3">
        <v>6556.7920000000004</v>
      </c>
      <c r="R278" s="3">
        <f t="shared" si="61"/>
        <v>6556.7920000000004</v>
      </c>
      <c r="S278" s="6">
        <f t="shared" si="62"/>
        <v>0</v>
      </c>
      <c r="T278" s="27" t="str">
        <f t="shared" si="63"/>
        <v>n.m.</v>
      </c>
      <c r="U278" s="6">
        <f t="shared" si="64"/>
        <v>0</v>
      </c>
      <c r="V278" s="27" t="str">
        <f t="shared" si="65"/>
        <v>n.m.</v>
      </c>
      <c r="W278" s="6">
        <f t="shared" si="66"/>
        <v>0</v>
      </c>
      <c r="X278" s="27" t="str">
        <f t="shared" si="67"/>
        <v>n.m.</v>
      </c>
      <c r="Y278" s="6">
        <f t="shared" si="68"/>
        <v>758649.6799999997</v>
      </c>
      <c r="Z278" s="27" t="str">
        <f t="shared" si="69"/>
        <v>n.m.</v>
      </c>
      <c r="AA278" s="6">
        <f t="shared" si="70"/>
        <v>-6556.7920000000004</v>
      </c>
      <c r="AB278" s="27">
        <f t="shared" si="71"/>
        <v>-1</v>
      </c>
      <c r="AC278" s="6">
        <f t="shared" si="72"/>
        <v>752092.88799999969</v>
      </c>
      <c r="AD278" s="27">
        <f t="shared" si="73"/>
        <v>114.70439934650965</v>
      </c>
    </row>
    <row r="279" spans="1:30" x14ac:dyDescent="0.35">
      <c r="A279" s="7">
        <f t="shared" si="74"/>
        <v>271</v>
      </c>
      <c r="B279" t="s">
        <v>2</v>
      </c>
      <c r="C279" t="s">
        <v>1952</v>
      </c>
      <c r="D279" t="s">
        <v>1953</v>
      </c>
      <c r="E279" s="42">
        <v>44287</v>
      </c>
      <c r="F279" s="42" t="s">
        <v>1934</v>
      </c>
      <c r="G279" s="3"/>
      <c r="H279" s="3"/>
      <c r="I279" s="3"/>
      <c r="J279" s="3">
        <v>575802.0299999998</v>
      </c>
      <c r="K279" s="3">
        <v>834.05</v>
      </c>
      <c r="L279" s="3">
        <f t="shared" si="60"/>
        <v>576636.07999999984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f t="shared" si="61"/>
        <v>0</v>
      </c>
      <c r="S279" s="6">
        <f t="shared" si="62"/>
        <v>0</v>
      </c>
      <c r="T279" s="27" t="str">
        <f t="shared" si="63"/>
        <v>n.m.</v>
      </c>
      <c r="U279" s="6">
        <f t="shared" si="64"/>
        <v>0</v>
      </c>
      <c r="V279" s="27" t="str">
        <f t="shared" si="65"/>
        <v>n.m.</v>
      </c>
      <c r="W279" s="6">
        <f t="shared" si="66"/>
        <v>0</v>
      </c>
      <c r="X279" s="27" t="str">
        <f t="shared" si="67"/>
        <v>n.m.</v>
      </c>
      <c r="Y279" s="6">
        <f t="shared" si="68"/>
        <v>575802.0299999998</v>
      </c>
      <c r="Z279" s="27" t="str">
        <f t="shared" si="69"/>
        <v>n.m.</v>
      </c>
      <c r="AA279" s="6">
        <f t="shared" si="70"/>
        <v>834.05</v>
      </c>
      <c r="AB279" s="27" t="str">
        <f t="shared" si="71"/>
        <v>n.m.</v>
      </c>
      <c r="AC279" s="6">
        <f t="shared" si="72"/>
        <v>576636.07999999984</v>
      </c>
      <c r="AD279" s="27" t="str">
        <f t="shared" si="73"/>
        <v>n.m.</v>
      </c>
    </row>
    <row r="280" spans="1:30" x14ac:dyDescent="0.35">
      <c r="A280" s="7">
        <f t="shared" si="74"/>
        <v>272</v>
      </c>
      <c r="B280" t="s">
        <v>2</v>
      </c>
      <c r="C280" t="s">
        <v>1954</v>
      </c>
      <c r="D280" t="s">
        <v>1955</v>
      </c>
      <c r="E280" s="42">
        <v>44317</v>
      </c>
      <c r="F280" s="42" t="s">
        <v>1934</v>
      </c>
      <c r="G280" s="3"/>
      <c r="H280" s="3"/>
      <c r="I280" s="3"/>
      <c r="J280" s="3">
        <v>553262.23999999987</v>
      </c>
      <c r="K280" s="3">
        <v>7966.6999999999534</v>
      </c>
      <c r="L280" s="3">
        <f t="shared" si="60"/>
        <v>561228.93999999983</v>
      </c>
      <c r="M280" s="3">
        <v>0</v>
      </c>
      <c r="N280" s="3">
        <v>0</v>
      </c>
      <c r="O280" s="3">
        <v>0</v>
      </c>
      <c r="P280" s="3">
        <v>0</v>
      </c>
      <c r="Q280" s="3">
        <v>2057888.392</v>
      </c>
      <c r="R280" s="3">
        <f t="shared" si="61"/>
        <v>2057888.392</v>
      </c>
      <c r="S280" s="6">
        <f t="shared" si="62"/>
        <v>0</v>
      </c>
      <c r="T280" s="27" t="str">
        <f t="shared" si="63"/>
        <v>n.m.</v>
      </c>
      <c r="U280" s="6">
        <f t="shared" si="64"/>
        <v>0</v>
      </c>
      <c r="V280" s="27" t="str">
        <f t="shared" si="65"/>
        <v>n.m.</v>
      </c>
      <c r="W280" s="6">
        <f t="shared" si="66"/>
        <v>0</v>
      </c>
      <c r="X280" s="27" t="str">
        <f t="shared" si="67"/>
        <v>n.m.</v>
      </c>
      <c r="Y280" s="6">
        <f t="shared" si="68"/>
        <v>553262.23999999987</v>
      </c>
      <c r="Z280" s="27" t="str">
        <f t="shared" si="69"/>
        <v>n.m.</v>
      </c>
      <c r="AA280" s="6">
        <f t="shared" si="70"/>
        <v>-2049921.692</v>
      </c>
      <c r="AB280" s="27">
        <f t="shared" si="71"/>
        <v>-0.99612870161911093</v>
      </c>
      <c r="AC280" s="6">
        <f t="shared" si="72"/>
        <v>-1496659.452</v>
      </c>
      <c r="AD280" s="27">
        <f t="shared" si="73"/>
        <v>-0.72727921388654204</v>
      </c>
    </row>
    <row r="281" spans="1:30" x14ac:dyDescent="0.35">
      <c r="A281" s="7">
        <f t="shared" si="74"/>
        <v>273</v>
      </c>
      <c r="B281" t="s">
        <v>2</v>
      </c>
      <c r="C281" t="s">
        <v>1956</v>
      </c>
      <c r="D281" t="s">
        <v>1957</v>
      </c>
      <c r="E281" s="42">
        <v>44378</v>
      </c>
      <c r="F281" s="42" t="s">
        <v>1934</v>
      </c>
      <c r="G281" s="3"/>
      <c r="H281" s="3"/>
      <c r="I281" s="3"/>
      <c r="J281" s="3">
        <v>10873.97</v>
      </c>
      <c r="K281" s="3">
        <v>547267.13</v>
      </c>
      <c r="L281" s="3">
        <f t="shared" si="60"/>
        <v>558141.1</v>
      </c>
      <c r="M281" s="3">
        <v>0</v>
      </c>
      <c r="N281" s="3">
        <v>0</v>
      </c>
      <c r="O281" s="3">
        <v>0</v>
      </c>
      <c r="P281" s="3">
        <v>0</v>
      </c>
      <c r="Q281" s="3">
        <v>911830.74600000004</v>
      </c>
      <c r="R281" s="3">
        <f t="shared" si="61"/>
        <v>911830.74600000004</v>
      </c>
      <c r="S281" s="6">
        <f t="shared" si="62"/>
        <v>0</v>
      </c>
      <c r="T281" s="27" t="str">
        <f t="shared" si="63"/>
        <v>n.m.</v>
      </c>
      <c r="U281" s="6">
        <f t="shared" si="64"/>
        <v>0</v>
      </c>
      <c r="V281" s="27" t="str">
        <f t="shared" si="65"/>
        <v>n.m.</v>
      </c>
      <c r="W281" s="6">
        <f t="shared" si="66"/>
        <v>0</v>
      </c>
      <c r="X281" s="27" t="str">
        <f t="shared" si="67"/>
        <v>n.m.</v>
      </c>
      <c r="Y281" s="6">
        <f t="shared" si="68"/>
        <v>10873.97</v>
      </c>
      <c r="Z281" s="27" t="str">
        <f t="shared" si="69"/>
        <v>n.m.</v>
      </c>
      <c r="AA281" s="6">
        <f t="shared" si="70"/>
        <v>-364563.61600000004</v>
      </c>
      <c r="AB281" s="27">
        <f t="shared" si="71"/>
        <v>-0.39981500689602761</v>
      </c>
      <c r="AC281" s="6">
        <f t="shared" si="72"/>
        <v>-353689.64600000007</v>
      </c>
      <c r="AD281" s="27">
        <f t="shared" si="73"/>
        <v>-0.38788958099028614</v>
      </c>
    </row>
    <row r="282" spans="1:30" x14ac:dyDescent="0.35">
      <c r="A282" s="7">
        <f t="shared" si="74"/>
        <v>274</v>
      </c>
      <c r="B282" t="s">
        <v>2</v>
      </c>
      <c r="C282" t="s">
        <v>1958</v>
      </c>
      <c r="D282" t="s">
        <v>1959</v>
      </c>
      <c r="E282" s="42">
        <v>44409</v>
      </c>
      <c r="F282" s="42" t="s">
        <v>1934</v>
      </c>
      <c r="G282" s="3"/>
      <c r="H282" s="3"/>
      <c r="I282" s="3"/>
      <c r="J282" s="3">
        <v>138485.10999999999</v>
      </c>
      <c r="K282" s="3">
        <v>203531.04000000007</v>
      </c>
      <c r="L282" s="3">
        <f t="shared" si="60"/>
        <v>342016.15</v>
      </c>
      <c r="M282" s="3">
        <v>0</v>
      </c>
      <c r="N282" s="3">
        <v>0</v>
      </c>
      <c r="O282" s="3">
        <v>0</v>
      </c>
      <c r="P282" s="3">
        <v>0</v>
      </c>
      <c r="Q282" s="3">
        <v>13732.082</v>
      </c>
      <c r="R282" s="3">
        <f t="shared" si="61"/>
        <v>13732.082</v>
      </c>
      <c r="S282" s="6">
        <f t="shared" si="62"/>
        <v>0</v>
      </c>
      <c r="T282" s="27" t="str">
        <f t="shared" si="63"/>
        <v>n.m.</v>
      </c>
      <c r="U282" s="6">
        <f t="shared" si="64"/>
        <v>0</v>
      </c>
      <c r="V282" s="27" t="str">
        <f t="shared" si="65"/>
        <v>n.m.</v>
      </c>
      <c r="W282" s="6">
        <f t="shared" si="66"/>
        <v>0</v>
      </c>
      <c r="X282" s="27" t="str">
        <f t="shared" si="67"/>
        <v>n.m.</v>
      </c>
      <c r="Y282" s="6">
        <f t="shared" si="68"/>
        <v>138485.10999999999</v>
      </c>
      <c r="Z282" s="27" t="str">
        <f t="shared" si="69"/>
        <v>n.m.</v>
      </c>
      <c r="AA282" s="6">
        <f t="shared" si="70"/>
        <v>189798.95800000007</v>
      </c>
      <c r="AB282" s="27">
        <f t="shared" si="71"/>
        <v>13.82157184904664</v>
      </c>
      <c r="AC282" s="6">
        <f t="shared" si="72"/>
        <v>328284.06800000003</v>
      </c>
      <c r="AD282" s="27">
        <f t="shared" si="73"/>
        <v>23.906357972520119</v>
      </c>
    </row>
    <row r="283" spans="1:30" x14ac:dyDescent="0.35">
      <c r="A283" s="7">
        <f t="shared" si="74"/>
        <v>275</v>
      </c>
      <c r="B283" t="s">
        <v>2</v>
      </c>
      <c r="C283" t="s">
        <v>1960</v>
      </c>
      <c r="D283" t="s">
        <v>1961</v>
      </c>
      <c r="E283" s="42">
        <v>44470</v>
      </c>
      <c r="F283" s="42" t="s">
        <v>1934</v>
      </c>
      <c r="G283" s="3"/>
      <c r="H283" s="3"/>
      <c r="I283" s="3"/>
      <c r="J283" s="3">
        <v>5879.4500000000007</v>
      </c>
      <c r="K283" s="3">
        <v>93951.679999999993</v>
      </c>
      <c r="L283" s="3">
        <f t="shared" si="60"/>
        <v>99831.12999999999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f t="shared" si="61"/>
        <v>0</v>
      </c>
      <c r="S283" s="6">
        <f t="shared" si="62"/>
        <v>0</v>
      </c>
      <c r="T283" s="27" t="str">
        <f t="shared" si="63"/>
        <v>n.m.</v>
      </c>
      <c r="U283" s="6">
        <f t="shared" si="64"/>
        <v>0</v>
      </c>
      <c r="V283" s="27" t="str">
        <f t="shared" si="65"/>
        <v>n.m.</v>
      </c>
      <c r="W283" s="6">
        <f t="shared" si="66"/>
        <v>0</v>
      </c>
      <c r="X283" s="27" t="str">
        <f t="shared" si="67"/>
        <v>n.m.</v>
      </c>
      <c r="Y283" s="6">
        <f t="shared" si="68"/>
        <v>5879.4500000000007</v>
      </c>
      <c r="Z283" s="27" t="str">
        <f t="shared" si="69"/>
        <v>n.m.</v>
      </c>
      <c r="AA283" s="6">
        <f t="shared" si="70"/>
        <v>93951.679999999993</v>
      </c>
      <c r="AB283" s="27" t="str">
        <f t="shared" si="71"/>
        <v>n.m.</v>
      </c>
      <c r="AC283" s="6">
        <f t="shared" si="72"/>
        <v>99831.12999999999</v>
      </c>
      <c r="AD283" s="27" t="str">
        <f t="shared" si="73"/>
        <v>n.m.</v>
      </c>
    </row>
    <row r="284" spans="1:30" x14ac:dyDescent="0.35">
      <c r="A284" s="7">
        <f t="shared" si="74"/>
        <v>276</v>
      </c>
      <c r="B284" t="s">
        <v>2</v>
      </c>
      <c r="C284" t="s">
        <v>1962</v>
      </c>
      <c r="D284" t="s">
        <v>1963</v>
      </c>
      <c r="E284" s="42">
        <v>44317</v>
      </c>
      <c r="F284" s="42" t="s">
        <v>1934</v>
      </c>
      <c r="G284" s="3"/>
      <c r="H284" s="3"/>
      <c r="I284" s="3"/>
      <c r="J284" s="3">
        <v>86968.320000000065</v>
      </c>
      <c r="K284" s="3">
        <v>-3467.02</v>
      </c>
      <c r="L284" s="3">
        <f t="shared" si="60"/>
        <v>83501.300000000061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f t="shared" si="61"/>
        <v>0</v>
      </c>
      <c r="S284" s="6">
        <f t="shared" si="62"/>
        <v>0</v>
      </c>
      <c r="T284" s="27" t="str">
        <f t="shared" si="63"/>
        <v>n.m.</v>
      </c>
      <c r="U284" s="6">
        <f t="shared" si="64"/>
        <v>0</v>
      </c>
      <c r="V284" s="27" t="str">
        <f t="shared" si="65"/>
        <v>n.m.</v>
      </c>
      <c r="W284" s="6">
        <f t="shared" si="66"/>
        <v>0</v>
      </c>
      <c r="X284" s="27" t="str">
        <f t="shared" si="67"/>
        <v>n.m.</v>
      </c>
      <c r="Y284" s="6">
        <f t="shared" si="68"/>
        <v>86968.320000000065</v>
      </c>
      <c r="Z284" s="27" t="str">
        <f t="shared" si="69"/>
        <v>n.m.</v>
      </c>
      <c r="AA284" s="6">
        <f t="shared" si="70"/>
        <v>-3467.02</v>
      </c>
      <c r="AB284" s="27" t="str">
        <f t="shared" si="71"/>
        <v>n.m.</v>
      </c>
      <c r="AC284" s="6">
        <f t="shared" si="72"/>
        <v>83501.300000000061</v>
      </c>
      <c r="AD284" s="27" t="str">
        <f t="shared" si="73"/>
        <v>n.m.</v>
      </c>
    </row>
    <row r="285" spans="1:30" x14ac:dyDescent="0.35">
      <c r="A285" s="7">
        <f t="shared" si="74"/>
        <v>277</v>
      </c>
      <c r="B285" t="s">
        <v>2</v>
      </c>
      <c r="C285" t="s">
        <v>1964</v>
      </c>
      <c r="D285" t="s">
        <v>1965</v>
      </c>
      <c r="E285" s="42">
        <v>44470</v>
      </c>
      <c r="F285" s="42" t="s">
        <v>1934</v>
      </c>
      <c r="G285" s="3"/>
      <c r="H285" s="3"/>
      <c r="I285" s="3"/>
      <c r="J285" s="3">
        <v>12120.309999999998</v>
      </c>
      <c r="K285" s="3">
        <v>69216.210000000021</v>
      </c>
      <c r="L285" s="3">
        <f t="shared" si="60"/>
        <v>81336.520000000019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f t="shared" si="61"/>
        <v>0</v>
      </c>
      <c r="S285" s="6">
        <f t="shared" si="62"/>
        <v>0</v>
      </c>
      <c r="T285" s="27" t="str">
        <f t="shared" si="63"/>
        <v>n.m.</v>
      </c>
      <c r="U285" s="6">
        <f t="shared" si="64"/>
        <v>0</v>
      </c>
      <c r="V285" s="27" t="str">
        <f t="shared" si="65"/>
        <v>n.m.</v>
      </c>
      <c r="W285" s="6">
        <f t="shared" si="66"/>
        <v>0</v>
      </c>
      <c r="X285" s="27" t="str">
        <f t="shared" si="67"/>
        <v>n.m.</v>
      </c>
      <c r="Y285" s="6">
        <f t="shared" si="68"/>
        <v>12120.309999999998</v>
      </c>
      <c r="Z285" s="27" t="str">
        <f t="shared" si="69"/>
        <v>n.m.</v>
      </c>
      <c r="AA285" s="6">
        <f t="shared" si="70"/>
        <v>69216.210000000021</v>
      </c>
      <c r="AB285" s="27" t="str">
        <f t="shared" si="71"/>
        <v>n.m.</v>
      </c>
      <c r="AC285" s="6">
        <f t="shared" si="72"/>
        <v>81336.520000000019</v>
      </c>
      <c r="AD285" s="27" t="str">
        <f t="shared" si="73"/>
        <v>n.m.</v>
      </c>
    </row>
    <row r="286" spans="1:30" x14ac:dyDescent="0.35">
      <c r="A286" s="7">
        <f t="shared" si="74"/>
        <v>278</v>
      </c>
      <c r="B286" t="s">
        <v>2</v>
      </c>
      <c r="C286" t="s">
        <v>1966</v>
      </c>
      <c r="D286" t="s">
        <v>1696</v>
      </c>
      <c r="E286" s="42">
        <v>44409</v>
      </c>
      <c r="F286" s="42" t="s">
        <v>1934</v>
      </c>
      <c r="G286" s="3"/>
      <c r="H286" s="3"/>
      <c r="I286" s="3"/>
      <c r="J286" s="3">
        <v>78668.269999999975</v>
      </c>
      <c r="K286" s="3">
        <v>254.46</v>
      </c>
      <c r="L286" s="3">
        <f t="shared" si="60"/>
        <v>78922.729999999981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f t="shared" si="61"/>
        <v>0</v>
      </c>
      <c r="S286" s="6">
        <f t="shared" si="62"/>
        <v>0</v>
      </c>
      <c r="T286" s="27" t="str">
        <f t="shared" si="63"/>
        <v>n.m.</v>
      </c>
      <c r="U286" s="6">
        <f t="shared" si="64"/>
        <v>0</v>
      </c>
      <c r="V286" s="27" t="str">
        <f t="shared" si="65"/>
        <v>n.m.</v>
      </c>
      <c r="W286" s="6">
        <f t="shared" si="66"/>
        <v>0</v>
      </c>
      <c r="X286" s="27" t="str">
        <f t="shared" si="67"/>
        <v>n.m.</v>
      </c>
      <c r="Y286" s="6">
        <f t="shared" si="68"/>
        <v>78668.269999999975</v>
      </c>
      <c r="Z286" s="27" t="str">
        <f t="shared" si="69"/>
        <v>n.m.</v>
      </c>
      <c r="AA286" s="6">
        <f t="shared" si="70"/>
        <v>254.46</v>
      </c>
      <c r="AB286" s="27" t="str">
        <f t="shared" si="71"/>
        <v>n.m.</v>
      </c>
      <c r="AC286" s="6">
        <f t="shared" si="72"/>
        <v>78922.729999999981</v>
      </c>
      <c r="AD286" s="27" t="str">
        <f t="shared" si="73"/>
        <v>n.m.</v>
      </c>
    </row>
    <row r="287" spans="1:30" x14ac:dyDescent="0.35">
      <c r="A287" s="7">
        <f t="shared" si="74"/>
        <v>279</v>
      </c>
      <c r="B287" t="s">
        <v>2</v>
      </c>
      <c r="C287" t="s">
        <v>1967</v>
      </c>
      <c r="D287" t="s">
        <v>1657</v>
      </c>
      <c r="E287" s="42">
        <v>44531</v>
      </c>
      <c r="F287" s="42" t="s">
        <v>1934</v>
      </c>
      <c r="G287" s="3"/>
      <c r="H287" s="3"/>
      <c r="I287" s="3"/>
      <c r="J287" s="3">
        <v>50618.93</v>
      </c>
      <c r="K287" s="3">
        <v>5312.1</v>
      </c>
      <c r="L287" s="3">
        <f t="shared" si="60"/>
        <v>55931.03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f t="shared" si="61"/>
        <v>0</v>
      </c>
      <c r="S287" s="6">
        <f t="shared" si="62"/>
        <v>0</v>
      </c>
      <c r="T287" s="27" t="str">
        <f t="shared" si="63"/>
        <v>n.m.</v>
      </c>
      <c r="U287" s="6">
        <f t="shared" si="64"/>
        <v>0</v>
      </c>
      <c r="V287" s="27" t="str">
        <f t="shared" si="65"/>
        <v>n.m.</v>
      </c>
      <c r="W287" s="6">
        <f t="shared" si="66"/>
        <v>0</v>
      </c>
      <c r="X287" s="27" t="str">
        <f t="shared" si="67"/>
        <v>n.m.</v>
      </c>
      <c r="Y287" s="6">
        <f t="shared" si="68"/>
        <v>50618.93</v>
      </c>
      <c r="Z287" s="27" t="str">
        <f t="shared" si="69"/>
        <v>n.m.</v>
      </c>
      <c r="AA287" s="6">
        <f t="shared" si="70"/>
        <v>5312.1</v>
      </c>
      <c r="AB287" s="27" t="str">
        <f t="shared" si="71"/>
        <v>n.m.</v>
      </c>
      <c r="AC287" s="6">
        <f t="shared" si="72"/>
        <v>55931.03</v>
      </c>
      <c r="AD287" s="27" t="str">
        <f t="shared" si="73"/>
        <v>n.m.</v>
      </c>
    </row>
    <row r="288" spans="1:30" x14ac:dyDescent="0.35">
      <c r="A288" s="7">
        <f t="shared" si="74"/>
        <v>280</v>
      </c>
      <c r="B288" t="s">
        <v>2</v>
      </c>
      <c r="C288" t="s">
        <v>1968</v>
      </c>
      <c r="D288" t="s">
        <v>1969</v>
      </c>
      <c r="E288" s="42">
        <v>44228</v>
      </c>
      <c r="F288" s="42" t="s">
        <v>1934</v>
      </c>
      <c r="G288" s="3"/>
      <c r="H288" s="3"/>
      <c r="I288" s="3"/>
      <c r="J288" s="3">
        <v>50057.87</v>
      </c>
      <c r="K288" s="3">
        <v>170.81</v>
      </c>
      <c r="L288" s="3">
        <f t="shared" si="60"/>
        <v>50228.68</v>
      </c>
      <c r="M288" s="3">
        <v>0</v>
      </c>
      <c r="N288" s="3">
        <v>0</v>
      </c>
      <c r="O288" s="3">
        <v>0</v>
      </c>
      <c r="P288" s="3">
        <v>0</v>
      </c>
      <c r="Q288" s="3">
        <v>11346.092000000001</v>
      </c>
      <c r="R288" s="3">
        <f t="shared" si="61"/>
        <v>11346.092000000001</v>
      </c>
      <c r="S288" s="6">
        <f t="shared" si="62"/>
        <v>0</v>
      </c>
      <c r="T288" s="27" t="str">
        <f t="shared" si="63"/>
        <v>n.m.</v>
      </c>
      <c r="U288" s="6">
        <f t="shared" si="64"/>
        <v>0</v>
      </c>
      <c r="V288" s="27" t="str">
        <f t="shared" si="65"/>
        <v>n.m.</v>
      </c>
      <c r="W288" s="6">
        <f t="shared" si="66"/>
        <v>0</v>
      </c>
      <c r="X288" s="27" t="str">
        <f t="shared" si="67"/>
        <v>n.m.</v>
      </c>
      <c r="Y288" s="6">
        <f t="shared" si="68"/>
        <v>50057.87</v>
      </c>
      <c r="Z288" s="27" t="str">
        <f t="shared" si="69"/>
        <v>n.m.</v>
      </c>
      <c r="AA288" s="6">
        <f t="shared" si="70"/>
        <v>-11175.282000000001</v>
      </c>
      <c r="AB288" s="27">
        <f t="shared" si="71"/>
        <v>-0.984945477262127</v>
      </c>
      <c r="AC288" s="6">
        <f t="shared" si="72"/>
        <v>38882.588000000003</v>
      </c>
      <c r="AD288" s="27">
        <f t="shared" si="73"/>
        <v>3.4269586391508198</v>
      </c>
    </row>
    <row r="289" spans="1:30" x14ac:dyDescent="0.35">
      <c r="A289" s="7">
        <f t="shared" si="74"/>
        <v>281</v>
      </c>
      <c r="B289" t="s">
        <v>2</v>
      </c>
      <c r="C289" t="s">
        <v>1970</v>
      </c>
      <c r="D289" t="s">
        <v>230</v>
      </c>
      <c r="E289" s="42">
        <v>44287</v>
      </c>
      <c r="F289" s="42" t="s">
        <v>1934</v>
      </c>
      <c r="G289" s="3"/>
      <c r="H289" s="3"/>
      <c r="I289" s="3"/>
      <c r="J289" s="3">
        <v>16519.57</v>
      </c>
      <c r="K289" s="3">
        <v>1215.2299999999998</v>
      </c>
      <c r="L289" s="3">
        <f t="shared" si="60"/>
        <v>17734.8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f t="shared" si="61"/>
        <v>0</v>
      </c>
      <c r="S289" s="6">
        <f t="shared" si="62"/>
        <v>0</v>
      </c>
      <c r="T289" s="27" t="str">
        <f t="shared" si="63"/>
        <v>n.m.</v>
      </c>
      <c r="U289" s="6">
        <f t="shared" si="64"/>
        <v>0</v>
      </c>
      <c r="V289" s="27" t="str">
        <f t="shared" si="65"/>
        <v>n.m.</v>
      </c>
      <c r="W289" s="6">
        <f t="shared" si="66"/>
        <v>0</v>
      </c>
      <c r="X289" s="27" t="str">
        <f t="shared" si="67"/>
        <v>n.m.</v>
      </c>
      <c r="Y289" s="6">
        <f t="shared" si="68"/>
        <v>16519.57</v>
      </c>
      <c r="Z289" s="27" t="str">
        <f t="shared" si="69"/>
        <v>n.m.</v>
      </c>
      <c r="AA289" s="6">
        <f t="shared" si="70"/>
        <v>1215.2299999999998</v>
      </c>
      <c r="AB289" s="27" t="str">
        <f t="shared" si="71"/>
        <v>n.m.</v>
      </c>
      <c r="AC289" s="6">
        <f t="shared" si="72"/>
        <v>17734.8</v>
      </c>
      <c r="AD289" s="27" t="str">
        <f t="shared" si="73"/>
        <v>n.m.</v>
      </c>
    </row>
    <row r="290" spans="1:30" x14ac:dyDescent="0.35">
      <c r="A290" s="7">
        <f t="shared" si="74"/>
        <v>282</v>
      </c>
      <c r="B290" t="s">
        <v>2</v>
      </c>
      <c r="C290" t="s">
        <v>1971</v>
      </c>
      <c r="D290" t="s">
        <v>1661</v>
      </c>
      <c r="E290" s="42">
        <v>44378</v>
      </c>
      <c r="F290" s="42" t="s">
        <v>1934</v>
      </c>
      <c r="G290" s="3"/>
      <c r="H290" s="3"/>
      <c r="I290" s="3"/>
      <c r="J290" s="3">
        <v>50095.389999999992</v>
      </c>
      <c r="K290" s="3"/>
      <c r="L290" s="3">
        <f t="shared" si="60"/>
        <v>50095.389999999992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f t="shared" si="61"/>
        <v>0</v>
      </c>
      <c r="S290" s="6">
        <f t="shared" si="62"/>
        <v>0</v>
      </c>
      <c r="T290" s="27" t="str">
        <f t="shared" si="63"/>
        <v>n.m.</v>
      </c>
      <c r="U290" s="6">
        <f t="shared" si="64"/>
        <v>0</v>
      </c>
      <c r="V290" s="27" t="str">
        <f t="shared" si="65"/>
        <v>n.m.</v>
      </c>
      <c r="W290" s="6">
        <f t="shared" si="66"/>
        <v>0</v>
      </c>
      <c r="X290" s="27" t="str">
        <f t="shared" si="67"/>
        <v>n.m.</v>
      </c>
      <c r="Y290" s="6">
        <f t="shared" si="68"/>
        <v>50095.389999999992</v>
      </c>
      <c r="Z290" s="27" t="str">
        <f t="shared" si="69"/>
        <v>n.m.</v>
      </c>
      <c r="AA290" s="6">
        <f t="shared" si="70"/>
        <v>0</v>
      </c>
      <c r="AB290" s="27" t="str">
        <f t="shared" si="71"/>
        <v>n.m.</v>
      </c>
      <c r="AC290" s="6">
        <f t="shared" si="72"/>
        <v>50095.389999999992</v>
      </c>
      <c r="AD290" s="27" t="str">
        <f t="shared" si="73"/>
        <v>n.m.</v>
      </c>
    </row>
    <row r="291" spans="1:30" x14ac:dyDescent="0.35">
      <c r="A291" s="7">
        <f t="shared" si="74"/>
        <v>283</v>
      </c>
      <c r="B291" t="s">
        <v>2</v>
      </c>
      <c r="C291" t="s">
        <v>1972</v>
      </c>
      <c r="D291" t="s">
        <v>1973</v>
      </c>
      <c r="E291" s="42">
        <v>44470</v>
      </c>
      <c r="F291" s="42" t="s">
        <v>1934</v>
      </c>
      <c r="G291" s="3"/>
      <c r="H291" s="3"/>
      <c r="I291" s="3"/>
      <c r="J291" s="3">
        <v>6470.0700000000006</v>
      </c>
      <c r="K291" s="3">
        <v>30970.760000000002</v>
      </c>
      <c r="L291" s="3">
        <f t="shared" si="60"/>
        <v>37440.83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f t="shared" si="61"/>
        <v>0</v>
      </c>
      <c r="S291" s="6">
        <f t="shared" si="62"/>
        <v>0</v>
      </c>
      <c r="T291" s="27" t="str">
        <f t="shared" si="63"/>
        <v>n.m.</v>
      </c>
      <c r="U291" s="6">
        <f t="shared" si="64"/>
        <v>0</v>
      </c>
      <c r="V291" s="27" t="str">
        <f t="shared" si="65"/>
        <v>n.m.</v>
      </c>
      <c r="W291" s="6">
        <f t="shared" si="66"/>
        <v>0</v>
      </c>
      <c r="X291" s="27" t="str">
        <f t="shared" si="67"/>
        <v>n.m.</v>
      </c>
      <c r="Y291" s="6">
        <f t="shared" si="68"/>
        <v>6470.0700000000006</v>
      </c>
      <c r="Z291" s="27" t="str">
        <f t="shared" si="69"/>
        <v>n.m.</v>
      </c>
      <c r="AA291" s="6">
        <f t="shared" si="70"/>
        <v>30970.760000000002</v>
      </c>
      <c r="AB291" s="27" t="str">
        <f t="shared" si="71"/>
        <v>n.m.</v>
      </c>
      <c r="AC291" s="6">
        <f t="shared" si="72"/>
        <v>37440.83</v>
      </c>
      <c r="AD291" s="27" t="str">
        <f t="shared" si="73"/>
        <v>n.m.</v>
      </c>
    </row>
    <row r="292" spans="1:30" x14ac:dyDescent="0.35">
      <c r="A292" s="7">
        <f t="shared" si="74"/>
        <v>284</v>
      </c>
      <c r="B292" t="s">
        <v>2</v>
      </c>
      <c r="C292" t="s">
        <v>1974</v>
      </c>
      <c r="D292" t="s">
        <v>1716</v>
      </c>
      <c r="E292" s="42">
        <v>44440</v>
      </c>
      <c r="F292" s="42" t="s">
        <v>1934</v>
      </c>
      <c r="G292" s="3"/>
      <c r="H292" s="3"/>
      <c r="I292" s="3"/>
      <c r="J292" s="3">
        <v>38005.749999999985</v>
      </c>
      <c r="K292" s="3">
        <v>69.22</v>
      </c>
      <c r="L292" s="3">
        <f t="shared" si="60"/>
        <v>38074.969999999987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f t="shared" si="61"/>
        <v>0</v>
      </c>
      <c r="S292" s="6">
        <f t="shared" si="62"/>
        <v>0</v>
      </c>
      <c r="T292" s="27" t="str">
        <f t="shared" si="63"/>
        <v>n.m.</v>
      </c>
      <c r="U292" s="6">
        <f t="shared" si="64"/>
        <v>0</v>
      </c>
      <c r="V292" s="27" t="str">
        <f t="shared" si="65"/>
        <v>n.m.</v>
      </c>
      <c r="W292" s="6">
        <f t="shared" si="66"/>
        <v>0</v>
      </c>
      <c r="X292" s="27" t="str">
        <f t="shared" si="67"/>
        <v>n.m.</v>
      </c>
      <c r="Y292" s="6">
        <f t="shared" si="68"/>
        <v>38005.749999999985</v>
      </c>
      <c r="Z292" s="27" t="str">
        <f t="shared" si="69"/>
        <v>n.m.</v>
      </c>
      <c r="AA292" s="6">
        <f t="shared" si="70"/>
        <v>69.22</v>
      </c>
      <c r="AB292" s="27" t="str">
        <f t="shared" si="71"/>
        <v>n.m.</v>
      </c>
      <c r="AC292" s="6">
        <f t="shared" si="72"/>
        <v>38074.969999999987</v>
      </c>
      <c r="AD292" s="27" t="str">
        <f t="shared" si="73"/>
        <v>n.m.</v>
      </c>
    </row>
    <row r="293" spans="1:30" x14ac:dyDescent="0.35">
      <c r="A293" s="7">
        <f t="shared" si="74"/>
        <v>285</v>
      </c>
      <c r="B293" t="s">
        <v>2</v>
      </c>
      <c r="C293" t="s">
        <v>1975</v>
      </c>
      <c r="D293" t="s">
        <v>1976</v>
      </c>
      <c r="E293" s="42">
        <v>44378</v>
      </c>
      <c r="F293" s="42" t="s">
        <v>1934</v>
      </c>
      <c r="G293" s="3"/>
      <c r="H293" s="3"/>
      <c r="I293" s="3"/>
      <c r="J293" s="3">
        <v>34803.260000000017</v>
      </c>
      <c r="K293" s="3"/>
      <c r="L293" s="3">
        <f t="shared" si="60"/>
        <v>34803.260000000017</v>
      </c>
      <c r="M293" s="3">
        <v>0</v>
      </c>
      <c r="N293" s="3">
        <v>0</v>
      </c>
      <c r="O293" s="3">
        <v>0</v>
      </c>
      <c r="P293" s="3">
        <v>0</v>
      </c>
      <c r="Q293" s="3">
        <v>10119.041999999999</v>
      </c>
      <c r="R293" s="3">
        <f t="shared" si="61"/>
        <v>10119.041999999999</v>
      </c>
      <c r="S293" s="6">
        <f t="shared" si="62"/>
        <v>0</v>
      </c>
      <c r="T293" s="27" t="str">
        <f t="shared" si="63"/>
        <v>n.m.</v>
      </c>
      <c r="U293" s="6">
        <f t="shared" si="64"/>
        <v>0</v>
      </c>
      <c r="V293" s="27" t="str">
        <f t="shared" si="65"/>
        <v>n.m.</v>
      </c>
      <c r="W293" s="6">
        <f t="shared" si="66"/>
        <v>0</v>
      </c>
      <c r="X293" s="27" t="str">
        <f t="shared" si="67"/>
        <v>n.m.</v>
      </c>
      <c r="Y293" s="6">
        <f t="shared" si="68"/>
        <v>34803.260000000017</v>
      </c>
      <c r="Z293" s="27" t="str">
        <f t="shared" si="69"/>
        <v>n.m.</v>
      </c>
      <c r="AA293" s="6">
        <f t="shared" si="70"/>
        <v>-10119.041999999999</v>
      </c>
      <c r="AB293" s="27">
        <f t="shared" si="71"/>
        <v>-1</v>
      </c>
      <c r="AC293" s="6">
        <f t="shared" si="72"/>
        <v>24684.218000000015</v>
      </c>
      <c r="AD293" s="27">
        <f t="shared" si="73"/>
        <v>2.4393828981043875</v>
      </c>
    </row>
    <row r="294" spans="1:30" x14ac:dyDescent="0.35">
      <c r="A294" s="7">
        <f t="shared" si="74"/>
        <v>286</v>
      </c>
      <c r="B294" t="s">
        <v>2</v>
      </c>
      <c r="C294" t="s">
        <v>1977</v>
      </c>
      <c r="D294" t="s">
        <v>1665</v>
      </c>
      <c r="E294" s="42">
        <v>44378</v>
      </c>
      <c r="F294" s="42" t="s">
        <v>1934</v>
      </c>
      <c r="G294" s="3"/>
      <c r="H294" s="3"/>
      <c r="I294" s="3"/>
      <c r="J294" s="3">
        <v>31555.790000000005</v>
      </c>
      <c r="K294" s="3"/>
      <c r="L294" s="3">
        <f t="shared" si="60"/>
        <v>31555.790000000005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f t="shared" si="61"/>
        <v>0</v>
      </c>
      <c r="S294" s="6">
        <f t="shared" si="62"/>
        <v>0</v>
      </c>
      <c r="T294" s="27" t="str">
        <f t="shared" si="63"/>
        <v>n.m.</v>
      </c>
      <c r="U294" s="6">
        <f t="shared" si="64"/>
        <v>0</v>
      </c>
      <c r="V294" s="27" t="str">
        <f t="shared" si="65"/>
        <v>n.m.</v>
      </c>
      <c r="W294" s="6">
        <f t="shared" si="66"/>
        <v>0</v>
      </c>
      <c r="X294" s="27" t="str">
        <f t="shared" si="67"/>
        <v>n.m.</v>
      </c>
      <c r="Y294" s="6">
        <f t="shared" si="68"/>
        <v>31555.790000000005</v>
      </c>
      <c r="Z294" s="27" t="str">
        <f t="shared" si="69"/>
        <v>n.m.</v>
      </c>
      <c r="AA294" s="6">
        <f t="shared" si="70"/>
        <v>0</v>
      </c>
      <c r="AB294" s="27" t="str">
        <f t="shared" si="71"/>
        <v>n.m.</v>
      </c>
      <c r="AC294" s="6">
        <f t="shared" si="72"/>
        <v>31555.790000000005</v>
      </c>
      <c r="AD294" s="27" t="str">
        <f t="shared" si="73"/>
        <v>n.m.</v>
      </c>
    </row>
    <row r="295" spans="1:30" x14ac:dyDescent="0.35">
      <c r="A295" s="7">
        <f t="shared" si="74"/>
        <v>287</v>
      </c>
      <c r="B295" t="s">
        <v>2</v>
      </c>
      <c r="C295" t="s">
        <v>1978</v>
      </c>
      <c r="D295" t="s">
        <v>360</v>
      </c>
      <c r="E295" s="42">
        <v>44409</v>
      </c>
      <c r="F295" s="42" t="s">
        <v>1934</v>
      </c>
      <c r="G295" s="3"/>
      <c r="H295" s="3"/>
      <c r="I295" s="3"/>
      <c r="J295" s="3">
        <v>9284.4000000000015</v>
      </c>
      <c r="K295" s="3">
        <v>20315.179999999993</v>
      </c>
      <c r="L295" s="3">
        <f t="shared" si="60"/>
        <v>29599.579999999994</v>
      </c>
      <c r="M295" s="3">
        <v>0</v>
      </c>
      <c r="N295" s="3">
        <v>0</v>
      </c>
      <c r="O295" s="3">
        <v>0</v>
      </c>
      <c r="P295" s="3">
        <v>0</v>
      </c>
      <c r="Q295" s="3">
        <v>38817.675999999999</v>
      </c>
      <c r="R295" s="3">
        <f t="shared" si="61"/>
        <v>38817.675999999999</v>
      </c>
      <c r="S295" s="6">
        <f t="shared" si="62"/>
        <v>0</v>
      </c>
      <c r="T295" s="27" t="str">
        <f t="shared" si="63"/>
        <v>n.m.</v>
      </c>
      <c r="U295" s="6">
        <f t="shared" si="64"/>
        <v>0</v>
      </c>
      <c r="V295" s="27" t="str">
        <f t="shared" si="65"/>
        <v>n.m.</v>
      </c>
      <c r="W295" s="6">
        <f t="shared" si="66"/>
        <v>0</v>
      </c>
      <c r="X295" s="27" t="str">
        <f t="shared" si="67"/>
        <v>n.m.</v>
      </c>
      <c r="Y295" s="6">
        <f t="shared" si="68"/>
        <v>9284.4000000000015</v>
      </c>
      <c r="Z295" s="27" t="str">
        <f t="shared" si="69"/>
        <v>n.m.</v>
      </c>
      <c r="AA295" s="6">
        <f t="shared" si="70"/>
        <v>-18502.496000000006</v>
      </c>
      <c r="AB295" s="27">
        <f t="shared" si="71"/>
        <v>-0.4766513069973588</v>
      </c>
      <c r="AC295" s="6">
        <f t="shared" si="72"/>
        <v>-9218.096000000005</v>
      </c>
      <c r="AD295" s="27">
        <f t="shared" si="73"/>
        <v>-0.23747160958322197</v>
      </c>
    </row>
    <row r="296" spans="1:30" x14ac:dyDescent="0.35">
      <c r="A296" s="7">
        <f t="shared" si="74"/>
        <v>288</v>
      </c>
      <c r="B296" t="s">
        <v>2</v>
      </c>
      <c r="C296" t="s">
        <v>1979</v>
      </c>
      <c r="D296" t="s">
        <v>1980</v>
      </c>
      <c r="E296" s="42">
        <v>44409</v>
      </c>
      <c r="F296" s="42" t="s">
        <v>1934</v>
      </c>
      <c r="G296" s="3"/>
      <c r="H296" s="3"/>
      <c r="I296" s="3"/>
      <c r="J296" s="3">
        <v>15378.659999999998</v>
      </c>
      <c r="K296" s="3">
        <v>8634.0299999999988</v>
      </c>
      <c r="L296" s="3">
        <f t="shared" si="60"/>
        <v>24012.689999999995</v>
      </c>
      <c r="M296" s="3">
        <v>0</v>
      </c>
      <c r="N296" s="3">
        <v>0</v>
      </c>
      <c r="O296" s="3">
        <v>0</v>
      </c>
      <c r="P296" s="3">
        <v>0</v>
      </c>
      <c r="Q296" s="3">
        <v>902215.07200000004</v>
      </c>
      <c r="R296" s="3">
        <f t="shared" si="61"/>
        <v>902215.07200000004</v>
      </c>
      <c r="S296" s="6">
        <f t="shared" si="62"/>
        <v>0</v>
      </c>
      <c r="T296" s="27" t="str">
        <f t="shared" si="63"/>
        <v>n.m.</v>
      </c>
      <c r="U296" s="6">
        <f t="shared" si="64"/>
        <v>0</v>
      </c>
      <c r="V296" s="27" t="str">
        <f t="shared" si="65"/>
        <v>n.m.</v>
      </c>
      <c r="W296" s="6">
        <f t="shared" si="66"/>
        <v>0</v>
      </c>
      <c r="X296" s="27" t="str">
        <f t="shared" si="67"/>
        <v>n.m.</v>
      </c>
      <c r="Y296" s="6">
        <f t="shared" si="68"/>
        <v>15378.659999999998</v>
      </c>
      <c r="Z296" s="27" t="str">
        <f t="shared" si="69"/>
        <v>n.m.</v>
      </c>
      <c r="AA296" s="6">
        <f t="shared" si="70"/>
        <v>-893581.04200000002</v>
      </c>
      <c r="AB296" s="27">
        <f t="shared" si="71"/>
        <v>-0.99043018647332015</v>
      </c>
      <c r="AC296" s="6">
        <f t="shared" si="72"/>
        <v>-878202.3820000001</v>
      </c>
      <c r="AD296" s="27">
        <f t="shared" si="73"/>
        <v>-0.97338473857816477</v>
      </c>
    </row>
    <row r="297" spans="1:30" x14ac:dyDescent="0.35">
      <c r="A297" s="7">
        <f t="shared" si="74"/>
        <v>289</v>
      </c>
      <c r="B297" t="s">
        <v>2</v>
      </c>
      <c r="C297" t="s">
        <v>1981</v>
      </c>
      <c r="D297" t="s">
        <v>1982</v>
      </c>
      <c r="E297" s="42">
        <v>44256</v>
      </c>
      <c r="F297" s="42" t="s">
        <v>1934</v>
      </c>
      <c r="G297" s="3"/>
      <c r="H297" s="3"/>
      <c r="I297" s="3"/>
      <c r="J297" s="3">
        <v>4104.3100000000004</v>
      </c>
      <c r="K297" s="3">
        <v>20261.12</v>
      </c>
      <c r="L297" s="3">
        <f t="shared" si="60"/>
        <v>24365.43</v>
      </c>
      <c r="M297" s="3">
        <v>0</v>
      </c>
      <c r="N297" s="3">
        <v>0</v>
      </c>
      <c r="O297" s="3">
        <v>0</v>
      </c>
      <c r="P297" s="3">
        <v>0</v>
      </c>
      <c r="Q297" s="3">
        <v>314162.13</v>
      </c>
      <c r="R297" s="3">
        <f t="shared" si="61"/>
        <v>314162.13</v>
      </c>
      <c r="S297" s="6">
        <f t="shared" si="62"/>
        <v>0</v>
      </c>
      <c r="T297" s="27" t="str">
        <f t="shared" si="63"/>
        <v>n.m.</v>
      </c>
      <c r="U297" s="6">
        <f t="shared" si="64"/>
        <v>0</v>
      </c>
      <c r="V297" s="27" t="str">
        <f t="shared" si="65"/>
        <v>n.m.</v>
      </c>
      <c r="W297" s="6">
        <f t="shared" si="66"/>
        <v>0</v>
      </c>
      <c r="X297" s="27" t="str">
        <f t="shared" si="67"/>
        <v>n.m.</v>
      </c>
      <c r="Y297" s="6">
        <f t="shared" si="68"/>
        <v>4104.3100000000004</v>
      </c>
      <c r="Z297" s="27" t="str">
        <f t="shared" si="69"/>
        <v>n.m.</v>
      </c>
      <c r="AA297" s="6">
        <f t="shared" si="70"/>
        <v>-293901.01</v>
      </c>
      <c r="AB297" s="27">
        <f t="shared" si="71"/>
        <v>-0.93550744005969144</v>
      </c>
      <c r="AC297" s="6">
        <f t="shared" si="72"/>
        <v>-289796.7</v>
      </c>
      <c r="AD297" s="27">
        <f t="shared" si="73"/>
        <v>-0.9224431346960883</v>
      </c>
    </row>
    <row r="298" spans="1:30" x14ac:dyDescent="0.35">
      <c r="A298" s="7">
        <f t="shared" si="74"/>
        <v>290</v>
      </c>
      <c r="B298" t="s">
        <v>2</v>
      </c>
      <c r="C298" t="s">
        <v>1983</v>
      </c>
      <c r="D298" t="s">
        <v>1984</v>
      </c>
      <c r="E298" s="42">
        <v>44531</v>
      </c>
      <c r="F298" s="42" t="s">
        <v>1934</v>
      </c>
      <c r="G298" s="3"/>
      <c r="H298" s="3"/>
      <c r="I298" s="3"/>
      <c r="J298" s="3">
        <v>425</v>
      </c>
      <c r="K298" s="3">
        <v>10166.060000000001</v>
      </c>
      <c r="L298" s="3">
        <f t="shared" si="60"/>
        <v>10591.060000000001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f t="shared" si="61"/>
        <v>0</v>
      </c>
      <c r="S298" s="6">
        <f t="shared" si="62"/>
        <v>0</v>
      </c>
      <c r="T298" s="27" t="str">
        <f t="shared" si="63"/>
        <v>n.m.</v>
      </c>
      <c r="U298" s="6">
        <f t="shared" si="64"/>
        <v>0</v>
      </c>
      <c r="V298" s="27" t="str">
        <f t="shared" si="65"/>
        <v>n.m.</v>
      </c>
      <c r="W298" s="6">
        <f t="shared" si="66"/>
        <v>0</v>
      </c>
      <c r="X298" s="27" t="str">
        <f t="shared" si="67"/>
        <v>n.m.</v>
      </c>
      <c r="Y298" s="6">
        <f t="shared" si="68"/>
        <v>425</v>
      </c>
      <c r="Z298" s="27" t="str">
        <f t="shared" si="69"/>
        <v>n.m.</v>
      </c>
      <c r="AA298" s="6">
        <f t="shared" si="70"/>
        <v>10166.060000000001</v>
      </c>
      <c r="AB298" s="27" t="str">
        <f t="shared" si="71"/>
        <v>n.m.</v>
      </c>
      <c r="AC298" s="6">
        <f t="shared" si="72"/>
        <v>10591.060000000001</v>
      </c>
      <c r="AD298" s="27" t="str">
        <f t="shared" si="73"/>
        <v>n.m.</v>
      </c>
    </row>
    <row r="299" spans="1:30" x14ac:dyDescent="0.35">
      <c r="A299" s="7">
        <f t="shared" si="74"/>
        <v>291</v>
      </c>
      <c r="B299" t="s">
        <v>2</v>
      </c>
      <c r="C299" t="s">
        <v>1985</v>
      </c>
      <c r="D299" t="s">
        <v>1986</v>
      </c>
      <c r="E299" s="42">
        <v>44287</v>
      </c>
      <c r="F299" s="42" t="s">
        <v>1934</v>
      </c>
      <c r="G299" s="3"/>
      <c r="H299" s="3"/>
      <c r="I299" s="3"/>
      <c r="J299" s="3">
        <v>11278.140000000001</v>
      </c>
      <c r="K299" s="3">
        <v>355.59000000000003</v>
      </c>
      <c r="L299" s="3">
        <f t="shared" si="60"/>
        <v>11633.730000000001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f t="shared" si="61"/>
        <v>0</v>
      </c>
      <c r="S299" s="6">
        <f t="shared" si="62"/>
        <v>0</v>
      </c>
      <c r="T299" s="27" t="str">
        <f t="shared" si="63"/>
        <v>n.m.</v>
      </c>
      <c r="U299" s="6">
        <f t="shared" si="64"/>
        <v>0</v>
      </c>
      <c r="V299" s="27" t="str">
        <f t="shared" si="65"/>
        <v>n.m.</v>
      </c>
      <c r="W299" s="6">
        <f t="shared" si="66"/>
        <v>0</v>
      </c>
      <c r="X299" s="27" t="str">
        <f t="shared" si="67"/>
        <v>n.m.</v>
      </c>
      <c r="Y299" s="6">
        <f t="shared" si="68"/>
        <v>11278.140000000001</v>
      </c>
      <c r="Z299" s="27" t="str">
        <f t="shared" si="69"/>
        <v>n.m.</v>
      </c>
      <c r="AA299" s="6">
        <f t="shared" si="70"/>
        <v>355.59000000000003</v>
      </c>
      <c r="AB299" s="27" t="str">
        <f t="shared" si="71"/>
        <v>n.m.</v>
      </c>
      <c r="AC299" s="6">
        <f t="shared" si="72"/>
        <v>11633.730000000001</v>
      </c>
      <c r="AD299" s="27" t="str">
        <f t="shared" si="73"/>
        <v>n.m.</v>
      </c>
    </row>
    <row r="300" spans="1:30" x14ac:dyDescent="0.35">
      <c r="A300" s="7">
        <f t="shared" si="74"/>
        <v>292</v>
      </c>
      <c r="B300" t="s">
        <v>2</v>
      </c>
      <c r="C300" t="s">
        <v>1987</v>
      </c>
      <c r="D300" t="s">
        <v>1988</v>
      </c>
      <c r="E300" s="42">
        <v>44470</v>
      </c>
      <c r="F300" s="42" t="s">
        <v>1934</v>
      </c>
      <c r="G300" s="3"/>
      <c r="H300" s="3"/>
      <c r="I300" s="3"/>
      <c r="J300" s="3">
        <v>1599.05</v>
      </c>
      <c r="K300" s="3">
        <v>3416.0700000000006</v>
      </c>
      <c r="L300" s="3">
        <f t="shared" si="60"/>
        <v>5015.1200000000008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f t="shared" si="61"/>
        <v>0</v>
      </c>
      <c r="S300" s="6">
        <f t="shared" si="62"/>
        <v>0</v>
      </c>
      <c r="T300" s="27" t="str">
        <f t="shared" si="63"/>
        <v>n.m.</v>
      </c>
      <c r="U300" s="6">
        <f t="shared" si="64"/>
        <v>0</v>
      </c>
      <c r="V300" s="27" t="str">
        <f t="shared" si="65"/>
        <v>n.m.</v>
      </c>
      <c r="W300" s="6">
        <f t="shared" si="66"/>
        <v>0</v>
      </c>
      <c r="X300" s="27" t="str">
        <f t="shared" si="67"/>
        <v>n.m.</v>
      </c>
      <c r="Y300" s="6">
        <f t="shared" si="68"/>
        <v>1599.05</v>
      </c>
      <c r="Z300" s="27" t="str">
        <f t="shared" si="69"/>
        <v>n.m.</v>
      </c>
      <c r="AA300" s="6">
        <f t="shared" si="70"/>
        <v>3416.0700000000006</v>
      </c>
      <c r="AB300" s="27" t="str">
        <f t="shared" si="71"/>
        <v>n.m.</v>
      </c>
      <c r="AC300" s="6">
        <f t="shared" si="72"/>
        <v>5015.1200000000008</v>
      </c>
      <c r="AD300" s="27" t="str">
        <f t="shared" si="73"/>
        <v>n.m.</v>
      </c>
    </row>
    <row r="301" spans="1:30" x14ac:dyDescent="0.35">
      <c r="A301" s="7">
        <f t="shared" si="74"/>
        <v>293</v>
      </c>
      <c r="B301" t="s">
        <v>2</v>
      </c>
      <c r="C301" t="s">
        <v>1989</v>
      </c>
      <c r="D301" t="s">
        <v>1990</v>
      </c>
      <c r="E301" s="42">
        <v>44409</v>
      </c>
      <c r="F301" s="42" t="s">
        <v>1934</v>
      </c>
      <c r="G301" s="3"/>
      <c r="H301" s="3"/>
      <c r="I301" s="3"/>
      <c r="J301" s="3">
        <v>3435.3899999999994</v>
      </c>
      <c r="K301" s="3">
        <v>1275.75</v>
      </c>
      <c r="L301" s="3">
        <f>SUM(G301:K301)</f>
        <v>4711.1399999999994</v>
      </c>
      <c r="M301" s="3">
        <v>0</v>
      </c>
      <c r="N301" s="3">
        <v>0</v>
      </c>
      <c r="O301" s="3">
        <v>0</v>
      </c>
      <c r="P301" s="3">
        <v>44.567999999999998</v>
      </c>
      <c r="Q301" s="3">
        <v>10.304</v>
      </c>
      <c r="R301" s="3">
        <f t="shared" si="61"/>
        <v>54.872</v>
      </c>
      <c r="S301" s="6">
        <f t="shared" si="62"/>
        <v>0</v>
      </c>
      <c r="T301" s="27" t="str">
        <f t="shared" si="63"/>
        <v>n.m.</v>
      </c>
      <c r="U301" s="6">
        <f t="shared" si="64"/>
        <v>0</v>
      </c>
      <c r="V301" s="27" t="str">
        <f t="shared" si="65"/>
        <v>n.m.</v>
      </c>
      <c r="W301" s="6">
        <f t="shared" si="66"/>
        <v>0</v>
      </c>
      <c r="X301" s="27" t="str">
        <f t="shared" si="67"/>
        <v>n.m.</v>
      </c>
      <c r="Y301" s="6">
        <f t="shared" si="68"/>
        <v>3390.8219999999992</v>
      </c>
      <c r="Z301" s="27">
        <f t="shared" si="69"/>
        <v>76.081987075928907</v>
      </c>
      <c r="AA301" s="6">
        <f t="shared" si="70"/>
        <v>1265.4459999999999</v>
      </c>
      <c r="AB301" s="27">
        <f t="shared" si="71"/>
        <v>122.81114130434781</v>
      </c>
      <c r="AC301" s="6">
        <f t="shared" si="72"/>
        <v>4656.2679999999991</v>
      </c>
      <c r="AD301" s="27">
        <f t="shared" si="73"/>
        <v>84.856903338679089</v>
      </c>
    </row>
    <row r="302" spans="1:30" x14ac:dyDescent="0.35">
      <c r="A302" s="7">
        <f t="shared" si="74"/>
        <v>294</v>
      </c>
      <c r="B302" t="s">
        <v>2</v>
      </c>
      <c r="C302" t="s">
        <v>1991</v>
      </c>
      <c r="D302" t="s">
        <v>1992</v>
      </c>
      <c r="E302" s="42">
        <v>44197</v>
      </c>
      <c r="F302" s="42" t="s">
        <v>1934</v>
      </c>
      <c r="G302" s="3"/>
      <c r="H302" s="3"/>
      <c r="I302" s="3"/>
      <c r="J302" s="3">
        <v>1906.51</v>
      </c>
      <c r="K302" s="3">
        <v>2522.579999999999</v>
      </c>
      <c r="L302" s="3">
        <f>SUM(G302:K302)</f>
        <v>4429.0899999999992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f t="shared" si="61"/>
        <v>0</v>
      </c>
      <c r="S302" s="6">
        <f t="shared" si="62"/>
        <v>0</v>
      </c>
      <c r="T302" s="27" t="str">
        <f t="shared" si="63"/>
        <v>n.m.</v>
      </c>
      <c r="U302" s="6">
        <f t="shared" si="64"/>
        <v>0</v>
      </c>
      <c r="V302" s="27" t="str">
        <f t="shared" si="65"/>
        <v>n.m.</v>
      </c>
      <c r="W302" s="6">
        <f t="shared" si="66"/>
        <v>0</v>
      </c>
      <c r="X302" s="27" t="str">
        <f t="shared" si="67"/>
        <v>n.m.</v>
      </c>
      <c r="Y302" s="6">
        <f t="shared" si="68"/>
        <v>1906.51</v>
      </c>
      <c r="Z302" s="27" t="str">
        <f t="shared" si="69"/>
        <v>n.m.</v>
      </c>
      <c r="AA302" s="6">
        <f t="shared" si="70"/>
        <v>2522.579999999999</v>
      </c>
      <c r="AB302" s="27" t="str">
        <f t="shared" si="71"/>
        <v>n.m.</v>
      </c>
      <c r="AC302" s="6">
        <f t="shared" si="72"/>
        <v>4429.0899999999992</v>
      </c>
      <c r="AD302" s="27" t="str">
        <f t="shared" si="73"/>
        <v>n.m.</v>
      </c>
    </row>
    <row r="303" spans="1:30" x14ac:dyDescent="0.35">
      <c r="A303" s="7">
        <f t="shared" si="74"/>
        <v>295</v>
      </c>
      <c r="B303" t="s">
        <v>2</v>
      </c>
      <c r="C303" t="s">
        <v>1993</v>
      </c>
      <c r="D303" t="s">
        <v>1994</v>
      </c>
      <c r="E303" s="42">
        <v>44409</v>
      </c>
      <c r="F303" s="42" t="s">
        <v>1934</v>
      </c>
      <c r="G303" s="3"/>
      <c r="H303" s="3"/>
      <c r="I303" s="3"/>
      <c r="J303" s="3">
        <v>1655.5700000000002</v>
      </c>
      <c r="K303" s="3">
        <v>2467.0899999999997</v>
      </c>
      <c r="L303" s="3">
        <f t="shared" ref="L303:L351" si="75">SUM(G303:K303)</f>
        <v>4122.66</v>
      </c>
      <c r="M303" s="3">
        <v>0</v>
      </c>
      <c r="N303" s="3">
        <v>0</v>
      </c>
      <c r="O303" s="3">
        <v>0</v>
      </c>
      <c r="P303" s="3">
        <v>0</v>
      </c>
      <c r="Q303" s="3">
        <v>10.304</v>
      </c>
      <c r="R303" s="3">
        <f t="shared" ref="R303:R366" si="76">SUM(M303:Q303)</f>
        <v>10.304</v>
      </c>
      <c r="S303" s="6">
        <f t="shared" ref="S303:S351" si="77">G303-M303</f>
        <v>0</v>
      </c>
      <c r="T303" s="27" t="str">
        <f t="shared" ref="T303:T351" si="78">IFERROR(S303/M303,"n.m.")</f>
        <v>n.m.</v>
      </c>
      <c r="U303" s="6">
        <f t="shared" ref="U303:U351" si="79">H303-N303</f>
        <v>0</v>
      </c>
      <c r="V303" s="27" t="str">
        <f t="shared" ref="V303:V351" si="80">IFERROR(U303/N303,"n.m.")</f>
        <v>n.m.</v>
      </c>
      <c r="W303" s="6">
        <f t="shared" ref="W303:W351" si="81">I303-O303</f>
        <v>0</v>
      </c>
      <c r="X303" s="27" t="str">
        <f t="shared" ref="X303:X351" si="82">IFERROR(W303/O303,"n.m.")</f>
        <v>n.m.</v>
      </c>
      <c r="Y303" s="6">
        <f t="shared" ref="Y303:Y351" si="83">J303-P303</f>
        <v>1655.5700000000002</v>
      </c>
      <c r="Z303" s="27" t="str">
        <f t="shared" ref="Z303:Z351" si="84">IFERROR(Y303/P303,"n.m.")</f>
        <v>n.m.</v>
      </c>
      <c r="AA303" s="6">
        <f t="shared" ref="AA303:AA351" si="85">K303-Q303</f>
        <v>2456.7859999999996</v>
      </c>
      <c r="AB303" s="27">
        <f t="shared" ref="AB303:AB351" si="86">IFERROR(AA303/Q303,"n.m.")</f>
        <v>238.43031832298132</v>
      </c>
      <c r="AC303" s="6">
        <f t="shared" ref="AC303:AC351" si="87">L303-R303</f>
        <v>4112.3559999999998</v>
      </c>
      <c r="AD303" s="27">
        <f t="shared" ref="AD303:AD351" si="88">IFERROR(AC303/R303,"n.m.")</f>
        <v>399.10287267080741</v>
      </c>
    </row>
    <row r="304" spans="1:30" x14ac:dyDescent="0.35">
      <c r="A304" s="7">
        <f t="shared" si="74"/>
        <v>296</v>
      </c>
      <c r="B304" t="s">
        <v>2</v>
      </c>
      <c r="C304" t="s">
        <v>1995</v>
      </c>
      <c r="D304" t="s">
        <v>1996</v>
      </c>
      <c r="E304" s="42">
        <v>44197</v>
      </c>
      <c r="F304" s="42" t="s">
        <v>1934</v>
      </c>
      <c r="G304" s="3"/>
      <c r="H304" s="3"/>
      <c r="I304" s="3"/>
      <c r="J304" s="3">
        <v>1835.6999999999998</v>
      </c>
      <c r="K304" s="3">
        <v>1837.4399999999998</v>
      </c>
      <c r="L304" s="3">
        <f t="shared" si="75"/>
        <v>3673.1399999999994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f t="shared" si="76"/>
        <v>0</v>
      </c>
      <c r="S304" s="6">
        <f t="shared" si="77"/>
        <v>0</v>
      </c>
      <c r="T304" s="27" t="str">
        <f t="shared" si="78"/>
        <v>n.m.</v>
      </c>
      <c r="U304" s="6">
        <f t="shared" si="79"/>
        <v>0</v>
      </c>
      <c r="V304" s="27" t="str">
        <f t="shared" si="80"/>
        <v>n.m.</v>
      </c>
      <c r="W304" s="6">
        <f t="shared" si="81"/>
        <v>0</v>
      </c>
      <c r="X304" s="27" t="str">
        <f t="shared" si="82"/>
        <v>n.m.</v>
      </c>
      <c r="Y304" s="6">
        <f t="shared" si="83"/>
        <v>1835.6999999999998</v>
      </c>
      <c r="Z304" s="27" t="str">
        <f t="shared" si="84"/>
        <v>n.m.</v>
      </c>
      <c r="AA304" s="6">
        <f t="shared" si="85"/>
        <v>1837.4399999999998</v>
      </c>
      <c r="AB304" s="27" t="str">
        <f t="shared" si="86"/>
        <v>n.m.</v>
      </c>
      <c r="AC304" s="6">
        <f t="shared" si="87"/>
        <v>3673.1399999999994</v>
      </c>
      <c r="AD304" s="27" t="str">
        <f t="shared" si="88"/>
        <v>n.m.</v>
      </c>
    </row>
    <row r="305" spans="1:30" x14ac:dyDescent="0.35">
      <c r="A305" s="7">
        <f t="shared" si="74"/>
        <v>297</v>
      </c>
      <c r="B305" t="s">
        <v>2</v>
      </c>
      <c r="C305" t="s">
        <v>1997</v>
      </c>
      <c r="D305" t="s">
        <v>1998</v>
      </c>
      <c r="E305" s="42">
        <v>44197</v>
      </c>
      <c r="F305" s="42" t="s">
        <v>1934</v>
      </c>
      <c r="G305" s="3"/>
      <c r="H305" s="3"/>
      <c r="I305" s="3"/>
      <c r="J305" s="3">
        <v>1056.6899999999998</v>
      </c>
      <c r="K305" s="3">
        <v>2218.5500000000002</v>
      </c>
      <c r="L305" s="3">
        <f t="shared" si="75"/>
        <v>3275.24</v>
      </c>
      <c r="M305" s="3">
        <v>0</v>
      </c>
      <c r="N305" s="3">
        <v>0</v>
      </c>
      <c r="O305" s="3">
        <v>0</v>
      </c>
      <c r="P305" s="3">
        <v>0</v>
      </c>
      <c r="Q305" s="3">
        <v>3.4359999999999999</v>
      </c>
      <c r="R305" s="3">
        <f t="shared" si="76"/>
        <v>3.4359999999999999</v>
      </c>
      <c r="S305" s="6">
        <f t="shared" si="77"/>
        <v>0</v>
      </c>
      <c r="T305" s="27" t="str">
        <f t="shared" si="78"/>
        <v>n.m.</v>
      </c>
      <c r="U305" s="6">
        <f t="shared" si="79"/>
        <v>0</v>
      </c>
      <c r="V305" s="27" t="str">
        <f t="shared" si="80"/>
        <v>n.m.</v>
      </c>
      <c r="W305" s="6">
        <f t="shared" si="81"/>
        <v>0</v>
      </c>
      <c r="X305" s="27" t="str">
        <f t="shared" si="82"/>
        <v>n.m.</v>
      </c>
      <c r="Y305" s="6">
        <f t="shared" si="83"/>
        <v>1056.6899999999998</v>
      </c>
      <c r="Z305" s="27" t="str">
        <f t="shared" si="84"/>
        <v>n.m.</v>
      </c>
      <c r="AA305" s="6">
        <f t="shared" si="85"/>
        <v>2215.114</v>
      </c>
      <c r="AB305" s="27">
        <f t="shared" si="86"/>
        <v>644.67811408614671</v>
      </c>
      <c r="AC305" s="6">
        <f t="shared" si="87"/>
        <v>3271.8039999999996</v>
      </c>
      <c r="AD305" s="27">
        <f t="shared" si="88"/>
        <v>952.21303841676354</v>
      </c>
    </row>
    <row r="306" spans="1:30" x14ac:dyDescent="0.35">
      <c r="A306" s="7">
        <f t="shared" si="74"/>
        <v>298</v>
      </c>
      <c r="B306" t="s">
        <v>2</v>
      </c>
      <c r="C306" t="s">
        <v>1999</v>
      </c>
      <c r="D306" t="s">
        <v>2000</v>
      </c>
      <c r="E306" s="42">
        <v>44197</v>
      </c>
      <c r="F306" s="42" t="s">
        <v>1934</v>
      </c>
      <c r="G306" s="3"/>
      <c r="H306" s="3"/>
      <c r="I306" s="3"/>
      <c r="J306" s="3">
        <v>1838.9699999999993</v>
      </c>
      <c r="K306" s="3">
        <v>1328.1200000000001</v>
      </c>
      <c r="L306" s="3">
        <f t="shared" si="75"/>
        <v>3167.0899999999992</v>
      </c>
      <c r="M306" s="3">
        <v>0</v>
      </c>
      <c r="N306" s="3">
        <v>0</v>
      </c>
      <c r="O306" s="3">
        <v>0</v>
      </c>
      <c r="P306" s="3">
        <v>0</v>
      </c>
      <c r="Q306" s="3">
        <v>3.4359999999999999</v>
      </c>
      <c r="R306" s="3">
        <f t="shared" si="76"/>
        <v>3.4359999999999999</v>
      </c>
      <c r="S306" s="6">
        <f t="shared" si="77"/>
        <v>0</v>
      </c>
      <c r="T306" s="27" t="str">
        <f t="shared" si="78"/>
        <v>n.m.</v>
      </c>
      <c r="U306" s="6">
        <f t="shared" si="79"/>
        <v>0</v>
      </c>
      <c r="V306" s="27" t="str">
        <f t="shared" si="80"/>
        <v>n.m.</v>
      </c>
      <c r="W306" s="6">
        <f t="shared" si="81"/>
        <v>0</v>
      </c>
      <c r="X306" s="27" t="str">
        <f t="shared" si="82"/>
        <v>n.m.</v>
      </c>
      <c r="Y306" s="6">
        <f t="shared" si="83"/>
        <v>1838.9699999999993</v>
      </c>
      <c r="Z306" s="27" t="str">
        <f t="shared" si="84"/>
        <v>n.m.</v>
      </c>
      <c r="AA306" s="6">
        <f t="shared" si="85"/>
        <v>1324.6840000000002</v>
      </c>
      <c r="AB306" s="27">
        <f t="shared" si="86"/>
        <v>385.53084982537843</v>
      </c>
      <c r="AC306" s="6">
        <f t="shared" si="87"/>
        <v>3163.6539999999991</v>
      </c>
      <c r="AD306" s="27">
        <f t="shared" si="88"/>
        <v>920.73748544819534</v>
      </c>
    </row>
    <row r="307" spans="1:30" x14ac:dyDescent="0.35">
      <c r="A307" s="7">
        <f t="shared" si="74"/>
        <v>299</v>
      </c>
      <c r="B307" t="s">
        <v>2</v>
      </c>
      <c r="C307" t="s">
        <v>2001</v>
      </c>
      <c r="D307" t="s">
        <v>2002</v>
      </c>
      <c r="E307" s="42">
        <v>44409</v>
      </c>
      <c r="F307" s="42" t="s">
        <v>1934</v>
      </c>
      <c r="G307" s="3"/>
      <c r="H307" s="3"/>
      <c r="I307" s="3"/>
      <c r="J307" s="3">
        <v>3037.3000000000006</v>
      </c>
      <c r="K307" s="3">
        <v>95.76</v>
      </c>
      <c r="L307" s="3">
        <f t="shared" si="75"/>
        <v>3133.0600000000009</v>
      </c>
      <c r="M307" s="3">
        <v>0</v>
      </c>
      <c r="N307" s="3">
        <v>0</v>
      </c>
      <c r="O307" s="3">
        <v>0</v>
      </c>
      <c r="P307" s="3">
        <v>50.874000000000002</v>
      </c>
      <c r="Q307" s="3">
        <v>0</v>
      </c>
      <c r="R307" s="3">
        <f t="shared" si="76"/>
        <v>50.874000000000002</v>
      </c>
      <c r="S307" s="6">
        <f t="shared" si="77"/>
        <v>0</v>
      </c>
      <c r="T307" s="27" t="str">
        <f t="shared" si="78"/>
        <v>n.m.</v>
      </c>
      <c r="U307" s="6">
        <f t="shared" si="79"/>
        <v>0</v>
      </c>
      <c r="V307" s="27" t="str">
        <f t="shared" si="80"/>
        <v>n.m.</v>
      </c>
      <c r="W307" s="6">
        <f t="shared" si="81"/>
        <v>0</v>
      </c>
      <c r="X307" s="27" t="str">
        <f t="shared" si="82"/>
        <v>n.m.</v>
      </c>
      <c r="Y307" s="6">
        <f t="shared" si="83"/>
        <v>2986.4260000000008</v>
      </c>
      <c r="Z307" s="27">
        <f t="shared" si="84"/>
        <v>58.702402012815988</v>
      </c>
      <c r="AA307" s="6">
        <f t="shared" si="85"/>
        <v>95.76</v>
      </c>
      <c r="AB307" s="27" t="str">
        <f t="shared" si="86"/>
        <v>n.m.</v>
      </c>
      <c r="AC307" s="6">
        <f t="shared" si="87"/>
        <v>3082.1860000000011</v>
      </c>
      <c r="AD307" s="27">
        <f t="shared" si="88"/>
        <v>60.584699453551927</v>
      </c>
    </row>
    <row r="308" spans="1:30" x14ac:dyDescent="0.35">
      <c r="A308" s="7">
        <f t="shared" si="74"/>
        <v>300</v>
      </c>
      <c r="B308" t="s">
        <v>2</v>
      </c>
      <c r="C308" t="s">
        <v>2003</v>
      </c>
      <c r="D308" t="s">
        <v>2004</v>
      </c>
      <c r="E308" s="42">
        <v>44197</v>
      </c>
      <c r="F308" s="42" t="s">
        <v>1934</v>
      </c>
      <c r="G308" s="3"/>
      <c r="H308" s="3"/>
      <c r="I308" s="3"/>
      <c r="J308" s="3">
        <v>2518.0499999999997</v>
      </c>
      <c r="K308" s="3">
        <v>399.50999999999993</v>
      </c>
      <c r="L308" s="3">
        <f t="shared" si="75"/>
        <v>2917.5599999999995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f t="shared" si="76"/>
        <v>0</v>
      </c>
      <c r="S308" s="6">
        <f t="shared" si="77"/>
        <v>0</v>
      </c>
      <c r="T308" s="27" t="str">
        <f t="shared" si="78"/>
        <v>n.m.</v>
      </c>
      <c r="U308" s="6">
        <f t="shared" si="79"/>
        <v>0</v>
      </c>
      <c r="V308" s="27" t="str">
        <f t="shared" si="80"/>
        <v>n.m.</v>
      </c>
      <c r="W308" s="6">
        <f t="shared" si="81"/>
        <v>0</v>
      </c>
      <c r="X308" s="27" t="str">
        <f t="shared" si="82"/>
        <v>n.m.</v>
      </c>
      <c r="Y308" s="6">
        <f t="shared" si="83"/>
        <v>2518.0499999999997</v>
      </c>
      <c r="Z308" s="27" t="str">
        <f t="shared" si="84"/>
        <v>n.m.</v>
      </c>
      <c r="AA308" s="6">
        <f t="shared" si="85"/>
        <v>399.50999999999993</v>
      </c>
      <c r="AB308" s="27" t="str">
        <f t="shared" si="86"/>
        <v>n.m.</v>
      </c>
      <c r="AC308" s="6">
        <f t="shared" si="87"/>
        <v>2917.5599999999995</v>
      </c>
      <c r="AD308" s="27" t="str">
        <f t="shared" si="88"/>
        <v>n.m.</v>
      </c>
    </row>
    <row r="309" spans="1:30" x14ac:dyDescent="0.35">
      <c r="A309" s="7">
        <f t="shared" si="74"/>
        <v>301</v>
      </c>
      <c r="B309" t="s">
        <v>2</v>
      </c>
      <c r="C309" t="s">
        <v>2005</v>
      </c>
      <c r="D309" t="s">
        <v>1686</v>
      </c>
      <c r="E309" s="42">
        <v>44348</v>
      </c>
      <c r="F309" s="42" t="s">
        <v>1934</v>
      </c>
      <c r="G309" s="3"/>
      <c r="H309" s="3"/>
      <c r="I309" s="3"/>
      <c r="J309" s="3">
        <v>1282.83</v>
      </c>
      <c r="K309" s="3">
        <v>1489.3</v>
      </c>
      <c r="L309" s="3">
        <f t="shared" si="75"/>
        <v>2772.13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f t="shared" si="76"/>
        <v>0</v>
      </c>
      <c r="S309" s="6">
        <f t="shared" si="77"/>
        <v>0</v>
      </c>
      <c r="T309" s="27" t="str">
        <f t="shared" si="78"/>
        <v>n.m.</v>
      </c>
      <c r="U309" s="6">
        <f t="shared" si="79"/>
        <v>0</v>
      </c>
      <c r="V309" s="27" t="str">
        <f t="shared" si="80"/>
        <v>n.m.</v>
      </c>
      <c r="W309" s="6">
        <f t="shared" si="81"/>
        <v>0</v>
      </c>
      <c r="X309" s="27" t="str">
        <f t="shared" si="82"/>
        <v>n.m.</v>
      </c>
      <c r="Y309" s="6">
        <f t="shared" si="83"/>
        <v>1282.83</v>
      </c>
      <c r="Z309" s="27" t="str">
        <f t="shared" si="84"/>
        <v>n.m.</v>
      </c>
      <c r="AA309" s="6">
        <f t="shared" si="85"/>
        <v>1489.3</v>
      </c>
      <c r="AB309" s="27" t="str">
        <f t="shared" si="86"/>
        <v>n.m.</v>
      </c>
      <c r="AC309" s="6">
        <f t="shared" si="87"/>
        <v>2772.13</v>
      </c>
      <c r="AD309" s="27" t="str">
        <f t="shared" si="88"/>
        <v>n.m.</v>
      </c>
    </row>
    <row r="310" spans="1:30" x14ac:dyDescent="0.35">
      <c r="A310" s="7">
        <f t="shared" si="74"/>
        <v>302</v>
      </c>
      <c r="B310" t="s">
        <v>2</v>
      </c>
      <c r="C310" t="s">
        <v>2006</v>
      </c>
      <c r="D310" t="s">
        <v>2007</v>
      </c>
      <c r="E310" s="42">
        <v>44348</v>
      </c>
      <c r="F310" s="42" t="s">
        <v>1934</v>
      </c>
      <c r="G310" s="3"/>
      <c r="H310" s="3"/>
      <c r="I310" s="3"/>
      <c r="J310" s="3">
        <v>2227.0199999999995</v>
      </c>
      <c r="K310" s="3">
        <v>173.10999999999996</v>
      </c>
      <c r="L310" s="3">
        <f t="shared" si="75"/>
        <v>2400.1299999999997</v>
      </c>
      <c r="M310" s="3">
        <v>0</v>
      </c>
      <c r="N310" s="3">
        <v>0</v>
      </c>
      <c r="O310" s="3">
        <v>0</v>
      </c>
      <c r="P310" s="3">
        <v>0</v>
      </c>
      <c r="Q310" s="3">
        <v>10.304</v>
      </c>
      <c r="R310" s="3">
        <f t="shared" si="76"/>
        <v>10.304</v>
      </c>
      <c r="S310" s="6">
        <f t="shared" si="77"/>
        <v>0</v>
      </c>
      <c r="T310" s="27" t="str">
        <f t="shared" si="78"/>
        <v>n.m.</v>
      </c>
      <c r="U310" s="6">
        <f t="shared" si="79"/>
        <v>0</v>
      </c>
      <c r="V310" s="27" t="str">
        <f t="shared" si="80"/>
        <v>n.m.</v>
      </c>
      <c r="W310" s="6">
        <f t="shared" si="81"/>
        <v>0</v>
      </c>
      <c r="X310" s="27" t="str">
        <f t="shared" si="82"/>
        <v>n.m.</v>
      </c>
      <c r="Y310" s="6">
        <f t="shared" si="83"/>
        <v>2227.0199999999995</v>
      </c>
      <c r="Z310" s="27" t="str">
        <f t="shared" si="84"/>
        <v>n.m.</v>
      </c>
      <c r="AA310" s="6">
        <f t="shared" si="85"/>
        <v>162.80599999999995</v>
      </c>
      <c r="AB310" s="27">
        <f t="shared" si="86"/>
        <v>15.80027173913043</v>
      </c>
      <c r="AC310" s="6">
        <f t="shared" si="87"/>
        <v>2389.8259999999996</v>
      </c>
      <c r="AD310" s="27">
        <f t="shared" si="88"/>
        <v>231.93187111801237</v>
      </c>
    </row>
    <row r="311" spans="1:30" x14ac:dyDescent="0.35">
      <c r="A311" s="7">
        <f t="shared" si="74"/>
        <v>303</v>
      </c>
      <c r="B311" t="s">
        <v>2</v>
      </c>
      <c r="C311" t="s">
        <v>2008</v>
      </c>
      <c r="D311" t="s">
        <v>2009</v>
      </c>
      <c r="E311" s="42">
        <v>44409</v>
      </c>
      <c r="F311" s="42" t="s">
        <v>1934</v>
      </c>
      <c r="G311" s="3"/>
      <c r="H311" s="3"/>
      <c r="I311" s="3"/>
      <c r="J311" s="3">
        <v>898.14</v>
      </c>
      <c r="K311" s="3">
        <v>28.3</v>
      </c>
      <c r="L311" s="3">
        <f t="shared" si="75"/>
        <v>926.43999999999994</v>
      </c>
      <c r="M311" s="3">
        <v>0</v>
      </c>
      <c r="N311" s="3">
        <v>0</v>
      </c>
      <c r="O311" s="3">
        <v>0</v>
      </c>
      <c r="P311" s="3">
        <v>68.275000000000006</v>
      </c>
      <c r="Q311" s="3">
        <v>0</v>
      </c>
      <c r="R311" s="3">
        <f t="shared" si="76"/>
        <v>68.275000000000006</v>
      </c>
      <c r="S311" s="6">
        <f t="shared" si="77"/>
        <v>0</v>
      </c>
      <c r="T311" s="27" t="str">
        <f t="shared" si="78"/>
        <v>n.m.</v>
      </c>
      <c r="U311" s="6">
        <f t="shared" si="79"/>
        <v>0</v>
      </c>
      <c r="V311" s="27" t="str">
        <f t="shared" si="80"/>
        <v>n.m.</v>
      </c>
      <c r="W311" s="6">
        <f t="shared" si="81"/>
        <v>0</v>
      </c>
      <c r="X311" s="27" t="str">
        <f t="shared" si="82"/>
        <v>n.m.</v>
      </c>
      <c r="Y311" s="6">
        <f t="shared" si="83"/>
        <v>829.86500000000001</v>
      </c>
      <c r="Z311" s="27">
        <f t="shared" si="84"/>
        <v>12.154741852801171</v>
      </c>
      <c r="AA311" s="6">
        <f t="shared" si="85"/>
        <v>28.3</v>
      </c>
      <c r="AB311" s="27" t="str">
        <f t="shared" si="86"/>
        <v>n.m.</v>
      </c>
      <c r="AC311" s="6">
        <f t="shared" si="87"/>
        <v>858.16499999999996</v>
      </c>
      <c r="AD311" s="27">
        <f t="shared" si="88"/>
        <v>12.56924203588429</v>
      </c>
    </row>
    <row r="312" spans="1:30" x14ac:dyDescent="0.35">
      <c r="A312" s="7">
        <f t="shared" si="74"/>
        <v>304</v>
      </c>
      <c r="B312" t="s">
        <v>2</v>
      </c>
      <c r="C312" t="s">
        <v>2010</v>
      </c>
      <c r="D312" t="s">
        <v>2011</v>
      </c>
      <c r="E312" s="42">
        <v>44348</v>
      </c>
      <c r="F312" s="42">
        <v>44593</v>
      </c>
      <c r="G312" s="3"/>
      <c r="H312" s="3"/>
      <c r="I312" s="3"/>
      <c r="J312" s="3">
        <v>5448.12</v>
      </c>
      <c r="K312" s="3">
        <v>-5448.12</v>
      </c>
      <c r="L312" s="3">
        <f t="shared" si="75"/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f t="shared" si="76"/>
        <v>0</v>
      </c>
      <c r="S312" s="6">
        <f t="shared" si="77"/>
        <v>0</v>
      </c>
      <c r="T312" s="27" t="str">
        <f t="shared" si="78"/>
        <v>n.m.</v>
      </c>
      <c r="U312" s="6">
        <f t="shared" si="79"/>
        <v>0</v>
      </c>
      <c r="V312" s="27" t="str">
        <f t="shared" si="80"/>
        <v>n.m.</v>
      </c>
      <c r="W312" s="6">
        <f t="shared" si="81"/>
        <v>0</v>
      </c>
      <c r="X312" s="27" t="str">
        <f t="shared" si="82"/>
        <v>n.m.</v>
      </c>
      <c r="Y312" s="6">
        <f t="shared" si="83"/>
        <v>5448.12</v>
      </c>
      <c r="Z312" s="27" t="str">
        <f t="shared" si="84"/>
        <v>n.m.</v>
      </c>
      <c r="AA312" s="6">
        <f t="shared" si="85"/>
        <v>-5448.12</v>
      </c>
      <c r="AB312" s="27" t="str">
        <f t="shared" si="86"/>
        <v>n.m.</v>
      </c>
      <c r="AC312" s="6">
        <f t="shared" si="87"/>
        <v>0</v>
      </c>
      <c r="AD312" s="27" t="str">
        <f t="shared" si="88"/>
        <v>n.m.</v>
      </c>
    </row>
    <row r="313" spans="1:30" x14ac:dyDescent="0.35">
      <c r="A313" s="7">
        <f t="shared" si="74"/>
        <v>305</v>
      </c>
      <c r="B313" t="s">
        <v>2</v>
      </c>
      <c r="C313" t="s">
        <v>2187</v>
      </c>
      <c r="D313" t="s">
        <v>2188</v>
      </c>
      <c r="E313" s="42">
        <v>44713</v>
      </c>
      <c r="F313" s="42" t="s">
        <v>1934</v>
      </c>
      <c r="G313" s="3"/>
      <c r="H313" s="3"/>
      <c r="I313" s="3"/>
      <c r="J313" s="3"/>
      <c r="K313" s="3">
        <v>22121355.789999999</v>
      </c>
      <c r="L313" s="3">
        <f t="shared" si="75"/>
        <v>22121355.789999999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f t="shared" si="76"/>
        <v>0</v>
      </c>
      <c r="S313" s="6">
        <f t="shared" si="77"/>
        <v>0</v>
      </c>
      <c r="T313" s="27" t="str">
        <f t="shared" si="78"/>
        <v>n.m.</v>
      </c>
      <c r="U313" s="6">
        <f t="shared" si="79"/>
        <v>0</v>
      </c>
      <c r="V313" s="27" t="str">
        <f t="shared" si="80"/>
        <v>n.m.</v>
      </c>
      <c r="W313" s="6">
        <f t="shared" si="81"/>
        <v>0</v>
      </c>
      <c r="X313" s="27" t="str">
        <f t="shared" si="82"/>
        <v>n.m.</v>
      </c>
      <c r="Y313" s="6">
        <f t="shared" si="83"/>
        <v>0</v>
      </c>
      <c r="Z313" s="27" t="str">
        <f t="shared" si="84"/>
        <v>n.m.</v>
      </c>
      <c r="AA313" s="6">
        <f t="shared" si="85"/>
        <v>22121355.789999999</v>
      </c>
      <c r="AB313" s="27" t="str">
        <f t="shared" si="86"/>
        <v>n.m.</v>
      </c>
      <c r="AC313" s="6">
        <f t="shared" si="87"/>
        <v>22121355.789999999</v>
      </c>
      <c r="AD313" s="27" t="str">
        <f t="shared" si="88"/>
        <v>n.m.</v>
      </c>
    </row>
    <row r="314" spans="1:30" x14ac:dyDescent="0.35">
      <c r="A314" s="7">
        <f t="shared" si="74"/>
        <v>306</v>
      </c>
      <c r="B314" t="s">
        <v>2</v>
      </c>
      <c r="C314" t="s">
        <v>2189</v>
      </c>
      <c r="D314" t="s">
        <v>2190</v>
      </c>
      <c r="E314" s="42">
        <v>44743</v>
      </c>
      <c r="F314" s="42" t="s">
        <v>1934</v>
      </c>
      <c r="G314" s="3"/>
      <c r="H314" s="3"/>
      <c r="I314" s="3"/>
      <c r="J314" s="3"/>
      <c r="K314" s="3">
        <v>6514673.2099999916</v>
      </c>
      <c r="L314" s="3">
        <f t="shared" si="75"/>
        <v>6514673.2099999916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f t="shared" si="76"/>
        <v>0</v>
      </c>
      <c r="S314" s="6">
        <f t="shared" si="77"/>
        <v>0</v>
      </c>
      <c r="T314" s="27" t="str">
        <f t="shared" si="78"/>
        <v>n.m.</v>
      </c>
      <c r="U314" s="6">
        <f t="shared" si="79"/>
        <v>0</v>
      </c>
      <c r="V314" s="27" t="str">
        <f t="shared" si="80"/>
        <v>n.m.</v>
      </c>
      <c r="W314" s="6">
        <f t="shared" si="81"/>
        <v>0</v>
      </c>
      <c r="X314" s="27" t="str">
        <f t="shared" si="82"/>
        <v>n.m.</v>
      </c>
      <c r="Y314" s="6">
        <f t="shared" si="83"/>
        <v>0</v>
      </c>
      <c r="Z314" s="27" t="str">
        <f t="shared" si="84"/>
        <v>n.m.</v>
      </c>
      <c r="AA314" s="6">
        <f t="shared" si="85"/>
        <v>6514673.2099999916</v>
      </c>
      <c r="AB314" s="27" t="str">
        <f t="shared" si="86"/>
        <v>n.m.</v>
      </c>
      <c r="AC314" s="6">
        <f t="shared" si="87"/>
        <v>6514673.2099999916</v>
      </c>
      <c r="AD314" s="27" t="str">
        <f t="shared" si="88"/>
        <v>n.m.</v>
      </c>
    </row>
    <row r="315" spans="1:30" x14ac:dyDescent="0.35">
      <c r="A315" s="7">
        <f t="shared" si="74"/>
        <v>307</v>
      </c>
      <c r="B315" t="s">
        <v>2</v>
      </c>
      <c r="C315" t="s">
        <v>2191</v>
      </c>
      <c r="D315" t="s">
        <v>2192</v>
      </c>
      <c r="E315" s="42">
        <v>44743</v>
      </c>
      <c r="F315" s="42" t="s">
        <v>1934</v>
      </c>
      <c r="G315" s="3"/>
      <c r="H315" s="3"/>
      <c r="I315" s="3"/>
      <c r="J315" s="3"/>
      <c r="K315" s="3">
        <v>1866348.2100000037</v>
      </c>
      <c r="L315" s="3">
        <f t="shared" si="75"/>
        <v>1866348.2100000037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f t="shared" si="76"/>
        <v>0</v>
      </c>
      <c r="S315" s="6">
        <f t="shared" si="77"/>
        <v>0</v>
      </c>
      <c r="T315" s="27" t="str">
        <f t="shared" si="78"/>
        <v>n.m.</v>
      </c>
      <c r="U315" s="6">
        <f t="shared" si="79"/>
        <v>0</v>
      </c>
      <c r="V315" s="27" t="str">
        <f t="shared" si="80"/>
        <v>n.m.</v>
      </c>
      <c r="W315" s="6">
        <f t="shared" si="81"/>
        <v>0</v>
      </c>
      <c r="X315" s="27" t="str">
        <f t="shared" si="82"/>
        <v>n.m.</v>
      </c>
      <c r="Y315" s="6">
        <f t="shared" si="83"/>
        <v>0</v>
      </c>
      <c r="Z315" s="27" t="str">
        <f t="shared" si="84"/>
        <v>n.m.</v>
      </c>
      <c r="AA315" s="6">
        <f t="shared" si="85"/>
        <v>1866348.2100000037</v>
      </c>
      <c r="AB315" s="27" t="str">
        <f t="shared" si="86"/>
        <v>n.m.</v>
      </c>
      <c r="AC315" s="6">
        <f t="shared" si="87"/>
        <v>1866348.2100000037</v>
      </c>
      <c r="AD315" s="27" t="str">
        <f t="shared" si="88"/>
        <v>n.m.</v>
      </c>
    </row>
    <row r="316" spans="1:30" x14ac:dyDescent="0.35">
      <c r="A316" s="7">
        <f t="shared" si="74"/>
        <v>308</v>
      </c>
      <c r="B316" t="s">
        <v>2</v>
      </c>
      <c r="C316" t="s">
        <v>2193</v>
      </c>
      <c r="D316" t="s">
        <v>2194</v>
      </c>
      <c r="E316" s="42">
        <v>44621</v>
      </c>
      <c r="F316" s="42" t="s">
        <v>1934</v>
      </c>
      <c r="G316" s="3"/>
      <c r="H316" s="3"/>
      <c r="I316" s="3"/>
      <c r="J316" s="3"/>
      <c r="K316" s="3">
        <v>783364.99999999965</v>
      </c>
      <c r="L316" s="3">
        <f t="shared" si="75"/>
        <v>783364.99999999965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f t="shared" si="76"/>
        <v>0</v>
      </c>
      <c r="S316" s="6">
        <f t="shared" si="77"/>
        <v>0</v>
      </c>
      <c r="T316" s="27" t="str">
        <f t="shared" si="78"/>
        <v>n.m.</v>
      </c>
      <c r="U316" s="6">
        <f t="shared" si="79"/>
        <v>0</v>
      </c>
      <c r="V316" s="27" t="str">
        <f t="shared" si="80"/>
        <v>n.m.</v>
      </c>
      <c r="W316" s="6">
        <f t="shared" si="81"/>
        <v>0</v>
      </c>
      <c r="X316" s="27" t="str">
        <f t="shared" si="82"/>
        <v>n.m.</v>
      </c>
      <c r="Y316" s="6">
        <f t="shared" si="83"/>
        <v>0</v>
      </c>
      <c r="Z316" s="27" t="str">
        <f t="shared" si="84"/>
        <v>n.m.</v>
      </c>
      <c r="AA316" s="6">
        <f t="shared" si="85"/>
        <v>783364.99999999965</v>
      </c>
      <c r="AB316" s="27" t="str">
        <f t="shared" si="86"/>
        <v>n.m.</v>
      </c>
      <c r="AC316" s="6">
        <f t="shared" si="87"/>
        <v>783364.99999999965</v>
      </c>
      <c r="AD316" s="27" t="str">
        <f t="shared" si="88"/>
        <v>n.m.</v>
      </c>
    </row>
    <row r="317" spans="1:30" x14ac:dyDescent="0.35">
      <c r="A317" s="7">
        <f t="shared" si="74"/>
        <v>309</v>
      </c>
      <c r="B317" t="s">
        <v>2</v>
      </c>
      <c r="C317" t="s">
        <v>2195</v>
      </c>
      <c r="D317" t="s">
        <v>2196</v>
      </c>
      <c r="E317" s="42">
        <v>44835</v>
      </c>
      <c r="F317" s="42" t="s">
        <v>1934</v>
      </c>
      <c r="G317" s="3"/>
      <c r="H317" s="3"/>
      <c r="I317" s="3"/>
      <c r="J317" s="3"/>
      <c r="K317" s="3">
        <v>566402.7799999998</v>
      </c>
      <c r="L317" s="3">
        <f t="shared" si="75"/>
        <v>566402.7799999998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f t="shared" si="76"/>
        <v>0</v>
      </c>
      <c r="S317" s="6">
        <f t="shared" si="77"/>
        <v>0</v>
      </c>
      <c r="T317" s="27" t="str">
        <f t="shared" si="78"/>
        <v>n.m.</v>
      </c>
      <c r="U317" s="6">
        <f t="shared" si="79"/>
        <v>0</v>
      </c>
      <c r="V317" s="27" t="str">
        <f t="shared" si="80"/>
        <v>n.m.</v>
      </c>
      <c r="W317" s="6">
        <f t="shared" si="81"/>
        <v>0</v>
      </c>
      <c r="X317" s="27" t="str">
        <f t="shared" si="82"/>
        <v>n.m.</v>
      </c>
      <c r="Y317" s="6">
        <f t="shared" si="83"/>
        <v>0</v>
      </c>
      <c r="Z317" s="27" t="str">
        <f t="shared" si="84"/>
        <v>n.m.</v>
      </c>
      <c r="AA317" s="6">
        <f t="shared" si="85"/>
        <v>566402.7799999998</v>
      </c>
      <c r="AB317" s="27" t="str">
        <f t="shared" si="86"/>
        <v>n.m.</v>
      </c>
      <c r="AC317" s="6">
        <f t="shared" si="87"/>
        <v>566402.7799999998</v>
      </c>
      <c r="AD317" s="27" t="str">
        <f t="shared" si="88"/>
        <v>n.m.</v>
      </c>
    </row>
    <row r="318" spans="1:30" x14ac:dyDescent="0.35">
      <c r="A318" s="7">
        <f t="shared" si="74"/>
        <v>310</v>
      </c>
      <c r="B318" t="s">
        <v>2</v>
      </c>
      <c r="C318" t="s">
        <v>2197</v>
      </c>
      <c r="D318" t="s">
        <v>2198</v>
      </c>
      <c r="E318" s="42">
        <v>44713</v>
      </c>
      <c r="F318" s="42" t="s">
        <v>1934</v>
      </c>
      <c r="G318" s="3"/>
      <c r="H318" s="3"/>
      <c r="I318" s="3"/>
      <c r="J318" s="3"/>
      <c r="K318" s="3">
        <v>1609424.2999999998</v>
      </c>
      <c r="L318" s="3">
        <f t="shared" si="75"/>
        <v>1609424.2999999998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f t="shared" si="76"/>
        <v>0</v>
      </c>
      <c r="S318" s="6">
        <f t="shared" si="77"/>
        <v>0</v>
      </c>
      <c r="T318" s="27" t="str">
        <f t="shared" si="78"/>
        <v>n.m.</v>
      </c>
      <c r="U318" s="6">
        <f t="shared" si="79"/>
        <v>0</v>
      </c>
      <c r="V318" s="27" t="str">
        <f t="shared" si="80"/>
        <v>n.m.</v>
      </c>
      <c r="W318" s="6">
        <f t="shared" si="81"/>
        <v>0</v>
      </c>
      <c r="X318" s="27" t="str">
        <f t="shared" si="82"/>
        <v>n.m.</v>
      </c>
      <c r="Y318" s="6">
        <f t="shared" si="83"/>
        <v>0</v>
      </c>
      <c r="Z318" s="27" t="str">
        <f t="shared" si="84"/>
        <v>n.m.</v>
      </c>
      <c r="AA318" s="6">
        <f t="shared" si="85"/>
        <v>1609424.2999999998</v>
      </c>
      <c r="AB318" s="27" t="str">
        <f t="shared" si="86"/>
        <v>n.m.</v>
      </c>
      <c r="AC318" s="6">
        <f t="shared" si="87"/>
        <v>1609424.2999999998</v>
      </c>
      <c r="AD318" s="27" t="str">
        <f t="shared" si="88"/>
        <v>n.m.</v>
      </c>
    </row>
    <row r="319" spans="1:30" x14ac:dyDescent="0.35">
      <c r="A319" s="7">
        <f t="shared" si="74"/>
        <v>311</v>
      </c>
      <c r="B319" t="s">
        <v>2</v>
      </c>
      <c r="C319" t="s">
        <v>2199</v>
      </c>
      <c r="D319" t="s">
        <v>2200</v>
      </c>
      <c r="E319" s="42">
        <v>44743</v>
      </c>
      <c r="F319" s="42" t="s">
        <v>1934</v>
      </c>
      <c r="G319" s="3"/>
      <c r="H319" s="3"/>
      <c r="I319" s="3"/>
      <c r="J319" s="3"/>
      <c r="K319" s="3">
        <v>299975.35000000009</v>
      </c>
      <c r="L319" s="3">
        <f t="shared" si="75"/>
        <v>299975.35000000009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f t="shared" si="76"/>
        <v>0</v>
      </c>
      <c r="S319" s="6">
        <f t="shared" si="77"/>
        <v>0</v>
      </c>
      <c r="T319" s="27" t="str">
        <f t="shared" si="78"/>
        <v>n.m.</v>
      </c>
      <c r="U319" s="6">
        <f t="shared" si="79"/>
        <v>0</v>
      </c>
      <c r="V319" s="27" t="str">
        <f t="shared" si="80"/>
        <v>n.m.</v>
      </c>
      <c r="W319" s="6">
        <f t="shared" si="81"/>
        <v>0</v>
      </c>
      <c r="X319" s="27" t="str">
        <f t="shared" si="82"/>
        <v>n.m.</v>
      </c>
      <c r="Y319" s="6">
        <f t="shared" si="83"/>
        <v>0</v>
      </c>
      <c r="Z319" s="27" t="str">
        <f t="shared" si="84"/>
        <v>n.m.</v>
      </c>
      <c r="AA319" s="6">
        <f t="shared" si="85"/>
        <v>299975.35000000009</v>
      </c>
      <c r="AB319" s="27" t="str">
        <f t="shared" si="86"/>
        <v>n.m.</v>
      </c>
      <c r="AC319" s="6">
        <f t="shared" si="87"/>
        <v>299975.35000000009</v>
      </c>
      <c r="AD319" s="27" t="str">
        <f t="shared" si="88"/>
        <v>n.m.</v>
      </c>
    </row>
    <row r="320" spans="1:30" x14ac:dyDescent="0.35">
      <c r="A320" s="7">
        <f t="shared" si="74"/>
        <v>312</v>
      </c>
      <c r="B320" t="s">
        <v>2</v>
      </c>
      <c r="C320" t="s">
        <v>2201</v>
      </c>
      <c r="D320" t="s">
        <v>2202</v>
      </c>
      <c r="E320" s="42">
        <v>44562</v>
      </c>
      <c r="F320" s="42" t="s">
        <v>1934</v>
      </c>
      <c r="G320" s="3"/>
      <c r="H320" s="3"/>
      <c r="I320" s="3"/>
      <c r="J320" s="3"/>
      <c r="K320" s="3">
        <v>398444.77999999985</v>
      </c>
      <c r="L320" s="3">
        <f t="shared" si="75"/>
        <v>398444.77999999985</v>
      </c>
      <c r="M320" s="3">
        <v>0</v>
      </c>
      <c r="N320" s="3">
        <v>0</v>
      </c>
      <c r="O320" s="3">
        <v>0</v>
      </c>
      <c r="P320" s="3">
        <v>82.186999999999998</v>
      </c>
      <c r="Q320" s="3">
        <v>0</v>
      </c>
      <c r="R320" s="3">
        <f t="shared" si="76"/>
        <v>82.186999999999998</v>
      </c>
      <c r="S320" s="6">
        <f t="shared" si="77"/>
        <v>0</v>
      </c>
      <c r="T320" s="27" t="str">
        <f t="shared" si="78"/>
        <v>n.m.</v>
      </c>
      <c r="U320" s="6">
        <f t="shared" si="79"/>
        <v>0</v>
      </c>
      <c r="V320" s="27" t="str">
        <f t="shared" si="80"/>
        <v>n.m.</v>
      </c>
      <c r="W320" s="6">
        <f t="shared" si="81"/>
        <v>0</v>
      </c>
      <c r="X320" s="27" t="str">
        <f t="shared" si="82"/>
        <v>n.m.</v>
      </c>
      <c r="Y320" s="6">
        <f t="shared" si="83"/>
        <v>-82.186999999999998</v>
      </c>
      <c r="Z320" s="27">
        <f t="shared" si="84"/>
        <v>-1</v>
      </c>
      <c r="AA320" s="6">
        <f t="shared" si="85"/>
        <v>398444.77999999985</v>
      </c>
      <c r="AB320" s="27" t="str">
        <f t="shared" si="86"/>
        <v>n.m.</v>
      </c>
      <c r="AC320" s="6">
        <f t="shared" si="87"/>
        <v>398362.59299999988</v>
      </c>
      <c r="AD320" s="27">
        <f t="shared" si="88"/>
        <v>4847.0268168931816</v>
      </c>
    </row>
    <row r="321" spans="1:30" x14ac:dyDescent="0.35">
      <c r="A321" s="7">
        <f t="shared" si="74"/>
        <v>313</v>
      </c>
      <c r="B321" t="s">
        <v>2</v>
      </c>
      <c r="C321" t="s">
        <v>2203</v>
      </c>
      <c r="D321" t="s">
        <v>2204</v>
      </c>
      <c r="E321" s="42">
        <v>44896</v>
      </c>
      <c r="F321" s="42" t="s">
        <v>1934</v>
      </c>
      <c r="G321" s="3"/>
      <c r="H321" s="3"/>
      <c r="I321" s="3"/>
      <c r="J321" s="3"/>
      <c r="K321" s="3">
        <v>121221.23</v>
      </c>
      <c r="L321" s="3">
        <f t="shared" si="75"/>
        <v>121221.23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f t="shared" si="76"/>
        <v>0</v>
      </c>
      <c r="S321" s="6">
        <f t="shared" si="77"/>
        <v>0</v>
      </c>
      <c r="T321" s="27" t="str">
        <f t="shared" si="78"/>
        <v>n.m.</v>
      </c>
      <c r="U321" s="6">
        <f t="shared" si="79"/>
        <v>0</v>
      </c>
      <c r="V321" s="27" t="str">
        <f t="shared" si="80"/>
        <v>n.m.</v>
      </c>
      <c r="W321" s="6">
        <f t="shared" si="81"/>
        <v>0</v>
      </c>
      <c r="X321" s="27" t="str">
        <f t="shared" si="82"/>
        <v>n.m.</v>
      </c>
      <c r="Y321" s="6">
        <f t="shared" si="83"/>
        <v>0</v>
      </c>
      <c r="Z321" s="27" t="str">
        <f t="shared" si="84"/>
        <v>n.m.</v>
      </c>
      <c r="AA321" s="6">
        <f t="shared" si="85"/>
        <v>121221.23</v>
      </c>
      <c r="AB321" s="27" t="str">
        <f t="shared" si="86"/>
        <v>n.m.</v>
      </c>
      <c r="AC321" s="6">
        <f t="shared" si="87"/>
        <v>121221.23</v>
      </c>
      <c r="AD321" s="27" t="str">
        <f t="shared" si="88"/>
        <v>n.m.</v>
      </c>
    </row>
    <row r="322" spans="1:30" x14ac:dyDescent="0.35">
      <c r="A322" s="7">
        <f t="shared" si="74"/>
        <v>314</v>
      </c>
      <c r="B322" t="s">
        <v>2</v>
      </c>
      <c r="C322" t="s">
        <v>2205</v>
      </c>
      <c r="D322" t="s">
        <v>1663</v>
      </c>
      <c r="E322" s="42">
        <v>44562</v>
      </c>
      <c r="F322" s="42" t="s">
        <v>1934</v>
      </c>
      <c r="G322" s="3"/>
      <c r="H322" s="3"/>
      <c r="I322" s="3"/>
      <c r="J322" s="3"/>
      <c r="K322" s="3">
        <v>228650.8200000003</v>
      </c>
      <c r="L322" s="3">
        <f t="shared" si="75"/>
        <v>228650.8200000003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f t="shared" si="76"/>
        <v>0</v>
      </c>
      <c r="S322" s="6">
        <f t="shared" si="77"/>
        <v>0</v>
      </c>
      <c r="T322" s="27" t="str">
        <f t="shared" si="78"/>
        <v>n.m.</v>
      </c>
      <c r="U322" s="6">
        <f t="shared" si="79"/>
        <v>0</v>
      </c>
      <c r="V322" s="27" t="str">
        <f t="shared" si="80"/>
        <v>n.m.</v>
      </c>
      <c r="W322" s="6">
        <f t="shared" si="81"/>
        <v>0</v>
      </c>
      <c r="X322" s="27" t="str">
        <f t="shared" si="82"/>
        <v>n.m.</v>
      </c>
      <c r="Y322" s="6">
        <f t="shared" si="83"/>
        <v>0</v>
      </c>
      <c r="Z322" s="27" t="str">
        <f t="shared" si="84"/>
        <v>n.m.</v>
      </c>
      <c r="AA322" s="6">
        <f t="shared" si="85"/>
        <v>228650.8200000003</v>
      </c>
      <c r="AB322" s="27" t="str">
        <f t="shared" si="86"/>
        <v>n.m.</v>
      </c>
      <c r="AC322" s="6">
        <f t="shared" si="87"/>
        <v>228650.8200000003</v>
      </c>
      <c r="AD322" s="27" t="str">
        <f t="shared" si="88"/>
        <v>n.m.</v>
      </c>
    </row>
    <row r="323" spans="1:30" x14ac:dyDescent="0.35">
      <c r="A323" s="7">
        <f t="shared" si="74"/>
        <v>315</v>
      </c>
      <c r="B323" t="s">
        <v>2</v>
      </c>
      <c r="C323" t="s">
        <v>2206</v>
      </c>
      <c r="D323" t="s">
        <v>2207</v>
      </c>
      <c r="E323" s="42">
        <v>44743</v>
      </c>
      <c r="F323" s="42" t="s">
        <v>1934</v>
      </c>
      <c r="G323" s="3"/>
      <c r="H323" s="3"/>
      <c r="I323" s="3"/>
      <c r="J323" s="3"/>
      <c r="K323" s="3">
        <v>215853.04000000004</v>
      </c>
      <c r="L323" s="3">
        <f t="shared" si="75"/>
        <v>215853.04000000004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f t="shared" si="76"/>
        <v>0</v>
      </c>
      <c r="S323" s="6">
        <f t="shared" si="77"/>
        <v>0</v>
      </c>
      <c r="T323" s="27" t="str">
        <f t="shared" si="78"/>
        <v>n.m.</v>
      </c>
      <c r="U323" s="6">
        <f t="shared" si="79"/>
        <v>0</v>
      </c>
      <c r="V323" s="27" t="str">
        <f t="shared" si="80"/>
        <v>n.m.</v>
      </c>
      <c r="W323" s="6">
        <f t="shared" si="81"/>
        <v>0</v>
      </c>
      <c r="X323" s="27" t="str">
        <f t="shared" si="82"/>
        <v>n.m.</v>
      </c>
      <c r="Y323" s="6">
        <f t="shared" si="83"/>
        <v>0</v>
      </c>
      <c r="Z323" s="27" t="str">
        <f t="shared" si="84"/>
        <v>n.m.</v>
      </c>
      <c r="AA323" s="6">
        <f t="shared" si="85"/>
        <v>215853.04000000004</v>
      </c>
      <c r="AB323" s="27" t="str">
        <f t="shared" si="86"/>
        <v>n.m.</v>
      </c>
      <c r="AC323" s="6">
        <f t="shared" si="87"/>
        <v>215853.04000000004</v>
      </c>
      <c r="AD323" s="27" t="str">
        <f t="shared" si="88"/>
        <v>n.m.</v>
      </c>
    </row>
    <row r="324" spans="1:30" x14ac:dyDescent="0.35">
      <c r="A324" s="7">
        <f t="shared" si="74"/>
        <v>316</v>
      </c>
      <c r="B324" t="s">
        <v>2</v>
      </c>
      <c r="C324" t="s">
        <v>2208</v>
      </c>
      <c r="D324" t="s">
        <v>1963</v>
      </c>
      <c r="E324" s="42">
        <v>44593</v>
      </c>
      <c r="F324" s="42" t="s">
        <v>1934</v>
      </c>
      <c r="G324" s="3"/>
      <c r="H324" s="3"/>
      <c r="I324" s="3"/>
      <c r="J324" s="3"/>
      <c r="K324" s="3">
        <v>151068.54000000004</v>
      </c>
      <c r="L324" s="3">
        <f t="shared" si="75"/>
        <v>151068.54000000004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f t="shared" si="76"/>
        <v>0</v>
      </c>
      <c r="S324" s="6">
        <f t="shared" si="77"/>
        <v>0</v>
      </c>
      <c r="T324" s="27" t="str">
        <f t="shared" si="78"/>
        <v>n.m.</v>
      </c>
      <c r="U324" s="6">
        <f t="shared" si="79"/>
        <v>0</v>
      </c>
      <c r="V324" s="27" t="str">
        <f t="shared" si="80"/>
        <v>n.m.</v>
      </c>
      <c r="W324" s="6">
        <f t="shared" si="81"/>
        <v>0</v>
      </c>
      <c r="X324" s="27" t="str">
        <f t="shared" si="82"/>
        <v>n.m.</v>
      </c>
      <c r="Y324" s="6">
        <f t="shared" si="83"/>
        <v>0</v>
      </c>
      <c r="Z324" s="27" t="str">
        <f t="shared" si="84"/>
        <v>n.m.</v>
      </c>
      <c r="AA324" s="6">
        <f t="shared" si="85"/>
        <v>151068.54000000004</v>
      </c>
      <c r="AB324" s="27" t="str">
        <f t="shared" si="86"/>
        <v>n.m.</v>
      </c>
      <c r="AC324" s="6">
        <f t="shared" si="87"/>
        <v>151068.54000000004</v>
      </c>
      <c r="AD324" s="27" t="str">
        <f t="shared" si="88"/>
        <v>n.m.</v>
      </c>
    </row>
    <row r="325" spans="1:30" x14ac:dyDescent="0.35">
      <c r="A325" s="7">
        <f t="shared" si="74"/>
        <v>317</v>
      </c>
      <c r="B325" t="s">
        <v>2</v>
      </c>
      <c r="C325" t="s">
        <v>2209</v>
      </c>
      <c r="D325" t="s">
        <v>2210</v>
      </c>
      <c r="E325" s="42">
        <v>44562</v>
      </c>
      <c r="F325" s="42" t="s">
        <v>1934</v>
      </c>
      <c r="G325" s="3"/>
      <c r="H325" s="3"/>
      <c r="I325" s="3"/>
      <c r="J325" s="3"/>
      <c r="K325" s="3">
        <v>138981.25</v>
      </c>
      <c r="L325" s="3">
        <f t="shared" si="75"/>
        <v>138981.25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f t="shared" si="76"/>
        <v>0</v>
      </c>
      <c r="S325" s="6">
        <f t="shared" si="77"/>
        <v>0</v>
      </c>
      <c r="T325" s="27" t="str">
        <f t="shared" si="78"/>
        <v>n.m.</v>
      </c>
      <c r="U325" s="6">
        <f t="shared" si="79"/>
        <v>0</v>
      </c>
      <c r="V325" s="27" t="str">
        <f t="shared" si="80"/>
        <v>n.m.</v>
      </c>
      <c r="W325" s="6">
        <f t="shared" si="81"/>
        <v>0</v>
      </c>
      <c r="X325" s="27" t="str">
        <f t="shared" si="82"/>
        <v>n.m.</v>
      </c>
      <c r="Y325" s="6">
        <f t="shared" si="83"/>
        <v>0</v>
      </c>
      <c r="Z325" s="27" t="str">
        <f t="shared" si="84"/>
        <v>n.m.</v>
      </c>
      <c r="AA325" s="6">
        <f t="shared" si="85"/>
        <v>138981.25</v>
      </c>
      <c r="AB325" s="27" t="str">
        <f t="shared" si="86"/>
        <v>n.m.</v>
      </c>
      <c r="AC325" s="6">
        <f t="shared" si="87"/>
        <v>138981.25</v>
      </c>
      <c r="AD325" s="27" t="str">
        <f t="shared" si="88"/>
        <v>n.m.</v>
      </c>
    </row>
    <row r="326" spans="1:30" x14ac:dyDescent="0.35">
      <c r="A326" s="7">
        <f t="shared" si="74"/>
        <v>318</v>
      </c>
      <c r="B326" t="s">
        <v>2</v>
      </c>
      <c r="C326" t="s">
        <v>2211</v>
      </c>
      <c r="D326" t="s">
        <v>2212</v>
      </c>
      <c r="E326" s="42">
        <v>44743</v>
      </c>
      <c r="F326" s="42" t="s">
        <v>1934</v>
      </c>
      <c r="G326" s="3"/>
      <c r="H326" s="3"/>
      <c r="I326" s="3"/>
      <c r="J326" s="3"/>
      <c r="K326" s="3">
        <v>130457.69000000008</v>
      </c>
      <c r="L326" s="3">
        <f t="shared" si="75"/>
        <v>130457.69000000008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f t="shared" si="76"/>
        <v>0</v>
      </c>
      <c r="S326" s="6">
        <f t="shared" si="77"/>
        <v>0</v>
      </c>
      <c r="T326" s="27" t="str">
        <f t="shared" si="78"/>
        <v>n.m.</v>
      </c>
      <c r="U326" s="6">
        <f t="shared" si="79"/>
        <v>0</v>
      </c>
      <c r="V326" s="27" t="str">
        <f t="shared" si="80"/>
        <v>n.m.</v>
      </c>
      <c r="W326" s="6">
        <f t="shared" si="81"/>
        <v>0</v>
      </c>
      <c r="X326" s="27" t="str">
        <f t="shared" si="82"/>
        <v>n.m.</v>
      </c>
      <c r="Y326" s="6">
        <f t="shared" si="83"/>
        <v>0</v>
      </c>
      <c r="Z326" s="27" t="str">
        <f t="shared" si="84"/>
        <v>n.m.</v>
      </c>
      <c r="AA326" s="6">
        <f t="shared" si="85"/>
        <v>130457.69000000008</v>
      </c>
      <c r="AB326" s="27" t="str">
        <f t="shared" si="86"/>
        <v>n.m.</v>
      </c>
      <c r="AC326" s="6">
        <f t="shared" si="87"/>
        <v>130457.69000000008</v>
      </c>
      <c r="AD326" s="27" t="str">
        <f t="shared" si="88"/>
        <v>n.m.</v>
      </c>
    </row>
    <row r="327" spans="1:30" x14ac:dyDescent="0.35">
      <c r="A327" s="7">
        <f t="shared" si="74"/>
        <v>319</v>
      </c>
      <c r="B327" t="s">
        <v>2</v>
      </c>
      <c r="C327" t="s">
        <v>2213</v>
      </c>
      <c r="D327" t="s">
        <v>2214</v>
      </c>
      <c r="E327" s="42">
        <v>44682</v>
      </c>
      <c r="F327" s="42" t="s">
        <v>1934</v>
      </c>
      <c r="G327" s="3"/>
      <c r="H327" s="3"/>
      <c r="I327" s="3"/>
      <c r="J327" s="3"/>
      <c r="K327" s="3">
        <v>114295.93999999999</v>
      </c>
      <c r="L327" s="3">
        <f t="shared" si="75"/>
        <v>114295.93999999999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f t="shared" si="76"/>
        <v>0</v>
      </c>
      <c r="S327" s="6">
        <f t="shared" si="77"/>
        <v>0</v>
      </c>
      <c r="T327" s="27" t="str">
        <f t="shared" si="78"/>
        <v>n.m.</v>
      </c>
      <c r="U327" s="6">
        <f t="shared" si="79"/>
        <v>0</v>
      </c>
      <c r="V327" s="27" t="str">
        <f t="shared" si="80"/>
        <v>n.m.</v>
      </c>
      <c r="W327" s="6">
        <f t="shared" si="81"/>
        <v>0</v>
      </c>
      <c r="X327" s="27" t="str">
        <f t="shared" si="82"/>
        <v>n.m.</v>
      </c>
      <c r="Y327" s="6">
        <f t="shared" si="83"/>
        <v>0</v>
      </c>
      <c r="Z327" s="27" t="str">
        <f t="shared" si="84"/>
        <v>n.m.</v>
      </c>
      <c r="AA327" s="6">
        <f t="shared" si="85"/>
        <v>114295.93999999999</v>
      </c>
      <c r="AB327" s="27" t="str">
        <f t="shared" si="86"/>
        <v>n.m.</v>
      </c>
      <c r="AC327" s="6">
        <f t="shared" si="87"/>
        <v>114295.93999999999</v>
      </c>
      <c r="AD327" s="27" t="str">
        <f t="shared" si="88"/>
        <v>n.m.</v>
      </c>
    </row>
    <row r="328" spans="1:30" x14ac:dyDescent="0.35">
      <c r="A328" s="7">
        <f t="shared" si="74"/>
        <v>320</v>
      </c>
      <c r="B328" t="s">
        <v>2</v>
      </c>
      <c r="C328" t="s">
        <v>2215</v>
      </c>
      <c r="D328" t="s">
        <v>2216</v>
      </c>
      <c r="E328" s="42">
        <v>44593</v>
      </c>
      <c r="F328" s="42" t="s">
        <v>1934</v>
      </c>
      <c r="G328" s="3"/>
      <c r="H328" s="3"/>
      <c r="I328" s="3"/>
      <c r="J328" s="3"/>
      <c r="K328" s="3">
        <v>51455.540000000023</v>
      </c>
      <c r="L328" s="3">
        <f t="shared" si="75"/>
        <v>51455.540000000023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f t="shared" si="76"/>
        <v>0</v>
      </c>
      <c r="S328" s="6">
        <f t="shared" si="77"/>
        <v>0</v>
      </c>
      <c r="T328" s="27" t="str">
        <f t="shared" si="78"/>
        <v>n.m.</v>
      </c>
      <c r="U328" s="6">
        <f t="shared" si="79"/>
        <v>0</v>
      </c>
      <c r="V328" s="27" t="str">
        <f t="shared" si="80"/>
        <v>n.m.</v>
      </c>
      <c r="W328" s="6">
        <f t="shared" si="81"/>
        <v>0</v>
      </c>
      <c r="X328" s="27" t="str">
        <f t="shared" si="82"/>
        <v>n.m.</v>
      </c>
      <c r="Y328" s="6">
        <f t="shared" si="83"/>
        <v>0</v>
      </c>
      <c r="Z328" s="27" t="str">
        <f t="shared" si="84"/>
        <v>n.m.</v>
      </c>
      <c r="AA328" s="6">
        <f t="shared" si="85"/>
        <v>51455.540000000023</v>
      </c>
      <c r="AB328" s="27" t="str">
        <f t="shared" si="86"/>
        <v>n.m.</v>
      </c>
      <c r="AC328" s="6">
        <f t="shared" si="87"/>
        <v>51455.540000000023</v>
      </c>
      <c r="AD328" s="27" t="str">
        <f t="shared" si="88"/>
        <v>n.m.</v>
      </c>
    </row>
    <row r="329" spans="1:30" x14ac:dyDescent="0.35">
      <c r="A329" s="7">
        <f t="shared" si="74"/>
        <v>321</v>
      </c>
      <c r="B329" t="s">
        <v>2</v>
      </c>
      <c r="C329" t="s">
        <v>2217</v>
      </c>
      <c r="D329" t="s">
        <v>2218</v>
      </c>
      <c r="E329" s="42">
        <v>44743</v>
      </c>
      <c r="F329" s="42" t="s">
        <v>1934</v>
      </c>
      <c r="G329" s="3"/>
      <c r="H329" s="3"/>
      <c r="I329" s="3"/>
      <c r="J329" s="3"/>
      <c r="K329" s="3">
        <v>94325.18</v>
      </c>
      <c r="L329" s="3">
        <f t="shared" si="75"/>
        <v>94325.18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f t="shared" si="76"/>
        <v>0</v>
      </c>
      <c r="S329" s="6">
        <f t="shared" si="77"/>
        <v>0</v>
      </c>
      <c r="T329" s="27" t="str">
        <f t="shared" si="78"/>
        <v>n.m.</v>
      </c>
      <c r="U329" s="6">
        <f t="shared" si="79"/>
        <v>0</v>
      </c>
      <c r="V329" s="27" t="str">
        <f t="shared" si="80"/>
        <v>n.m.</v>
      </c>
      <c r="W329" s="6">
        <f t="shared" si="81"/>
        <v>0</v>
      </c>
      <c r="X329" s="27" t="str">
        <f t="shared" si="82"/>
        <v>n.m.</v>
      </c>
      <c r="Y329" s="6">
        <f t="shared" si="83"/>
        <v>0</v>
      </c>
      <c r="Z329" s="27" t="str">
        <f t="shared" si="84"/>
        <v>n.m.</v>
      </c>
      <c r="AA329" s="6">
        <f t="shared" si="85"/>
        <v>94325.18</v>
      </c>
      <c r="AB329" s="27" t="str">
        <f t="shared" si="86"/>
        <v>n.m.</v>
      </c>
      <c r="AC329" s="6">
        <f t="shared" si="87"/>
        <v>94325.18</v>
      </c>
      <c r="AD329" s="27" t="str">
        <f t="shared" si="88"/>
        <v>n.m.</v>
      </c>
    </row>
    <row r="330" spans="1:30" x14ac:dyDescent="0.35">
      <c r="A330" s="7">
        <f t="shared" si="74"/>
        <v>322</v>
      </c>
      <c r="B330" t="s">
        <v>2</v>
      </c>
      <c r="C330" t="s">
        <v>2219</v>
      </c>
      <c r="D330" t="s">
        <v>1661</v>
      </c>
      <c r="E330" s="42">
        <v>44593</v>
      </c>
      <c r="F330" s="42" t="s">
        <v>1934</v>
      </c>
      <c r="G330" s="3"/>
      <c r="H330" s="3"/>
      <c r="I330" s="3"/>
      <c r="J330" s="3"/>
      <c r="K330" s="3">
        <v>61676.229999999981</v>
      </c>
      <c r="L330" s="3">
        <f t="shared" si="75"/>
        <v>61676.229999999981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f t="shared" si="76"/>
        <v>0</v>
      </c>
      <c r="S330" s="6">
        <f t="shared" si="77"/>
        <v>0</v>
      </c>
      <c r="T330" s="27" t="str">
        <f t="shared" si="78"/>
        <v>n.m.</v>
      </c>
      <c r="U330" s="6">
        <f t="shared" si="79"/>
        <v>0</v>
      </c>
      <c r="V330" s="27" t="str">
        <f t="shared" si="80"/>
        <v>n.m.</v>
      </c>
      <c r="W330" s="6">
        <f t="shared" si="81"/>
        <v>0</v>
      </c>
      <c r="X330" s="27" t="str">
        <f t="shared" si="82"/>
        <v>n.m.</v>
      </c>
      <c r="Y330" s="6">
        <f t="shared" si="83"/>
        <v>0</v>
      </c>
      <c r="Z330" s="27" t="str">
        <f t="shared" si="84"/>
        <v>n.m.</v>
      </c>
      <c r="AA330" s="6">
        <f t="shared" si="85"/>
        <v>61676.229999999981</v>
      </c>
      <c r="AB330" s="27" t="str">
        <f t="shared" si="86"/>
        <v>n.m.</v>
      </c>
      <c r="AC330" s="6">
        <f t="shared" si="87"/>
        <v>61676.229999999981</v>
      </c>
      <c r="AD330" s="27" t="str">
        <f t="shared" si="88"/>
        <v>n.m.</v>
      </c>
    </row>
    <row r="331" spans="1:30" x14ac:dyDescent="0.35">
      <c r="A331" s="7">
        <f t="shared" ref="A331:A394" si="89">A330+1</f>
        <v>323</v>
      </c>
      <c r="B331" t="s">
        <v>2</v>
      </c>
      <c r="C331" t="s">
        <v>2220</v>
      </c>
      <c r="D331" t="s">
        <v>2011</v>
      </c>
      <c r="E331" s="42">
        <v>44593</v>
      </c>
      <c r="F331" s="42" t="s">
        <v>1934</v>
      </c>
      <c r="G331" s="3"/>
      <c r="H331" s="3"/>
      <c r="I331" s="3"/>
      <c r="J331" s="3"/>
      <c r="K331" s="3">
        <v>47504.149999999994</v>
      </c>
      <c r="L331" s="3">
        <f t="shared" si="75"/>
        <v>47504.149999999994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f t="shared" si="76"/>
        <v>0</v>
      </c>
      <c r="S331" s="6">
        <f t="shared" si="77"/>
        <v>0</v>
      </c>
      <c r="T331" s="27" t="str">
        <f t="shared" si="78"/>
        <v>n.m.</v>
      </c>
      <c r="U331" s="6">
        <f t="shared" si="79"/>
        <v>0</v>
      </c>
      <c r="V331" s="27" t="str">
        <f t="shared" si="80"/>
        <v>n.m.</v>
      </c>
      <c r="W331" s="6">
        <f t="shared" si="81"/>
        <v>0</v>
      </c>
      <c r="X331" s="27" t="str">
        <f t="shared" si="82"/>
        <v>n.m.</v>
      </c>
      <c r="Y331" s="6">
        <f t="shared" si="83"/>
        <v>0</v>
      </c>
      <c r="Z331" s="27" t="str">
        <f t="shared" si="84"/>
        <v>n.m.</v>
      </c>
      <c r="AA331" s="6">
        <f t="shared" si="85"/>
        <v>47504.149999999994</v>
      </c>
      <c r="AB331" s="27" t="str">
        <f t="shared" si="86"/>
        <v>n.m.</v>
      </c>
      <c r="AC331" s="6">
        <f t="shared" si="87"/>
        <v>47504.149999999994</v>
      </c>
      <c r="AD331" s="27" t="str">
        <f t="shared" si="88"/>
        <v>n.m.</v>
      </c>
    </row>
    <row r="332" spans="1:30" x14ac:dyDescent="0.35">
      <c r="A332" s="7">
        <f t="shared" si="89"/>
        <v>324</v>
      </c>
      <c r="B332" t="s">
        <v>2</v>
      </c>
      <c r="C332" t="s">
        <v>2221</v>
      </c>
      <c r="D332" t="s">
        <v>2222</v>
      </c>
      <c r="E332" s="42">
        <v>44743</v>
      </c>
      <c r="F332" s="42" t="s">
        <v>1934</v>
      </c>
      <c r="G332" s="3"/>
      <c r="H332" s="3"/>
      <c r="I332" s="3"/>
      <c r="J332" s="3"/>
      <c r="K332" s="3">
        <v>45389.69000000001</v>
      </c>
      <c r="L332" s="3">
        <f t="shared" si="75"/>
        <v>45389.69000000001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f t="shared" si="76"/>
        <v>0</v>
      </c>
      <c r="S332" s="6">
        <f t="shared" si="77"/>
        <v>0</v>
      </c>
      <c r="T332" s="27" t="str">
        <f t="shared" si="78"/>
        <v>n.m.</v>
      </c>
      <c r="U332" s="6">
        <f t="shared" si="79"/>
        <v>0</v>
      </c>
      <c r="V332" s="27" t="str">
        <f t="shared" si="80"/>
        <v>n.m.</v>
      </c>
      <c r="W332" s="6">
        <f t="shared" si="81"/>
        <v>0</v>
      </c>
      <c r="X332" s="27" t="str">
        <f t="shared" si="82"/>
        <v>n.m.</v>
      </c>
      <c r="Y332" s="6">
        <f t="shared" si="83"/>
        <v>0</v>
      </c>
      <c r="Z332" s="27" t="str">
        <f t="shared" si="84"/>
        <v>n.m.</v>
      </c>
      <c r="AA332" s="6">
        <f t="shared" si="85"/>
        <v>45389.69000000001</v>
      </c>
      <c r="AB332" s="27" t="str">
        <f t="shared" si="86"/>
        <v>n.m.</v>
      </c>
      <c r="AC332" s="6">
        <f t="shared" si="87"/>
        <v>45389.69000000001</v>
      </c>
      <c r="AD332" s="27" t="str">
        <f t="shared" si="88"/>
        <v>n.m.</v>
      </c>
    </row>
    <row r="333" spans="1:30" x14ac:dyDescent="0.35">
      <c r="A333" s="7">
        <f t="shared" si="89"/>
        <v>325</v>
      </c>
      <c r="B333" t="s">
        <v>2</v>
      </c>
      <c r="C333" t="s">
        <v>2223</v>
      </c>
      <c r="D333" t="s">
        <v>2224</v>
      </c>
      <c r="E333" s="42">
        <v>44593</v>
      </c>
      <c r="F333" s="42" t="s">
        <v>1934</v>
      </c>
      <c r="G333" s="3"/>
      <c r="H333" s="3"/>
      <c r="I333" s="3"/>
      <c r="J333" s="3"/>
      <c r="K333" s="3">
        <v>40495.820000000007</v>
      </c>
      <c r="L333" s="3">
        <f t="shared" si="75"/>
        <v>40495.820000000007</v>
      </c>
      <c r="M333" s="3">
        <v>0</v>
      </c>
      <c r="N333" s="3">
        <v>0</v>
      </c>
      <c r="O333" s="3">
        <v>0</v>
      </c>
      <c r="P333" s="3">
        <v>0</v>
      </c>
      <c r="Q333" s="3">
        <v>79165.066000000006</v>
      </c>
      <c r="R333" s="3">
        <f t="shared" si="76"/>
        <v>79165.066000000006</v>
      </c>
      <c r="S333" s="6">
        <f t="shared" si="77"/>
        <v>0</v>
      </c>
      <c r="T333" s="27" t="str">
        <f t="shared" si="78"/>
        <v>n.m.</v>
      </c>
      <c r="U333" s="6">
        <f t="shared" si="79"/>
        <v>0</v>
      </c>
      <c r="V333" s="27" t="str">
        <f t="shared" si="80"/>
        <v>n.m.</v>
      </c>
      <c r="W333" s="6">
        <f t="shared" si="81"/>
        <v>0</v>
      </c>
      <c r="X333" s="27" t="str">
        <f t="shared" si="82"/>
        <v>n.m.</v>
      </c>
      <c r="Y333" s="6">
        <f t="shared" si="83"/>
        <v>0</v>
      </c>
      <c r="Z333" s="27" t="str">
        <f t="shared" si="84"/>
        <v>n.m.</v>
      </c>
      <c r="AA333" s="6">
        <f t="shared" si="85"/>
        <v>-38669.245999999999</v>
      </c>
      <c r="AB333" s="27">
        <f t="shared" si="86"/>
        <v>-0.4884635099022086</v>
      </c>
      <c r="AC333" s="6">
        <f t="shared" si="87"/>
        <v>-38669.245999999999</v>
      </c>
      <c r="AD333" s="27">
        <f t="shared" si="88"/>
        <v>-0.4884635099022086</v>
      </c>
    </row>
    <row r="334" spans="1:30" x14ac:dyDescent="0.35">
      <c r="A334" s="7">
        <f t="shared" si="89"/>
        <v>326</v>
      </c>
      <c r="B334" t="s">
        <v>2</v>
      </c>
      <c r="C334" t="s">
        <v>2225</v>
      </c>
      <c r="D334" t="s">
        <v>2226</v>
      </c>
      <c r="E334" s="42">
        <v>44652</v>
      </c>
      <c r="F334" s="42" t="s">
        <v>1934</v>
      </c>
      <c r="G334" s="3"/>
      <c r="H334" s="3"/>
      <c r="I334" s="3"/>
      <c r="J334" s="3"/>
      <c r="K334" s="3">
        <v>35262.46</v>
      </c>
      <c r="L334" s="3">
        <f t="shared" si="75"/>
        <v>35262.46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f t="shared" si="76"/>
        <v>0</v>
      </c>
      <c r="S334" s="6">
        <f t="shared" si="77"/>
        <v>0</v>
      </c>
      <c r="T334" s="27" t="str">
        <f t="shared" si="78"/>
        <v>n.m.</v>
      </c>
      <c r="U334" s="6">
        <f t="shared" si="79"/>
        <v>0</v>
      </c>
      <c r="V334" s="27" t="str">
        <f t="shared" si="80"/>
        <v>n.m.</v>
      </c>
      <c r="W334" s="6">
        <f t="shared" si="81"/>
        <v>0</v>
      </c>
      <c r="X334" s="27" t="str">
        <f t="shared" si="82"/>
        <v>n.m.</v>
      </c>
      <c r="Y334" s="6">
        <f t="shared" si="83"/>
        <v>0</v>
      </c>
      <c r="Z334" s="27" t="str">
        <f t="shared" si="84"/>
        <v>n.m.</v>
      </c>
      <c r="AA334" s="6">
        <f t="shared" si="85"/>
        <v>35262.46</v>
      </c>
      <c r="AB334" s="27" t="str">
        <f t="shared" si="86"/>
        <v>n.m.</v>
      </c>
      <c r="AC334" s="6">
        <f t="shared" si="87"/>
        <v>35262.46</v>
      </c>
      <c r="AD334" s="27" t="str">
        <f t="shared" si="88"/>
        <v>n.m.</v>
      </c>
    </row>
    <row r="335" spans="1:30" x14ac:dyDescent="0.35">
      <c r="A335" s="7">
        <f t="shared" si="89"/>
        <v>327</v>
      </c>
      <c r="B335" t="s">
        <v>2</v>
      </c>
      <c r="C335" t="s">
        <v>2227</v>
      </c>
      <c r="D335" t="s">
        <v>1665</v>
      </c>
      <c r="E335" s="42">
        <v>44621</v>
      </c>
      <c r="F335" s="42" t="s">
        <v>1934</v>
      </c>
      <c r="G335" s="3"/>
      <c r="H335" s="3"/>
      <c r="I335" s="3"/>
      <c r="J335" s="3"/>
      <c r="K335" s="3">
        <v>36653.229999999974</v>
      </c>
      <c r="L335" s="3">
        <f t="shared" si="75"/>
        <v>36653.229999999974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f t="shared" si="76"/>
        <v>0</v>
      </c>
      <c r="S335" s="6">
        <f t="shared" si="77"/>
        <v>0</v>
      </c>
      <c r="T335" s="27" t="str">
        <f t="shared" si="78"/>
        <v>n.m.</v>
      </c>
      <c r="U335" s="6">
        <f t="shared" si="79"/>
        <v>0</v>
      </c>
      <c r="V335" s="27" t="str">
        <f t="shared" si="80"/>
        <v>n.m.</v>
      </c>
      <c r="W335" s="6">
        <f t="shared" si="81"/>
        <v>0</v>
      </c>
      <c r="X335" s="27" t="str">
        <f t="shared" si="82"/>
        <v>n.m.</v>
      </c>
      <c r="Y335" s="6">
        <f t="shared" si="83"/>
        <v>0</v>
      </c>
      <c r="Z335" s="27" t="str">
        <f t="shared" si="84"/>
        <v>n.m.</v>
      </c>
      <c r="AA335" s="6">
        <f t="shared" si="85"/>
        <v>36653.229999999974</v>
      </c>
      <c r="AB335" s="27" t="str">
        <f t="shared" si="86"/>
        <v>n.m.</v>
      </c>
      <c r="AC335" s="6">
        <f t="shared" si="87"/>
        <v>36653.229999999974</v>
      </c>
      <c r="AD335" s="27" t="str">
        <f t="shared" si="88"/>
        <v>n.m.</v>
      </c>
    </row>
    <row r="336" spans="1:30" x14ac:dyDescent="0.35">
      <c r="A336" s="7">
        <f t="shared" si="89"/>
        <v>328</v>
      </c>
      <c r="B336" t="s">
        <v>2</v>
      </c>
      <c r="C336" t="s">
        <v>2228</v>
      </c>
      <c r="D336" t="s">
        <v>1696</v>
      </c>
      <c r="E336" s="42">
        <v>44621</v>
      </c>
      <c r="F336" s="42" t="s">
        <v>1934</v>
      </c>
      <c r="G336" s="3"/>
      <c r="H336" s="3"/>
      <c r="I336" s="3"/>
      <c r="J336" s="3"/>
      <c r="K336" s="3">
        <v>30155.89000000001</v>
      </c>
      <c r="L336" s="3">
        <f t="shared" si="75"/>
        <v>30155.89000000001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f t="shared" si="76"/>
        <v>0</v>
      </c>
      <c r="S336" s="6">
        <f t="shared" si="77"/>
        <v>0</v>
      </c>
      <c r="T336" s="27" t="str">
        <f t="shared" si="78"/>
        <v>n.m.</v>
      </c>
      <c r="U336" s="6">
        <f t="shared" si="79"/>
        <v>0</v>
      </c>
      <c r="V336" s="27" t="str">
        <f t="shared" si="80"/>
        <v>n.m.</v>
      </c>
      <c r="W336" s="6">
        <f t="shared" si="81"/>
        <v>0</v>
      </c>
      <c r="X336" s="27" t="str">
        <f t="shared" si="82"/>
        <v>n.m.</v>
      </c>
      <c r="Y336" s="6">
        <f t="shared" si="83"/>
        <v>0</v>
      </c>
      <c r="Z336" s="27" t="str">
        <f t="shared" si="84"/>
        <v>n.m.</v>
      </c>
      <c r="AA336" s="6">
        <f t="shared" si="85"/>
        <v>30155.89000000001</v>
      </c>
      <c r="AB336" s="27" t="str">
        <f t="shared" si="86"/>
        <v>n.m.</v>
      </c>
      <c r="AC336" s="6">
        <f t="shared" si="87"/>
        <v>30155.89000000001</v>
      </c>
      <c r="AD336" s="27" t="str">
        <f t="shared" si="88"/>
        <v>n.m.</v>
      </c>
    </row>
    <row r="337" spans="1:30" x14ac:dyDescent="0.35">
      <c r="A337" s="7">
        <f t="shared" si="89"/>
        <v>329</v>
      </c>
      <c r="B337" t="s">
        <v>2</v>
      </c>
      <c r="C337" t="s">
        <v>2229</v>
      </c>
      <c r="D337" t="s">
        <v>1629</v>
      </c>
      <c r="E337" s="42">
        <v>44743</v>
      </c>
      <c r="F337" s="42" t="s">
        <v>1934</v>
      </c>
      <c r="G337" s="3"/>
      <c r="H337" s="3"/>
      <c r="I337" s="3"/>
      <c r="J337" s="3"/>
      <c r="K337" s="3">
        <v>6440.6100000000015</v>
      </c>
      <c r="L337" s="3">
        <f t="shared" si="75"/>
        <v>6440.6100000000015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f t="shared" si="76"/>
        <v>0</v>
      </c>
      <c r="S337" s="6">
        <f t="shared" si="77"/>
        <v>0</v>
      </c>
      <c r="T337" s="27" t="str">
        <f t="shared" si="78"/>
        <v>n.m.</v>
      </c>
      <c r="U337" s="6">
        <f t="shared" si="79"/>
        <v>0</v>
      </c>
      <c r="V337" s="27" t="str">
        <f t="shared" si="80"/>
        <v>n.m.</v>
      </c>
      <c r="W337" s="6">
        <f t="shared" si="81"/>
        <v>0</v>
      </c>
      <c r="X337" s="27" t="str">
        <f t="shared" si="82"/>
        <v>n.m.</v>
      </c>
      <c r="Y337" s="6">
        <f t="shared" si="83"/>
        <v>0</v>
      </c>
      <c r="Z337" s="27" t="str">
        <f t="shared" si="84"/>
        <v>n.m.</v>
      </c>
      <c r="AA337" s="6">
        <f t="shared" si="85"/>
        <v>6440.6100000000015</v>
      </c>
      <c r="AB337" s="27" t="str">
        <f t="shared" si="86"/>
        <v>n.m.</v>
      </c>
      <c r="AC337" s="6">
        <f t="shared" si="87"/>
        <v>6440.6100000000015</v>
      </c>
      <c r="AD337" s="27" t="str">
        <f t="shared" si="88"/>
        <v>n.m.</v>
      </c>
    </row>
    <row r="338" spans="1:30" x14ac:dyDescent="0.35">
      <c r="A338" s="7">
        <f t="shared" si="89"/>
        <v>330</v>
      </c>
      <c r="B338" t="s">
        <v>2</v>
      </c>
      <c r="C338" t="s">
        <v>2230</v>
      </c>
      <c r="D338" t="s">
        <v>2231</v>
      </c>
      <c r="E338" s="42">
        <v>44562</v>
      </c>
      <c r="F338" s="42" t="s">
        <v>1934</v>
      </c>
      <c r="G338" s="3"/>
      <c r="H338" s="3"/>
      <c r="I338" s="3"/>
      <c r="J338" s="3"/>
      <c r="K338" s="3">
        <v>18518.859999999993</v>
      </c>
      <c r="L338" s="3">
        <f t="shared" si="75"/>
        <v>18518.859999999993</v>
      </c>
      <c r="M338" s="3">
        <v>0</v>
      </c>
      <c r="N338" s="3">
        <v>0</v>
      </c>
      <c r="O338" s="3">
        <v>0</v>
      </c>
      <c r="P338" s="3">
        <v>0</v>
      </c>
      <c r="Q338" s="3">
        <v>42908.372000000003</v>
      </c>
      <c r="R338" s="3">
        <f t="shared" si="76"/>
        <v>42908.372000000003</v>
      </c>
      <c r="S338" s="6">
        <f t="shared" si="77"/>
        <v>0</v>
      </c>
      <c r="T338" s="27" t="str">
        <f t="shared" si="78"/>
        <v>n.m.</v>
      </c>
      <c r="U338" s="6">
        <f t="shared" si="79"/>
        <v>0</v>
      </c>
      <c r="V338" s="27" t="str">
        <f t="shared" si="80"/>
        <v>n.m.</v>
      </c>
      <c r="W338" s="6">
        <f t="shared" si="81"/>
        <v>0</v>
      </c>
      <c r="X338" s="27" t="str">
        <f t="shared" si="82"/>
        <v>n.m.</v>
      </c>
      <c r="Y338" s="6">
        <f t="shared" si="83"/>
        <v>0</v>
      </c>
      <c r="Z338" s="27" t="str">
        <f t="shared" si="84"/>
        <v>n.m.</v>
      </c>
      <c r="AA338" s="6">
        <f t="shared" si="85"/>
        <v>-24389.51200000001</v>
      </c>
      <c r="AB338" s="27">
        <f t="shared" si="86"/>
        <v>-0.56840916732986302</v>
      </c>
      <c r="AC338" s="6">
        <f t="shared" si="87"/>
        <v>-24389.51200000001</v>
      </c>
      <c r="AD338" s="27">
        <f t="shared" si="88"/>
        <v>-0.56840916732986302</v>
      </c>
    </row>
    <row r="339" spans="1:30" x14ac:dyDescent="0.35">
      <c r="A339" s="7">
        <f t="shared" si="89"/>
        <v>331</v>
      </c>
      <c r="B339" t="s">
        <v>2</v>
      </c>
      <c r="C339" t="s">
        <v>2232</v>
      </c>
      <c r="D339" t="s">
        <v>2233</v>
      </c>
      <c r="E339" s="42">
        <v>44593</v>
      </c>
      <c r="F339" s="42" t="s">
        <v>1934</v>
      </c>
      <c r="G339" s="3"/>
      <c r="H339" s="3"/>
      <c r="I339" s="3"/>
      <c r="J339" s="3"/>
      <c r="K339" s="3">
        <v>11358.759999999998</v>
      </c>
      <c r="L339" s="3">
        <f t="shared" si="75"/>
        <v>11358.759999999998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f t="shared" si="76"/>
        <v>0</v>
      </c>
      <c r="S339" s="6">
        <f t="shared" si="77"/>
        <v>0</v>
      </c>
      <c r="T339" s="27" t="str">
        <f t="shared" si="78"/>
        <v>n.m.</v>
      </c>
      <c r="U339" s="6">
        <f t="shared" si="79"/>
        <v>0</v>
      </c>
      <c r="V339" s="27" t="str">
        <f t="shared" si="80"/>
        <v>n.m.</v>
      </c>
      <c r="W339" s="6">
        <f t="shared" si="81"/>
        <v>0</v>
      </c>
      <c r="X339" s="27" t="str">
        <f t="shared" si="82"/>
        <v>n.m.</v>
      </c>
      <c r="Y339" s="6">
        <f t="shared" si="83"/>
        <v>0</v>
      </c>
      <c r="Z339" s="27" t="str">
        <f t="shared" si="84"/>
        <v>n.m.</v>
      </c>
      <c r="AA339" s="6">
        <f t="shared" si="85"/>
        <v>11358.759999999998</v>
      </c>
      <c r="AB339" s="27" t="str">
        <f t="shared" si="86"/>
        <v>n.m.</v>
      </c>
      <c r="AC339" s="6">
        <f t="shared" si="87"/>
        <v>11358.759999999998</v>
      </c>
      <c r="AD339" s="27" t="str">
        <f t="shared" si="88"/>
        <v>n.m.</v>
      </c>
    </row>
    <row r="340" spans="1:30" x14ac:dyDescent="0.35">
      <c r="A340" s="7">
        <f t="shared" si="89"/>
        <v>332</v>
      </c>
      <c r="B340" t="s">
        <v>2</v>
      </c>
      <c r="C340" t="s">
        <v>2234</v>
      </c>
      <c r="D340" t="s">
        <v>2235</v>
      </c>
      <c r="E340" s="42">
        <v>44621</v>
      </c>
      <c r="F340" s="42" t="s">
        <v>1934</v>
      </c>
      <c r="G340" s="3"/>
      <c r="H340" s="3"/>
      <c r="I340" s="3"/>
      <c r="J340" s="3"/>
      <c r="K340" s="3">
        <v>17114.500000000004</v>
      </c>
      <c r="L340" s="3">
        <f t="shared" si="75"/>
        <v>17114.500000000004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f t="shared" si="76"/>
        <v>0</v>
      </c>
      <c r="S340" s="6">
        <f t="shared" si="77"/>
        <v>0</v>
      </c>
      <c r="T340" s="27" t="str">
        <f t="shared" si="78"/>
        <v>n.m.</v>
      </c>
      <c r="U340" s="6">
        <f t="shared" si="79"/>
        <v>0</v>
      </c>
      <c r="V340" s="27" t="str">
        <f t="shared" si="80"/>
        <v>n.m.</v>
      </c>
      <c r="W340" s="6">
        <f t="shared" si="81"/>
        <v>0</v>
      </c>
      <c r="X340" s="27" t="str">
        <f t="shared" si="82"/>
        <v>n.m.</v>
      </c>
      <c r="Y340" s="6">
        <f t="shared" si="83"/>
        <v>0</v>
      </c>
      <c r="Z340" s="27" t="str">
        <f t="shared" si="84"/>
        <v>n.m.</v>
      </c>
      <c r="AA340" s="6">
        <f t="shared" si="85"/>
        <v>17114.500000000004</v>
      </c>
      <c r="AB340" s="27" t="str">
        <f t="shared" si="86"/>
        <v>n.m.</v>
      </c>
      <c r="AC340" s="6">
        <f t="shared" si="87"/>
        <v>17114.500000000004</v>
      </c>
      <c r="AD340" s="27" t="str">
        <f t="shared" si="88"/>
        <v>n.m.</v>
      </c>
    </row>
    <row r="341" spans="1:30" x14ac:dyDescent="0.35">
      <c r="A341" s="7">
        <f t="shared" si="89"/>
        <v>333</v>
      </c>
      <c r="B341" t="s">
        <v>2</v>
      </c>
      <c r="C341" t="s">
        <v>2236</v>
      </c>
      <c r="D341" t="s">
        <v>2237</v>
      </c>
      <c r="E341" s="42">
        <v>44593</v>
      </c>
      <c r="F341" s="42" t="s">
        <v>1934</v>
      </c>
      <c r="G341" s="3"/>
      <c r="H341" s="3"/>
      <c r="I341" s="3"/>
      <c r="J341" s="3"/>
      <c r="K341" s="3">
        <v>10372.44</v>
      </c>
      <c r="L341" s="3">
        <f t="shared" si="75"/>
        <v>10372.44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f t="shared" si="76"/>
        <v>0</v>
      </c>
      <c r="S341" s="6">
        <f t="shared" si="77"/>
        <v>0</v>
      </c>
      <c r="T341" s="27" t="str">
        <f t="shared" si="78"/>
        <v>n.m.</v>
      </c>
      <c r="U341" s="6">
        <f t="shared" si="79"/>
        <v>0</v>
      </c>
      <c r="V341" s="27" t="str">
        <f t="shared" si="80"/>
        <v>n.m.</v>
      </c>
      <c r="W341" s="6">
        <f t="shared" si="81"/>
        <v>0</v>
      </c>
      <c r="X341" s="27" t="str">
        <f t="shared" si="82"/>
        <v>n.m.</v>
      </c>
      <c r="Y341" s="6">
        <f t="shared" si="83"/>
        <v>0</v>
      </c>
      <c r="Z341" s="27" t="str">
        <f t="shared" si="84"/>
        <v>n.m.</v>
      </c>
      <c r="AA341" s="6">
        <f t="shared" si="85"/>
        <v>10372.44</v>
      </c>
      <c r="AB341" s="27" t="str">
        <f t="shared" si="86"/>
        <v>n.m.</v>
      </c>
      <c r="AC341" s="6">
        <f t="shared" si="87"/>
        <v>10372.44</v>
      </c>
      <c r="AD341" s="27" t="str">
        <f t="shared" si="88"/>
        <v>n.m.</v>
      </c>
    </row>
    <row r="342" spans="1:30" x14ac:dyDescent="0.35">
      <c r="A342" s="7">
        <f t="shared" si="89"/>
        <v>334</v>
      </c>
      <c r="B342" t="s">
        <v>2</v>
      </c>
      <c r="C342" t="s">
        <v>2238</v>
      </c>
      <c r="D342" t="s">
        <v>2239</v>
      </c>
      <c r="E342" s="42">
        <v>44652</v>
      </c>
      <c r="F342" s="42" t="s">
        <v>1934</v>
      </c>
      <c r="G342" s="3"/>
      <c r="H342" s="3"/>
      <c r="I342" s="3"/>
      <c r="J342" s="3"/>
      <c r="K342" s="3">
        <v>11629.369999999997</v>
      </c>
      <c r="L342" s="3">
        <f t="shared" si="75"/>
        <v>11629.369999999997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f t="shared" si="76"/>
        <v>0</v>
      </c>
      <c r="S342" s="6">
        <f t="shared" si="77"/>
        <v>0</v>
      </c>
      <c r="T342" s="27" t="str">
        <f t="shared" si="78"/>
        <v>n.m.</v>
      </c>
      <c r="U342" s="6">
        <f t="shared" si="79"/>
        <v>0</v>
      </c>
      <c r="V342" s="27" t="str">
        <f t="shared" si="80"/>
        <v>n.m.</v>
      </c>
      <c r="W342" s="6">
        <f t="shared" si="81"/>
        <v>0</v>
      </c>
      <c r="X342" s="27" t="str">
        <f t="shared" si="82"/>
        <v>n.m.</v>
      </c>
      <c r="Y342" s="6">
        <f t="shared" si="83"/>
        <v>0</v>
      </c>
      <c r="Z342" s="27" t="str">
        <f t="shared" si="84"/>
        <v>n.m.</v>
      </c>
      <c r="AA342" s="6">
        <f t="shared" si="85"/>
        <v>11629.369999999997</v>
      </c>
      <c r="AB342" s="27" t="str">
        <f t="shared" si="86"/>
        <v>n.m.</v>
      </c>
      <c r="AC342" s="6">
        <f t="shared" si="87"/>
        <v>11629.369999999997</v>
      </c>
      <c r="AD342" s="27" t="str">
        <f t="shared" si="88"/>
        <v>n.m.</v>
      </c>
    </row>
    <row r="343" spans="1:30" x14ac:dyDescent="0.35">
      <c r="A343" s="7">
        <f t="shared" si="89"/>
        <v>335</v>
      </c>
      <c r="B343" t="s">
        <v>2</v>
      </c>
      <c r="C343" t="s">
        <v>2240</v>
      </c>
      <c r="D343" t="s">
        <v>2241</v>
      </c>
      <c r="E343" s="42">
        <v>44621</v>
      </c>
      <c r="F343" s="42" t="s">
        <v>1934</v>
      </c>
      <c r="G343" s="3"/>
      <c r="H343" s="3"/>
      <c r="I343" s="3"/>
      <c r="J343" s="3"/>
      <c r="K343" s="3">
        <v>10568.449999999999</v>
      </c>
      <c r="L343" s="3">
        <f t="shared" si="75"/>
        <v>10568.449999999999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f t="shared" si="76"/>
        <v>0</v>
      </c>
      <c r="S343" s="6">
        <f t="shared" si="77"/>
        <v>0</v>
      </c>
      <c r="T343" s="27" t="str">
        <f t="shared" si="78"/>
        <v>n.m.</v>
      </c>
      <c r="U343" s="6">
        <f t="shared" si="79"/>
        <v>0</v>
      </c>
      <c r="V343" s="27" t="str">
        <f t="shared" si="80"/>
        <v>n.m.</v>
      </c>
      <c r="W343" s="6">
        <f t="shared" si="81"/>
        <v>0</v>
      </c>
      <c r="X343" s="27" t="str">
        <f t="shared" si="82"/>
        <v>n.m.</v>
      </c>
      <c r="Y343" s="6">
        <f t="shared" si="83"/>
        <v>0</v>
      </c>
      <c r="Z343" s="27" t="str">
        <f t="shared" si="84"/>
        <v>n.m.</v>
      </c>
      <c r="AA343" s="6">
        <f t="shared" si="85"/>
        <v>10568.449999999999</v>
      </c>
      <c r="AB343" s="27" t="str">
        <f t="shared" si="86"/>
        <v>n.m.</v>
      </c>
      <c r="AC343" s="6">
        <f t="shared" si="87"/>
        <v>10568.449999999999</v>
      </c>
      <c r="AD343" s="27" t="str">
        <f t="shared" si="88"/>
        <v>n.m.</v>
      </c>
    </row>
    <row r="344" spans="1:30" x14ac:dyDescent="0.35">
      <c r="A344" s="7">
        <f t="shared" si="89"/>
        <v>336</v>
      </c>
      <c r="B344" t="s">
        <v>2</v>
      </c>
      <c r="C344" t="s">
        <v>2242</v>
      </c>
      <c r="D344" t="s">
        <v>289</v>
      </c>
      <c r="E344" s="42">
        <v>44835</v>
      </c>
      <c r="F344" s="42" t="s">
        <v>1934</v>
      </c>
      <c r="G344" s="3"/>
      <c r="H344" s="3"/>
      <c r="I344" s="3"/>
      <c r="J344" s="3"/>
      <c r="K344" s="3">
        <v>7135.5199999999995</v>
      </c>
      <c r="L344" s="3">
        <f t="shared" si="75"/>
        <v>7135.5199999999995</v>
      </c>
      <c r="M344" s="3">
        <v>0</v>
      </c>
      <c r="N344" s="3">
        <v>0</v>
      </c>
      <c r="O344" s="3">
        <v>0</v>
      </c>
      <c r="P344" s="3">
        <v>0</v>
      </c>
      <c r="Q344" s="3">
        <v>67161.554000000004</v>
      </c>
      <c r="R344" s="3">
        <f t="shared" si="76"/>
        <v>67161.554000000004</v>
      </c>
      <c r="S344" s="6">
        <f t="shared" si="77"/>
        <v>0</v>
      </c>
      <c r="T344" s="27" t="str">
        <f t="shared" si="78"/>
        <v>n.m.</v>
      </c>
      <c r="U344" s="6">
        <f t="shared" si="79"/>
        <v>0</v>
      </c>
      <c r="V344" s="27" t="str">
        <f t="shared" si="80"/>
        <v>n.m.</v>
      </c>
      <c r="W344" s="6">
        <f t="shared" si="81"/>
        <v>0</v>
      </c>
      <c r="X344" s="27" t="str">
        <f t="shared" si="82"/>
        <v>n.m.</v>
      </c>
      <c r="Y344" s="6">
        <f t="shared" si="83"/>
        <v>0</v>
      </c>
      <c r="Z344" s="27" t="str">
        <f t="shared" si="84"/>
        <v>n.m.</v>
      </c>
      <c r="AA344" s="6">
        <f>K344-Q344</f>
        <v>-60026.034000000007</v>
      </c>
      <c r="AB344" s="27">
        <f t="shared" si="86"/>
        <v>-0.89375588301604825</v>
      </c>
      <c r="AC344" s="6">
        <f t="shared" si="87"/>
        <v>-60026.034000000007</v>
      </c>
      <c r="AD344" s="27">
        <f t="shared" si="88"/>
        <v>-0.89375588301604825</v>
      </c>
    </row>
    <row r="345" spans="1:30" x14ac:dyDescent="0.35">
      <c r="A345" s="7">
        <f t="shared" si="89"/>
        <v>337</v>
      </c>
      <c r="B345" t="s">
        <v>2</v>
      </c>
      <c r="C345" t="s">
        <v>2243</v>
      </c>
      <c r="D345" t="s">
        <v>2244</v>
      </c>
      <c r="E345" s="42">
        <v>44743</v>
      </c>
      <c r="F345" s="42" t="s">
        <v>1934</v>
      </c>
      <c r="G345" s="3"/>
      <c r="H345" s="3"/>
      <c r="I345" s="3"/>
      <c r="J345" s="3"/>
      <c r="K345" s="3">
        <v>6824.0899999999992</v>
      </c>
      <c r="L345" s="3">
        <f t="shared" si="75"/>
        <v>6824.0899999999992</v>
      </c>
      <c r="M345" s="3">
        <v>0</v>
      </c>
      <c r="N345" s="3">
        <v>0</v>
      </c>
      <c r="O345" s="3">
        <v>0</v>
      </c>
      <c r="P345" s="3">
        <v>0</v>
      </c>
      <c r="Q345" s="3">
        <v>46552.366000000002</v>
      </c>
      <c r="R345" s="3">
        <f t="shared" si="76"/>
        <v>46552.366000000002</v>
      </c>
      <c r="S345" s="6">
        <f t="shared" si="77"/>
        <v>0</v>
      </c>
      <c r="T345" s="27" t="str">
        <f t="shared" si="78"/>
        <v>n.m.</v>
      </c>
      <c r="U345" s="6">
        <f t="shared" si="79"/>
        <v>0</v>
      </c>
      <c r="V345" s="27" t="str">
        <f t="shared" si="80"/>
        <v>n.m.</v>
      </c>
      <c r="W345" s="6">
        <f t="shared" si="81"/>
        <v>0</v>
      </c>
      <c r="X345" s="27" t="str">
        <f t="shared" si="82"/>
        <v>n.m.</v>
      </c>
      <c r="Y345" s="6">
        <f t="shared" si="83"/>
        <v>0</v>
      </c>
      <c r="Z345" s="27" t="str">
        <f t="shared" si="84"/>
        <v>n.m.</v>
      </c>
      <c r="AA345" s="6">
        <f t="shared" si="85"/>
        <v>-39728.276000000005</v>
      </c>
      <c r="AB345" s="27">
        <f t="shared" si="86"/>
        <v>-0.85341045823535588</v>
      </c>
      <c r="AC345" s="6">
        <f t="shared" si="87"/>
        <v>-39728.276000000005</v>
      </c>
      <c r="AD345" s="27">
        <f t="shared" si="88"/>
        <v>-0.85341045823535588</v>
      </c>
    </row>
    <row r="346" spans="1:30" x14ac:dyDescent="0.35">
      <c r="A346" s="7">
        <f t="shared" si="89"/>
        <v>338</v>
      </c>
      <c r="B346" t="s">
        <v>2</v>
      </c>
      <c r="C346" t="s">
        <v>2245</v>
      </c>
      <c r="D346" t="s">
        <v>2246</v>
      </c>
      <c r="E346" s="42">
        <v>44682</v>
      </c>
      <c r="F346" s="42" t="s">
        <v>1934</v>
      </c>
      <c r="G346" s="3"/>
      <c r="H346" s="3"/>
      <c r="I346" s="3"/>
      <c r="J346" s="3"/>
      <c r="K346" s="3">
        <v>3682.3000000000015</v>
      </c>
      <c r="L346" s="3">
        <f t="shared" si="75"/>
        <v>3682.3000000000015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f t="shared" si="76"/>
        <v>0</v>
      </c>
      <c r="S346" s="6">
        <f t="shared" si="77"/>
        <v>0</v>
      </c>
      <c r="T346" s="27" t="str">
        <f t="shared" si="78"/>
        <v>n.m.</v>
      </c>
      <c r="U346" s="6">
        <f t="shared" si="79"/>
        <v>0</v>
      </c>
      <c r="V346" s="27" t="str">
        <f t="shared" si="80"/>
        <v>n.m.</v>
      </c>
      <c r="W346" s="6">
        <f t="shared" si="81"/>
        <v>0</v>
      </c>
      <c r="X346" s="27" t="str">
        <f t="shared" si="82"/>
        <v>n.m.</v>
      </c>
      <c r="Y346" s="6">
        <f t="shared" si="83"/>
        <v>0</v>
      </c>
      <c r="Z346" s="27" t="str">
        <f t="shared" si="84"/>
        <v>n.m.</v>
      </c>
      <c r="AA346" s="6">
        <f t="shared" si="85"/>
        <v>3682.3000000000015</v>
      </c>
      <c r="AB346" s="27" t="str">
        <f t="shared" si="86"/>
        <v>n.m.</v>
      </c>
      <c r="AC346" s="6">
        <f t="shared" si="87"/>
        <v>3682.3000000000015</v>
      </c>
      <c r="AD346" s="27" t="str">
        <f t="shared" si="88"/>
        <v>n.m.</v>
      </c>
    </row>
    <row r="347" spans="1:30" x14ac:dyDescent="0.35">
      <c r="A347" s="7">
        <f t="shared" si="89"/>
        <v>339</v>
      </c>
      <c r="B347" t="s">
        <v>2</v>
      </c>
      <c r="C347" t="s">
        <v>2247</v>
      </c>
      <c r="D347" t="s">
        <v>2248</v>
      </c>
      <c r="E347" s="42">
        <v>44593</v>
      </c>
      <c r="F347" s="42" t="s">
        <v>1934</v>
      </c>
      <c r="G347" s="3"/>
      <c r="H347" s="3"/>
      <c r="I347" s="3"/>
      <c r="J347" s="3"/>
      <c r="K347" s="3">
        <v>2020.5199999999998</v>
      </c>
      <c r="L347" s="3">
        <f t="shared" si="75"/>
        <v>2020.5199999999998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f t="shared" si="76"/>
        <v>0</v>
      </c>
      <c r="S347" s="6">
        <f t="shared" si="77"/>
        <v>0</v>
      </c>
      <c r="T347" s="27" t="str">
        <f t="shared" si="78"/>
        <v>n.m.</v>
      </c>
      <c r="U347" s="6">
        <f t="shared" si="79"/>
        <v>0</v>
      </c>
      <c r="V347" s="27" t="str">
        <f t="shared" si="80"/>
        <v>n.m.</v>
      </c>
      <c r="W347" s="6">
        <f t="shared" si="81"/>
        <v>0</v>
      </c>
      <c r="X347" s="27" t="str">
        <f t="shared" si="82"/>
        <v>n.m.</v>
      </c>
      <c r="Y347" s="6">
        <f t="shared" si="83"/>
        <v>0</v>
      </c>
      <c r="Z347" s="27" t="str">
        <f t="shared" si="84"/>
        <v>n.m.</v>
      </c>
      <c r="AA347" s="6">
        <f t="shared" si="85"/>
        <v>2020.5199999999998</v>
      </c>
      <c r="AB347" s="27" t="str">
        <f t="shared" si="86"/>
        <v>n.m.</v>
      </c>
      <c r="AC347" s="6">
        <f t="shared" si="87"/>
        <v>2020.5199999999998</v>
      </c>
      <c r="AD347" s="27" t="str">
        <f t="shared" si="88"/>
        <v>n.m.</v>
      </c>
    </row>
    <row r="348" spans="1:30" x14ac:dyDescent="0.35">
      <c r="A348" s="7">
        <f t="shared" si="89"/>
        <v>340</v>
      </c>
      <c r="B348" t="s">
        <v>2</v>
      </c>
      <c r="C348" t="s">
        <v>2249</v>
      </c>
      <c r="D348" t="s">
        <v>1990</v>
      </c>
      <c r="E348" s="42">
        <v>44593</v>
      </c>
      <c r="F348" s="42" t="s">
        <v>1934</v>
      </c>
      <c r="G348" s="3"/>
      <c r="H348" s="3"/>
      <c r="I348" s="3"/>
      <c r="J348" s="3"/>
      <c r="K348" s="3">
        <v>1161.7300000000005</v>
      </c>
      <c r="L348" s="3">
        <f t="shared" si="75"/>
        <v>1161.7300000000005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f t="shared" si="76"/>
        <v>0</v>
      </c>
      <c r="S348" s="6">
        <f t="shared" si="77"/>
        <v>0</v>
      </c>
      <c r="T348" s="27" t="str">
        <f t="shared" si="78"/>
        <v>n.m.</v>
      </c>
      <c r="U348" s="6">
        <f t="shared" si="79"/>
        <v>0</v>
      </c>
      <c r="V348" s="27" t="str">
        <f t="shared" si="80"/>
        <v>n.m.</v>
      </c>
      <c r="W348" s="6">
        <f t="shared" si="81"/>
        <v>0</v>
      </c>
      <c r="X348" s="27" t="str">
        <f t="shared" si="82"/>
        <v>n.m.</v>
      </c>
      <c r="Y348" s="6">
        <f t="shared" si="83"/>
        <v>0</v>
      </c>
      <c r="Z348" s="27" t="str">
        <f t="shared" si="84"/>
        <v>n.m.</v>
      </c>
      <c r="AA348" s="6">
        <f t="shared" si="85"/>
        <v>1161.7300000000005</v>
      </c>
      <c r="AB348" s="27" t="str">
        <f t="shared" si="86"/>
        <v>n.m.</v>
      </c>
      <c r="AC348" s="6">
        <f t="shared" si="87"/>
        <v>1161.7300000000005</v>
      </c>
      <c r="AD348" s="27" t="str">
        <f t="shared" si="88"/>
        <v>n.m.</v>
      </c>
    </row>
    <row r="349" spans="1:30" x14ac:dyDescent="0.35">
      <c r="A349" s="7">
        <f t="shared" si="89"/>
        <v>341</v>
      </c>
      <c r="B349" t="s">
        <v>2</v>
      </c>
      <c r="C349" t="s">
        <v>2250</v>
      </c>
      <c r="D349" t="s">
        <v>2251</v>
      </c>
      <c r="E349" s="42">
        <v>44621</v>
      </c>
      <c r="F349" s="42" t="s">
        <v>1934</v>
      </c>
      <c r="G349" s="3"/>
      <c r="H349" s="3"/>
      <c r="I349" s="3"/>
      <c r="J349" s="3"/>
      <c r="K349" s="3">
        <v>1089.02</v>
      </c>
      <c r="L349" s="3">
        <f t="shared" si="75"/>
        <v>1089.02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f t="shared" si="76"/>
        <v>0</v>
      </c>
      <c r="S349" s="6">
        <f t="shared" si="77"/>
        <v>0</v>
      </c>
      <c r="T349" s="27" t="str">
        <f t="shared" si="78"/>
        <v>n.m.</v>
      </c>
      <c r="U349" s="6">
        <f t="shared" si="79"/>
        <v>0</v>
      </c>
      <c r="V349" s="27" t="str">
        <f t="shared" si="80"/>
        <v>n.m.</v>
      </c>
      <c r="W349" s="6">
        <f t="shared" si="81"/>
        <v>0</v>
      </c>
      <c r="X349" s="27" t="str">
        <f t="shared" si="82"/>
        <v>n.m.</v>
      </c>
      <c r="Y349" s="6">
        <f t="shared" si="83"/>
        <v>0</v>
      </c>
      <c r="Z349" s="27" t="str">
        <f t="shared" si="84"/>
        <v>n.m.</v>
      </c>
      <c r="AA349" s="6">
        <f t="shared" si="85"/>
        <v>1089.02</v>
      </c>
      <c r="AB349" s="27" t="str">
        <f t="shared" si="86"/>
        <v>n.m.</v>
      </c>
      <c r="AC349" s="6">
        <f t="shared" si="87"/>
        <v>1089.02</v>
      </c>
      <c r="AD349" s="27" t="str">
        <f t="shared" si="88"/>
        <v>n.m.</v>
      </c>
    </row>
    <row r="350" spans="1:30" x14ac:dyDescent="0.35">
      <c r="A350" s="7">
        <f t="shared" si="89"/>
        <v>342</v>
      </c>
      <c r="B350" t="s">
        <v>2</v>
      </c>
      <c r="C350" t="s">
        <v>2252</v>
      </c>
      <c r="D350" t="s">
        <v>2253</v>
      </c>
      <c r="E350" s="42">
        <v>44621</v>
      </c>
      <c r="F350" s="42" t="s">
        <v>1934</v>
      </c>
      <c r="G350" s="3"/>
      <c r="H350" s="3"/>
      <c r="I350" s="3"/>
      <c r="J350" s="3"/>
      <c r="K350" s="3">
        <v>1085.96</v>
      </c>
      <c r="L350" s="3">
        <f t="shared" si="75"/>
        <v>1085.96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f t="shared" si="76"/>
        <v>0</v>
      </c>
      <c r="S350" s="6">
        <f t="shared" si="77"/>
        <v>0</v>
      </c>
      <c r="T350" s="27" t="str">
        <f t="shared" si="78"/>
        <v>n.m.</v>
      </c>
      <c r="U350" s="6">
        <f t="shared" si="79"/>
        <v>0</v>
      </c>
      <c r="V350" s="27" t="str">
        <f t="shared" si="80"/>
        <v>n.m.</v>
      </c>
      <c r="W350" s="6">
        <f t="shared" si="81"/>
        <v>0</v>
      </c>
      <c r="X350" s="27" t="str">
        <f t="shared" si="82"/>
        <v>n.m.</v>
      </c>
      <c r="Y350" s="6">
        <f t="shared" si="83"/>
        <v>0</v>
      </c>
      <c r="Z350" s="27" t="str">
        <f t="shared" si="84"/>
        <v>n.m.</v>
      </c>
      <c r="AA350" s="6">
        <f t="shared" si="85"/>
        <v>1085.96</v>
      </c>
      <c r="AB350" s="27" t="str">
        <f t="shared" si="86"/>
        <v>n.m.</v>
      </c>
      <c r="AC350" s="6">
        <f t="shared" si="87"/>
        <v>1085.96</v>
      </c>
      <c r="AD350" s="27" t="str">
        <f t="shared" si="88"/>
        <v>n.m.</v>
      </c>
    </row>
    <row r="351" spans="1:30" x14ac:dyDescent="0.35">
      <c r="A351" s="7">
        <f t="shared" si="89"/>
        <v>343</v>
      </c>
      <c r="B351" t="s">
        <v>2</v>
      </c>
      <c r="C351" t="s">
        <v>2254</v>
      </c>
      <c r="D351" t="s">
        <v>2255</v>
      </c>
      <c r="E351" s="42">
        <v>44593</v>
      </c>
      <c r="F351" s="42" t="s">
        <v>1934</v>
      </c>
      <c r="G351" s="3"/>
      <c r="H351" s="3"/>
      <c r="I351" s="3"/>
      <c r="J351" s="3"/>
      <c r="K351" s="3">
        <v>389.35999999999996</v>
      </c>
      <c r="L351" s="3">
        <f t="shared" si="75"/>
        <v>389.35999999999996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f t="shared" si="76"/>
        <v>0</v>
      </c>
      <c r="S351" s="6">
        <f t="shared" si="77"/>
        <v>0</v>
      </c>
      <c r="T351" s="27" t="str">
        <f t="shared" si="78"/>
        <v>n.m.</v>
      </c>
      <c r="U351" s="6">
        <f t="shared" si="79"/>
        <v>0</v>
      </c>
      <c r="V351" s="27" t="str">
        <f t="shared" si="80"/>
        <v>n.m.</v>
      </c>
      <c r="W351" s="6">
        <f t="shared" si="81"/>
        <v>0</v>
      </c>
      <c r="X351" s="27" t="str">
        <f t="shared" si="82"/>
        <v>n.m.</v>
      </c>
      <c r="Y351" s="6">
        <f t="shared" si="83"/>
        <v>0</v>
      </c>
      <c r="Z351" s="27" t="str">
        <f t="shared" si="84"/>
        <v>n.m.</v>
      </c>
      <c r="AA351" s="6">
        <f t="shared" si="85"/>
        <v>389.35999999999996</v>
      </c>
      <c r="AB351" s="27" t="str">
        <f t="shared" si="86"/>
        <v>n.m.</v>
      </c>
      <c r="AC351" s="6">
        <f t="shared" si="87"/>
        <v>389.35999999999996</v>
      </c>
      <c r="AD351" s="27" t="str">
        <f t="shared" si="88"/>
        <v>n.m.</v>
      </c>
    </row>
    <row r="352" spans="1:30" x14ac:dyDescent="0.35">
      <c r="A352" s="7">
        <f t="shared" si="89"/>
        <v>344</v>
      </c>
      <c r="B352" s="46" t="s">
        <v>2</v>
      </c>
      <c r="C352" s="46" t="s">
        <v>1596</v>
      </c>
      <c r="D352" s="46"/>
      <c r="E352" s="46" t="s">
        <v>1597</v>
      </c>
      <c r="F352" s="46" t="s">
        <v>1597</v>
      </c>
      <c r="G352" s="47">
        <v>0</v>
      </c>
      <c r="H352" s="47">
        <v>0</v>
      </c>
      <c r="I352" s="47">
        <v>0</v>
      </c>
      <c r="J352" s="47">
        <v>0</v>
      </c>
      <c r="K352" s="47">
        <v>0</v>
      </c>
      <c r="L352" s="47">
        <f>SUM(G352:K352)</f>
        <v>0</v>
      </c>
      <c r="M352" s="47">
        <v>28519401.392999992</v>
      </c>
      <c r="N352" s="47">
        <v>27915035.267000005</v>
      </c>
      <c r="O352" s="47">
        <v>21003299.162000023</v>
      </c>
      <c r="P352" s="47">
        <v>26460664.528000012</v>
      </c>
      <c r="Q352" s="47">
        <v>32091888.917999804</v>
      </c>
      <c r="R352" s="47">
        <f t="shared" si="76"/>
        <v>135990289.26799983</v>
      </c>
      <c r="S352" s="49">
        <f t="shared" ref="S352" si="90">G352-M352</f>
        <v>-28519401.392999992</v>
      </c>
      <c r="T352" s="51">
        <f t="shared" ref="T352" si="91">IFERROR(S352/M352,"n.m.")</f>
        <v>-1</v>
      </c>
      <c r="U352" s="49">
        <f t="shared" ref="U352" si="92">H352-N352</f>
        <v>-27915035.267000005</v>
      </c>
      <c r="V352" s="51">
        <f t="shared" ref="V352" si="93">IFERROR(U352/N352,"n.m.")</f>
        <v>-1</v>
      </c>
      <c r="W352" s="49">
        <f t="shared" ref="W352" si="94">I352-O352</f>
        <v>-21003299.162000023</v>
      </c>
      <c r="X352" s="51">
        <f t="shared" ref="X352" si="95">IFERROR(W352/O352,"n.m.")</f>
        <v>-1</v>
      </c>
      <c r="Y352" s="49">
        <f t="shared" ref="Y352" si="96">J352-P352</f>
        <v>-26460664.528000012</v>
      </c>
      <c r="Z352" s="51">
        <f t="shared" ref="Z352" si="97">IFERROR(Y352/P352,"n.m.")</f>
        <v>-1</v>
      </c>
      <c r="AA352" s="49">
        <f t="shared" ref="AA352" si="98">K352-Q352</f>
        <v>-32091888.917999804</v>
      </c>
      <c r="AB352" s="51">
        <f t="shared" ref="AB352" si="99">IFERROR(AA352/Q352,"n.m.")</f>
        <v>-1</v>
      </c>
      <c r="AC352" s="49">
        <f t="shared" ref="AC352" si="100">L352-R352</f>
        <v>-135990289.26799983</v>
      </c>
      <c r="AD352" s="51">
        <f t="shared" ref="AD352" si="101">IFERROR(AC352/R352,"n.m.")</f>
        <v>-1</v>
      </c>
    </row>
    <row r="353" spans="1:30" s="54" customFormat="1" x14ac:dyDescent="0.35">
      <c r="A353" s="7">
        <f t="shared" si="89"/>
        <v>345</v>
      </c>
      <c r="B353" s="8" t="s">
        <v>410</v>
      </c>
      <c r="C353" s="8"/>
      <c r="D353" s="8"/>
      <c r="E353" s="10"/>
      <c r="F353" s="10"/>
      <c r="G353" s="9">
        <f>SUM(G9:G351)</f>
        <v>64555463.900999993</v>
      </c>
      <c r="H353" s="9">
        <f t="shared" ref="H353:J353" si="102">SUM(H9:H351)</f>
        <v>88614408.033999994</v>
      </c>
      <c r="I353" s="9">
        <f t="shared" si="102"/>
        <v>76107842.410000071</v>
      </c>
      <c r="J353" s="9">
        <f t="shared" si="102"/>
        <v>88686021.679999933</v>
      </c>
      <c r="K353" s="9">
        <f>SUM(K9:K351)</f>
        <v>107164361.4600001</v>
      </c>
      <c r="L353" s="9">
        <f>SUM(L9:L351)</f>
        <v>425128097.48499972</v>
      </c>
      <c r="M353" s="9">
        <f>SUM(M9:M352)</f>
        <v>65228356.308999985</v>
      </c>
      <c r="N353" s="9">
        <f t="shared" ref="N353:O353" si="103">SUM(N9:N352)</f>
        <v>85935621.52700001</v>
      </c>
      <c r="O353" s="9">
        <f t="shared" si="103"/>
        <v>81798334.915999994</v>
      </c>
      <c r="P353" s="9">
        <f>SUM(P9:P352)</f>
        <v>80874350.253999978</v>
      </c>
      <c r="Q353" s="9">
        <f>SUM(Q9:Q352)</f>
        <v>148629554.58600008</v>
      </c>
      <c r="R353" s="9">
        <f>SUM(R9:R352)</f>
        <v>462466217.59199971</v>
      </c>
      <c r="S353" s="11">
        <f t="shared" ref="S353" si="104">G353-M353</f>
        <v>-672892.40799999237</v>
      </c>
      <c r="T353" s="28">
        <f t="shared" ref="T353" si="105">IFERROR(S353/M353,"n.m.")</f>
        <v>-1.0315949168063721E-2</v>
      </c>
      <c r="U353" s="11">
        <f t="shared" ref="U353" si="106">H353-N353</f>
        <v>2678786.5069999844</v>
      </c>
      <c r="V353" s="28">
        <f t="shared" ref="V353" si="107">IFERROR(U353/N353,"n.m.")</f>
        <v>3.1172015276090599E-2</v>
      </c>
      <c r="W353" s="11">
        <f t="shared" ref="W353" si="108">I353-O353</f>
        <v>-5690492.5059999228</v>
      </c>
      <c r="X353" s="28">
        <f t="shared" ref="X353" si="109">IFERROR(W353/O353,"n.m.")</f>
        <v>-6.9567339137692474E-2</v>
      </c>
      <c r="Y353" s="11">
        <f t="shared" ref="Y353" si="110">J353-P353</f>
        <v>7811671.4259999543</v>
      </c>
      <c r="Z353" s="28">
        <f t="shared" ref="Z353" si="111">IFERROR(Y353/P353,"n.m.")</f>
        <v>9.6590221763340783E-2</v>
      </c>
      <c r="AA353" s="11">
        <f t="shared" ref="AA353" si="112">K353-Q353</f>
        <v>-41465193.125999987</v>
      </c>
      <c r="AB353" s="28">
        <f t="shared" ref="AB353" si="113">IFERROR(AA353/Q353,"n.m.")</f>
        <v>-0.27898349854777627</v>
      </c>
      <c r="AC353" s="11">
        <f t="shared" ref="AC353" si="114">L353-R353</f>
        <v>-37338120.106999993</v>
      </c>
      <c r="AD353" s="28">
        <f t="shared" ref="AD353" si="115">IFERROR(AC353/R353,"n.m.")</f>
        <v>-8.0736967775537502E-2</v>
      </c>
    </row>
    <row r="354" spans="1:30" x14ac:dyDescent="0.35">
      <c r="A354" s="7">
        <f t="shared" si="89"/>
        <v>346</v>
      </c>
      <c r="B354" t="s">
        <v>411</v>
      </c>
      <c r="C354" t="s">
        <v>412</v>
      </c>
      <c r="D354" t="s">
        <v>413</v>
      </c>
      <c r="E354" s="42" t="s">
        <v>1595</v>
      </c>
      <c r="F354" s="42" t="s">
        <v>1934</v>
      </c>
      <c r="G354" s="3">
        <v>3951851.1999999988</v>
      </c>
      <c r="H354" s="3">
        <v>2434708.910000002</v>
      </c>
      <c r="I354" s="3">
        <v>3219101.1199999959</v>
      </c>
      <c r="J354" s="3">
        <v>4103342.6600000015</v>
      </c>
      <c r="K354" s="3">
        <v>2998343.8699999955</v>
      </c>
      <c r="L354" s="3">
        <f>SUM(G354:K354)</f>
        <v>16707347.759999994</v>
      </c>
      <c r="M354" s="3">
        <v>7849.7609999999995</v>
      </c>
      <c r="N354" s="3">
        <v>0</v>
      </c>
      <c r="O354" s="3">
        <v>0</v>
      </c>
      <c r="P354" s="3">
        <v>444423.467</v>
      </c>
      <c r="Q354" s="3">
        <v>446540.91999999993</v>
      </c>
      <c r="R354" s="3">
        <f t="shared" si="76"/>
        <v>898814.14799999993</v>
      </c>
      <c r="S354" s="6">
        <f t="shared" ref="S354" si="116">G354-M354</f>
        <v>3944001.4389999988</v>
      </c>
      <c r="T354" s="27">
        <f t="shared" ref="T354" si="117">IFERROR(S354/M354,"n.m.")</f>
        <v>502.43586256957366</v>
      </c>
      <c r="U354" s="6">
        <f t="shared" ref="U354" si="118">H354-N354</f>
        <v>2434708.910000002</v>
      </c>
      <c r="V354" s="27" t="str">
        <f t="shared" ref="V354" si="119">IFERROR(U354/N354,"n.m.")</f>
        <v>n.m.</v>
      </c>
      <c r="W354" s="6">
        <f t="shared" ref="W354" si="120">I354-O354</f>
        <v>3219101.1199999959</v>
      </c>
      <c r="X354" s="27" t="str">
        <f t="shared" ref="X354" si="121">IFERROR(W354/O354,"n.m.")</f>
        <v>n.m.</v>
      </c>
      <c r="Y354" s="6">
        <f t="shared" ref="Y354" si="122">J354-P354</f>
        <v>3658919.1930000014</v>
      </c>
      <c r="Z354" s="27">
        <f t="shared" ref="Z354" si="123">IFERROR(Y354/P354,"n.m.")</f>
        <v>8.2329567736350011</v>
      </c>
      <c r="AA354" s="6">
        <f t="shared" ref="AA354" si="124">K354-Q354</f>
        <v>2551802.9499999955</v>
      </c>
      <c r="AB354" s="27">
        <f t="shared" ref="AB354" si="125">IFERROR(AA354/Q354,"n.m.")</f>
        <v>5.7146004670747663</v>
      </c>
      <c r="AC354" s="6">
        <f t="shared" ref="AC354" si="126">L354-R354</f>
        <v>15808533.611999994</v>
      </c>
      <c r="AD354" s="27">
        <f t="shared" ref="AD354" si="127">IFERROR(AC354/R354,"n.m.")</f>
        <v>17.588211809055764</v>
      </c>
    </row>
    <row r="355" spans="1:30" x14ac:dyDescent="0.35">
      <c r="A355" s="7">
        <f t="shared" si="89"/>
        <v>347</v>
      </c>
      <c r="B355" t="s">
        <v>411</v>
      </c>
      <c r="C355" t="s">
        <v>414</v>
      </c>
      <c r="D355" t="s">
        <v>415</v>
      </c>
      <c r="E355" s="42" t="s">
        <v>1537</v>
      </c>
      <c r="F355" s="42">
        <v>44682</v>
      </c>
      <c r="G355" s="3">
        <v>5001223.2200000072</v>
      </c>
      <c r="H355" s="3">
        <v>4075206.4790000031</v>
      </c>
      <c r="I355" s="3">
        <v>317355.65000000014</v>
      </c>
      <c r="J355" s="3">
        <v>275014.76999999996</v>
      </c>
      <c r="K355" s="3">
        <v>11.320000000000013</v>
      </c>
      <c r="L355" s="3">
        <f t="shared" ref="L355:L418" si="128">SUM(G355:K355)</f>
        <v>9668811.4390000105</v>
      </c>
      <c r="M355" s="3">
        <v>6548798.5460000001</v>
      </c>
      <c r="N355" s="3">
        <v>6639060.1979999999</v>
      </c>
      <c r="O355" s="3">
        <v>691703.71600000013</v>
      </c>
      <c r="P355" s="3">
        <v>279161.89400000009</v>
      </c>
      <c r="Q355" s="3">
        <v>3.1371999999999997E-2</v>
      </c>
      <c r="R355" s="3">
        <f t="shared" si="76"/>
        <v>14158724.385371998</v>
      </c>
      <c r="S355" s="6">
        <f t="shared" ref="S355:S418" si="129">G355-M355</f>
        <v>-1547575.3259999929</v>
      </c>
      <c r="T355" s="27">
        <f t="shared" ref="T355:T418" si="130">IFERROR(S355/M355,"n.m.")</f>
        <v>-0.2363143888347658</v>
      </c>
      <c r="U355" s="6">
        <f t="shared" ref="U355:U418" si="131">H355-N355</f>
        <v>-2563853.7189999968</v>
      </c>
      <c r="V355" s="27">
        <f t="shared" ref="V355:V418" si="132">IFERROR(U355/N355,"n.m.")</f>
        <v>-0.38617720619137497</v>
      </c>
      <c r="W355" s="6">
        <f t="shared" ref="W355:W418" si="133">I355-O355</f>
        <v>-374348.06599999999</v>
      </c>
      <c r="X355" s="27">
        <f t="shared" ref="X355:X418" si="134">IFERROR(W355/O355,"n.m.")</f>
        <v>-0.54119713013078552</v>
      </c>
      <c r="Y355" s="6">
        <f t="shared" ref="Y355:Y418" si="135">J355-P355</f>
        <v>-4147.1240000001271</v>
      </c>
      <c r="Z355" s="27">
        <f t="shared" ref="Z355:Z418" si="136">IFERROR(Y355/P355,"n.m.")</f>
        <v>-1.4855623525752858E-2</v>
      </c>
      <c r="AA355" s="6">
        <f t="shared" ref="AA355:AA418" si="137">K355-Q355</f>
        <v>11.288628000000013</v>
      </c>
      <c r="AB355" s="27">
        <f t="shared" ref="AB355:AB418" si="138">IFERROR(AA355/Q355,"n.m.")</f>
        <v>359.83131454800503</v>
      </c>
      <c r="AC355" s="6">
        <f t="shared" ref="AC355:AC418" si="139">L355-R355</f>
        <v>-4489912.9463719875</v>
      </c>
      <c r="AD355" s="27">
        <f t="shared" ref="AD355:AD418" si="140">IFERROR(AC355/R355,"n.m.")</f>
        <v>-0.31711281498004962</v>
      </c>
    </row>
    <row r="356" spans="1:30" x14ac:dyDescent="0.35">
      <c r="A356" s="7">
        <f t="shared" si="89"/>
        <v>348</v>
      </c>
      <c r="B356" t="s">
        <v>411</v>
      </c>
      <c r="C356" t="s">
        <v>416</v>
      </c>
      <c r="D356" t="s">
        <v>417</v>
      </c>
      <c r="E356" s="42" t="s">
        <v>1568</v>
      </c>
      <c r="F356" s="42">
        <v>44774</v>
      </c>
      <c r="G356" s="3">
        <v>806782.14000000013</v>
      </c>
      <c r="H356" s="3">
        <v>5604089.5999999978</v>
      </c>
      <c r="I356" s="3">
        <v>1353166.0699999989</v>
      </c>
      <c r="J356" s="3">
        <v>10170.199999999999</v>
      </c>
      <c r="K356" s="3">
        <v>-1982.5900000000001</v>
      </c>
      <c r="L356" s="3">
        <f t="shared" si="128"/>
        <v>7772225.4199999971</v>
      </c>
      <c r="M356" s="3">
        <v>3204614.5750000002</v>
      </c>
      <c r="N356" s="3">
        <v>63986.64</v>
      </c>
      <c r="O356" s="3">
        <v>0</v>
      </c>
      <c r="P356" s="3">
        <v>0</v>
      </c>
      <c r="Q356" s="3">
        <v>0</v>
      </c>
      <c r="R356" s="3">
        <f t="shared" si="76"/>
        <v>3268601.2150000003</v>
      </c>
      <c r="S356" s="6">
        <f t="shared" si="129"/>
        <v>-2397832.4350000001</v>
      </c>
      <c r="T356" s="27">
        <f t="shared" si="130"/>
        <v>-0.74824362770677344</v>
      </c>
      <c r="U356" s="6">
        <f t="shared" si="131"/>
        <v>5540102.9599999981</v>
      </c>
      <c r="V356" s="27">
        <f t="shared" si="132"/>
        <v>86.58218278065543</v>
      </c>
      <c r="W356" s="6">
        <f t="shared" si="133"/>
        <v>1353166.0699999989</v>
      </c>
      <c r="X356" s="27" t="str">
        <f t="shared" si="134"/>
        <v>n.m.</v>
      </c>
      <c r="Y356" s="6">
        <f t="shared" si="135"/>
        <v>10170.199999999999</v>
      </c>
      <c r="Z356" s="27" t="str">
        <f t="shared" si="136"/>
        <v>n.m.</v>
      </c>
      <c r="AA356" s="6">
        <f t="shared" si="137"/>
        <v>-1982.5900000000001</v>
      </c>
      <c r="AB356" s="27" t="str">
        <f t="shared" si="138"/>
        <v>n.m.</v>
      </c>
      <c r="AC356" s="6">
        <f t="shared" si="139"/>
        <v>4503624.2049999963</v>
      </c>
      <c r="AD356" s="27">
        <f t="shared" si="140"/>
        <v>1.3778444994550967</v>
      </c>
    </row>
    <row r="357" spans="1:30" x14ac:dyDescent="0.35">
      <c r="A357" s="7">
        <f t="shared" si="89"/>
        <v>349</v>
      </c>
      <c r="B357" t="s">
        <v>411</v>
      </c>
      <c r="C357" t="s">
        <v>418</v>
      </c>
      <c r="D357" t="s">
        <v>419</v>
      </c>
      <c r="E357" s="42" t="s">
        <v>1595</v>
      </c>
      <c r="F357" s="42" t="s">
        <v>1934</v>
      </c>
      <c r="G357" s="3">
        <v>822841.17</v>
      </c>
      <c r="H357" s="3">
        <v>1025412.4000000003</v>
      </c>
      <c r="I357" s="3">
        <v>824459.1599999998</v>
      </c>
      <c r="J357" s="3">
        <v>562958.2699999999</v>
      </c>
      <c r="K357" s="3">
        <v>601797.46999999927</v>
      </c>
      <c r="L357" s="3">
        <f t="shared" si="128"/>
        <v>3837468.4699999993</v>
      </c>
      <c r="M357" s="3">
        <v>6152.0409999999993</v>
      </c>
      <c r="N357" s="3">
        <v>41464.751000000004</v>
      </c>
      <c r="O357" s="3">
        <v>368578.64400000003</v>
      </c>
      <c r="P357" s="3">
        <v>37574.692999999999</v>
      </c>
      <c r="Q357" s="3">
        <v>174741.50000000006</v>
      </c>
      <c r="R357" s="3">
        <f t="shared" si="76"/>
        <v>628511.62900000019</v>
      </c>
      <c r="S357" s="6">
        <f t="shared" si="129"/>
        <v>816689.12900000007</v>
      </c>
      <c r="T357" s="27">
        <f t="shared" si="130"/>
        <v>132.75092428675299</v>
      </c>
      <c r="U357" s="6">
        <f t="shared" si="131"/>
        <v>983947.64900000021</v>
      </c>
      <c r="V357" s="27">
        <f t="shared" si="132"/>
        <v>23.729737313507567</v>
      </c>
      <c r="W357" s="6">
        <f t="shared" si="133"/>
        <v>455880.51599999977</v>
      </c>
      <c r="X357" s="27">
        <f t="shared" si="134"/>
        <v>1.2368609072206576</v>
      </c>
      <c r="Y357" s="6">
        <f t="shared" si="135"/>
        <v>525383.57699999993</v>
      </c>
      <c r="Z357" s="27">
        <f t="shared" si="136"/>
        <v>13.982378432207016</v>
      </c>
      <c r="AA357" s="6">
        <f t="shared" si="137"/>
        <v>427055.96999999922</v>
      </c>
      <c r="AB357" s="27">
        <f t="shared" si="138"/>
        <v>2.4439298621105983</v>
      </c>
      <c r="AC357" s="6">
        <f t="shared" si="139"/>
        <v>3208956.8409999991</v>
      </c>
      <c r="AD357" s="27">
        <f t="shared" si="140"/>
        <v>5.1056443396371876</v>
      </c>
    </row>
    <row r="358" spans="1:30" x14ac:dyDescent="0.35">
      <c r="A358" s="7">
        <f t="shared" si="89"/>
        <v>350</v>
      </c>
      <c r="B358" t="s">
        <v>411</v>
      </c>
      <c r="C358" t="s">
        <v>420</v>
      </c>
      <c r="D358" t="s">
        <v>421</v>
      </c>
      <c r="E358" s="42" t="s">
        <v>1546</v>
      </c>
      <c r="F358" s="42">
        <v>44044</v>
      </c>
      <c r="G358" s="3">
        <v>1378551.1700000004</v>
      </c>
      <c r="H358" s="3">
        <v>1452005.4999999988</v>
      </c>
      <c r="I358" s="3">
        <v>22688.919999999995</v>
      </c>
      <c r="J358" s="3">
        <v>0</v>
      </c>
      <c r="K358" s="3">
        <v>0</v>
      </c>
      <c r="L358" s="3">
        <f t="shared" si="128"/>
        <v>2853245.5899999989</v>
      </c>
      <c r="M358" s="3">
        <v>0</v>
      </c>
      <c r="N358" s="3">
        <v>0</v>
      </c>
      <c r="O358" s="3">
        <v>3458.04</v>
      </c>
      <c r="P358" s="3">
        <v>0</v>
      </c>
      <c r="Q358" s="3">
        <v>0</v>
      </c>
      <c r="R358" s="3">
        <f t="shared" si="76"/>
        <v>3458.04</v>
      </c>
      <c r="S358" s="6">
        <f t="shared" si="129"/>
        <v>1378551.1700000004</v>
      </c>
      <c r="T358" s="27" t="str">
        <f t="shared" si="130"/>
        <v>n.m.</v>
      </c>
      <c r="U358" s="6">
        <f t="shared" si="131"/>
        <v>1452005.4999999988</v>
      </c>
      <c r="V358" s="27" t="str">
        <f t="shared" si="132"/>
        <v>n.m.</v>
      </c>
      <c r="W358" s="6">
        <f t="shared" si="133"/>
        <v>19230.879999999994</v>
      </c>
      <c r="X358" s="27">
        <f t="shared" si="134"/>
        <v>5.5612080831916328</v>
      </c>
      <c r="Y358" s="6">
        <f t="shared" si="135"/>
        <v>0</v>
      </c>
      <c r="Z358" s="27" t="str">
        <f t="shared" si="136"/>
        <v>n.m.</v>
      </c>
      <c r="AA358" s="6">
        <f t="shared" si="137"/>
        <v>0</v>
      </c>
      <c r="AB358" s="27" t="str">
        <f t="shared" si="138"/>
        <v>n.m.</v>
      </c>
      <c r="AC358" s="6">
        <f t="shared" si="139"/>
        <v>2849787.5499999989</v>
      </c>
      <c r="AD358" s="27">
        <f t="shared" si="140"/>
        <v>824.10485419486156</v>
      </c>
    </row>
    <row r="359" spans="1:30" x14ac:dyDescent="0.35">
      <c r="A359" s="7">
        <f t="shared" si="89"/>
        <v>351</v>
      </c>
      <c r="B359" t="s">
        <v>411</v>
      </c>
      <c r="C359" t="s">
        <v>422</v>
      </c>
      <c r="D359" t="s">
        <v>423</v>
      </c>
      <c r="E359" s="42" t="s">
        <v>1576</v>
      </c>
      <c r="F359" s="42">
        <v>44166</v>
      </c>
      <c r="G359" s="3">
        <v>457878.61</v>
      </c>
      <c r="H359" s="3">
        <v>1193125.3199999998</v>
      </c>
      <c r="I359" s="3">
        <v>86361.3</v>
      </c>
      <c r="J359" s="3">
        <v>0</v>
      </c>
      <c r="K359" s="3">
        <v>0</v>
      </c>
      <c r="L359" s="3">
        <f t="shared" si="128"/>
        <v>1737365.2299999997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f t="shared" si="76"/>
        <v>0</v>
      </c>
      <c r="S359" s="6">
        <f t="shared" si="129"/>
        <v>457878.61</v>
      </c>
      <c r="T359" s="27" t="str">
        <f t="shared" si="130"/>
        <v>n.m.</v>
      </c>
      <c r="U359" s="6">
        <f t="shared" si="131"/>
        <v>1193125.3199999998</v>
      </c>
      <c r="V359" s="27" t="str">
        <f t="shared" si="132"/>
        <v>n.m.</v>
      </c>
      <c r="W359" s="6">
        <f t="shared" si="133"/>
        <v>86361.3</v>
      </c>
      <c r="X359" s="27" t="str">
        <f t="shared" si="134"/>
        <v>n.m.</v>
      </c>
      <c r="Y359" s="6">
        <f t="shared" si="135"/>
        <v>0</v>
      </c>
      <c r="Z359" s="27" t="str">
        <f t="shared" si="136"/>
        <v>n.m.</v>
      </c>
      <c r="AA359" s="6">
        <f t="shared" si="137"/>
        <v>0</v>
      </c>
      <c r="AB359" s="27" t="str">
        <f t="shared" si="138"/>
        <v>n.m.</v>
      </c>
      <c r="AC359" s="6">
        <f t="shared" si="139"/>
        <v>1737365.2299999997</v>
      </c>
      <c r="AD359" s="27" t="str">
        <f t="shared" si="140"/>
        <v>n.m.</v>
      </c>
    </row>
    <row r="360" spans="1:30" x14ac:dyDescent="0.35">
      <c r="A360" s="7">
        <f t="shared" si="89"/>
        <v>352</v>
      </c>
      <c r="B360" t="s">
        <v>411</v>
      </c>
      <c r="C360" t="s">
        <v>424</v>
      </c>
      <c r="D360" t="s">
        <v>425</v>
      </c>
      <c r="E360" s="42" t="s">
        <v>1568</v>
      </c>
      <c r="F360" s="42" t="s">
        <v>1573</v>
      </c>
      <c r="G360" s="3">
        <v>3563720.1600000015</v>
      </c>
      <c r="H360" s="3"/>
      <c r="I360" s="3">
        <v>0</v>
      </c>
      <c r="J360" s="3">
        <v>0</v>
      </c>
      <c r="K360" s="3">
        <v>0</v>
      </c>
      <c r="L360" s="3">
        <f t="shared" si="128"/>
        <v>3563720.1600000015</v>
      </c>
      <c r="M360" s="3">
        <v>2117803.537</v>
      </c>
      <c r="N360" s="3">
        <v>1884.65</v>
      </c>
      <c r="O360" s="3">
        <v>0</v>
      </c>
      <c r="P360" s="3">
        <v>0</v>
      </c>
      <c r="Q360" s="3">
        <v>0</v>
      </c>
      <c r="R360" s="3">
        <f t="shared" si="76"/>
        <v>2119688.1869999999</v>
      </c>
      <c r="S360" s="6">
        <f t="shared" si="129"/>
        <v>1445916.6230000015</v>
      </c>
      <c r="T360" s="27">
        <f t="shared" si="130"/>
        <v>0.68274351125517152</v>
      </c>
      <c r="U360" s="6">
        <f t="shared" si="131"/>
        <v>-1884.65</v>
      </c>
      <c r="V360" s="27">
        <f t="shared" si="132"/>
        <v>-1</v>
      </c>
      <c r="W360" s="6">
        <f t="shared" si="133"/>
        <v>0</v>
      </c>
      <c r="X360" s="27" t="str">
        <f t="shared" si="134"/>
        <v>n.m.</v>
      </c>
      <c r="Y360" s="6">
        <f t="shared" si="135"/>
        <v>0</v>
      </c>
      <c r="Z360" s="27" t="str">
        <f t="shared" si="136"/>
        <v>n.m.</v>
      </c>
      <c r="AA360" s="6">
        <f t="shared" si="137"/>
        <v>0</v>
      </c>
      <c r="AB360" s="27" t="str">
        <f t="shared" si="138"/>
        <v>n.m.</v>
      </c>
      <c r="AC360" s="6">
        <f t="shared" si="139"/>
        <v>1444031.9730000016</v>
      </c>
      <c r="AD360" s="27">
        <f t="shared" si="140"/>
        <v>0.68124735602916375</v>
      </c>
    </row>
    <row r="361" spans="1:30" x14ac:dyDescent="0.35">
      <c r="A361" s="7">
        <f t="shared" si="89"/>
        <v>353</v>
      </c>
      <c r="B361" t="s">
        <v>411</v>
      </c>
      <c r="C361" t="s">
        <v>426</v>
      </c>
      <c r="D361" t="s">
        <v>427</v>
      </c>
      <c r="E361" s="42" t="s">
        <v>1595</v>
      </c>
      <c r="F361" s="42" t="s">
        <v>1566</v>
      </c>
      <c r="G361" s="3">
        <v>5967.7100000000082</v>
      </c>
      <c r="H361" s="3"/>
      <c r="I361" s="3">
        <v>0</v>
      </c>
      <c r="J361" s="3">
        <v>0</v>
      </c>
      <c r="K361" s="3">
        <v>0</v>
      </c>
      <c r="L361" s="3">
        <f t="shared" si="128"/>
        <v>5967.7100000000082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f t="shared" si="76"/>
        <v>0</v>
      </c>
      <c r="S361" s="6">
        <f t="shared" si="129"/>
        <v>5967.7100000000082</v>
      </c>
      <c r="T361" s="27" t="str">
        <f t="shared" si="130"/>
        <v>n.m.</v>
      </c>
      <c r="U361" s="6">
        <f t="shared" si="131"/>
        <v>0</v>
      </c>
      <c r="V361" s="27" t="str">
        <f t="shared" si="132"/>
        <v>n.m.</v>
      </c>
      <c r="W361" s="6">
        <f t="shared" si="133"/>
        <v>0</v>
      </c>
      <c r="X361" s="27" t="str">
        <f t="shared" si="134"/>
        <v>n.m.</v>
      </c>
      <c r="Y361" s="6">
        <f t="shared" si="135"/>
        <v>0</v>
      </c>
      <c r="Z361" s="27" t="str">
        <f t="shared" si="136"/>
        <v>n.m.</v>
      </c>
      <c r="AA361" s="6">
        <f t="shared" si="137"/>
        <v>0</v>
      </c>
      <c r="AB361" s="27" t="str">
        <f t="shared" si="138"/>
        <v>n.m.</v>
      </c>
      <c r="AC361" s="6">
        <f t="shared" si="139"/>
        <v>5967.7100000000082</v>
      </c>
      <c r="AD361" s="27" t="str">
        <f t="shared" si="140"/>
        <v>n.m.</v>
      </c>
    </row>
    <row r="362" spans="1:30" x14ac:dyDescent="0.35">
      <c r="A362" s="7">
        <f t="shared" si="89"/>
        <v>354</v>
      </c>
      <c r="B362" t="s">
        <v>411</v>
      </c>
      <c r="C362" t="s">
        <v>428</v>
      </c>
      <c r="D362" t="s">
        <v>429</v>
      </c>
      <c r="E362" s="42" t="s">
        <v>1582</v>
      </c>
      <c r="F362" s="42">
        <v>43831</v>
      </c>
      <c r="G362" s="3">
        <v>115498.38000000006</v>
      </c>
      <c r="H362" s="3">
        <v>2854954.9000000027</v>
      </c>
      <c r="I362" s="3">
        <v>4.6800000000000015</v>
      </c>
      <c r="J362" s="3">
        <v>0</v>
      </c>
      <c r="K362" s="3">
        <v>0</v>
      </c>
      <c r="L362" s="3">
        <f t="shared" si="128"/>
        <v>2970457.9600000028</v>
      </c>
      <c r="M362" s="3">
        <v>0</v>
      </c>
      <c r="N362" s="3">
        <v>1328078.4909999999</v>
      </c>
      <c r="O362" s="3">
        <v>0</v>
      </c>
      <c r="P362" s="3">
        <v>0</v>
      </c>
      <c r="Q362" s="3">
        <v>0</v>
      </c>
      <c r="R362" s="3">
        <f t="shared" si="76"/>
        <v>1328078.4909999999</v>
      </c>
      <c r="S362" s="6">
        <f t="shared" si="129"/>
        <v>115498.38000000006</v>
      </c>
      <c r="T362" s="27" t="str">
        <f t="shared" si="130"/>
        <v>n.m.</v>
      </c>
      <c r="U362" s="6">
        <f t="shared" si="131"/>
        <v>1526876.4090000028</v>
      </c>
      <c r="V362" s="27">
        <f t="shared" si="132"/>
        <v>1.1496883801275288</v>
      </c>
      <c r="W362" s="6">
        <f t="shared" si="133"/>
        <v>4.6800000000000015</v>
      </c>
      <c r="X362" s="27" t="str">
        <f t="shared" si="134"/>
        <v>n.m.</v>
      </c>
      <c r="Y362" s="6">
        <f t="shared" si="135"/>
        <v>0</v>
      </c>
      <c r="Z362" s="27" t="str">
        <f t="shared" si="136"/>
        <v>n.m.</v>
      </c>
      <c r="AA362" s="6">
        <f t="shared" si="137"/>
        <v>0</v>
      </c>
      <c r="AB362" s="27" t="str">
        <f t="shared" si="138"/>
        <v>n.m.</v>
      </c>
      <c r="AC362" s="6">
        <f t="shared" si="139"/>
        <v>1642379.4690000028</v>
      </c>
      <c r="AD362" s="27">
        <f t="shared" si="140"/>
        <v>1.2366584355743495</v>
      </c>
    </row>
    <row r="363" spans="1:30" x14ac:dyDescent="0.35">
      <c r="A363" s="7">
        <f t="shared" si="89"/>
        <v>355</v>
      </c>
      <c r="B363" t="s">
        <v>411</v>
      </c>
      <c r="C363" t="s">
        <v>430</v>
      </c>
      <c r="D363" t="s">
        <v>431</v>
      </c>
      <c r="E363" s="42" t="s">
        <v>1573</v>
      </c>
      <c r="F363" s="42">
        <v>43831</v>
      </c>
      <c r="G363" s="3">
        <v>110827.14000000004</v>
      </c>
      <c r="H363" s="3">
        <v>2422707.5800000015</v>
      </c>
      <c r="I363" s="3">
        <v>302.9199999999999</v>
      </c>
      <c r="J363" s="3">
        <v>0</v>
      </c>
      <c r="K363" s="3">
        <v>0</v>
      </c>
      <c r="L363" s="3">
        <f t="shared" si="128"/>
        <v>2533837.6400000015</v>
      </c>
      <c r="M363" s="3">
        <v>0</v>
      </c>
      <c r="N363" s="3">
        <v>3810922.273</v>
      </c>
      <c r="O363" s="3">
        <v>0</v>
      </c>
      <c r="P363" s="3">
        <v>0</v>
      </c>
      <c r="Q363" s="3">
        <v>0</v>
      </c>
      <c r="R363" s="3">
        <f t="shared" si="76"/>
        <v>3810922.273</v>
      </c>
      <c r="S363" s="6">
        <f t="shared" si="129"/>
        <v>110827.14000000004</v>
      </c>
      <c r="T363" s="27" t="str">
        <f t="shared" si="130"/>
        <v>n.m.</v>
      </c>
      <c r="U363" s="6">
        <f t="shared" si="131"/>
        <v>-1388214.6929999986</v>
      </c>
      <c r="V363" s="27">
        <f t="shared" si="132"/>
        <v>-0.36427263364444867</v>
      </c>
      <c r="W363" s="6">
        <f t="shared" si="133"/>
        <v>302.9199999999999</v>
      </c>
      <c r="X363" s="27" t="str">
        <f t="shared" si="134"/>
        <v>n.m.</v>
      </c>
      <c r="Y363" s="6">
        <f t="shared" si="135"/>
        <v>0</v>
      </c>
      <c r="Z363" s="27" t="str">
        <f t="shared" si="136"/>
        <v>n.m.</v>
      </c>
      <c r="AA363" s="6">
        <f t="shared" si="137"/>
        <v>0</v>
      </c>
      <c r="AB363" s="27" t="str">
        <f t="shared" si="138"/>
        <v>n.m.</v>
      </c>
      <c r="AC363" s="6">
        <f t="shared" si="139"/>
        <v>-1277084.6329999985</v>
      </c>
      <c r="AD363" s="27">
        <f t="shared" si="140"/>
        <v>-0.33511169777668109</v>
      </c>
    </row>
    <row r="364" spans="1:30" x14ac:dyDescent="0.35">
      <c r="A364" s="7">
        <f t="shared" si="89"/>
        <v>356</v>
      </c>
      <c r="B364" t="s">
        <v>411</v>
      </c>
      <c r="C364" t="s">
        <v>432</v>
      </c>
      <c r="D364" t="s">
        <v>433</v>
      </c>
      <c r="E364" s="42" t="s">
        <v>1590</v>
      </c>
      <c r="F364" s="42">
        <v>43983</v>
      </c>
      <c r="G364" s="3">
        <v>1016323.31</v>
      </c>
      <c r="H364" s="3">
        <v>982086.06999999983</v>
      </c>
      <c r="I364" s="3">
        <v>11191.150000000001</v>
      </c>
      <c r="J364" s="3">
        <v>0</v>
      </c>
      <c r="K364" s="3">
        <v>0</v>
      </c>
      <c r="L364" s="3">
        <f t="shared" si="128"/>
        <v>2009600.5299999998</v>
      </c>
      <c r="M364" s="3">
        <v>-1153.6300000003248</v>
      </c>
      <c r="N364" s="3">
        <v>1926700.3279999993</v>
      </c>
      <c r="O364" s="3">
        <v>107.008</v>
      </c>
      <c r="P364" s="3">
        <v>0</v>
      </c>
      <c r="Q364" s="3">
        <v>0</v>
      </c>
      <c r="R364" s="3">
        <f t="shared" si="76"/>
        <v>1925653.7059999988</v>
      </c>
      <c r="S364" s="6">
        <f t="shared" si="129"/>
        <v>1017476.9400000004</v>
      </c>
      <c r="T364" s="27">
        <f t="shared" si="130"/>
        <v>-881.97857198557074</v>
      </c>
      <c r="U364" s="6">
        <f t="shared" si="131"/>
        <v>-944614.25799999945</v>
      </c>
      <c r="V364" s="27">
        <f t="shared" si="132"/>
        <v>-0.49027565121170197</v>
      </c>
      <c r="W364" s="6">
        <f t="shared" si="133"/>
        <v>11084.142000000002</v>
      </c>
      <c r="X364" s="27">
        <f t="shared" si="134"/>
        <v>103.58236767344499</v>
      </c>
      <c r="Y364" s="6">
        <f t="shared" si="135"/>
        <v>0</v>
      </c>
      <c r="Z364" s="27" t="str">
        <f t="shared" si="136"/>
        <v>n.m.</v>
      </c>
      <c r="AA364" s="6">
        <f t="shared" si="137"/>
        <v>0</v>
      </c>
      <c r="AB364" s="27" t="str">
        <f t="shared" si="138"/>
        <v>n.m.</v>
      </c>
      <c r="AC364" s="6">
        <f t="shared" si="139"/>
        <v>83946.824000000954</v>
      </c>
      <c r="AD364" s="27">
        <f t="shared" si="140"/>
        <v>4.3593935783177107E-2</v>
      </c>
    </row>
    <row r="365" spans="1:30" x14ac:dyDescent="0.35">
      <c r="A365" s="7">
        <f t="shared" si="89"/>
        <v>357</v>
      </c>
      <c r="B365" t="s">
        <v>411</v>
      </c>
      <c r="C365" t="s">
        <v>434</v>
      </c>
      <c r="D365" t="s">
        <v>435</v>
      </c>
      <c r="E365" s="42" t="s">
        <v>1537</v>
      </c>
      <c r="F365" s="42">
        <v>44743</v>
      </c>
      <c r="G365" s="3">
        <v>1310014.189999999</v>
      </c>
      <c r="H365" s="3">
        <v>31983.250000000175</v>
      </c>
      <c r="I365" s="3">
        <v>932.5</v>
      </c>
      <c r="J365" s="3">
        <v>228131.03</v>
      </c>
      <c r="K365" s="3">
        <v>9612.57</v>
      </c>
      <c r="L365" s="3">
        <f t="shared" si="128"/>
        <v>1580673.5399999993</v>
      </c>
      <c r="M365" s="3">
        <v>1364112.8909999998</v>
      </c>
      <c r="N365" s="3">
        <v>83130.097000000009</v>
      </c>
      <c r="O365" s="3">
        <v>184408.10699999999</v>
      </c>
      <c r="P365" s="3">
        <v>143938.42000000001</v>
      </c>
      <c r="Q365" s="3">
        <v>0</v>
      </c>
      <c r="R365" s="3">
        <f t="shared" si="76"/>
        <v>1775589.5149999999</v>
      </c>
      <c r="S365" s="6">
        <f t="shared" si="129"/>
        <v>-54098.701000000816</v>
      </c>
      <c r="T365" s="27">
        <f t="shared" si="130"/>
        <v>-3.9658521928007222E-2</v>
      </c>
      <c r="U365" s="6">
        <f t="shared" si="131"/>
        <v>-51146.846999999834</v>
      </c>
      <c r="V365" s="27">
        <f t="shared" si="132"/>
        <v>-0.61526268879488777</v>
      </c>
      <c r="W365" s="6">
        <f t="shared" si="133"/>
        <v>-183475.60699999999</v>
      </c>
      <c r="X365" s="27">
        <f t="shared" si="134"/>
        <v>-0.99494328088298201</v>
      </c>
      <c r="Y365" s="6">
        <f t="shared" si="135"/>
        <v>84192.609999999986</v>
      </c>
      <c r="Z365" s="27">
        <f t="shared" si="136"/>
        <v>0.58492103776045323</v>
      </c>
      <c r="AA365" s="6">
        <f t="shared" si="137"/>
        <v>9612.57</v>
      </c>
      <c r="AB365" s="27" t="str">
        <f t="shared" si="138"/>
        <v>n.m.</v>
      </c>
      <c r="AC365" s="6">
        <f t="shared" si="139"/>
        <v>-194915.97500000056</v>
      </c>
      <c r="AD365" s="27">
        <f t="shared" si="140"/>
        <v>-0.10977535818575758</v>
      </c>
    </row>
    <row r="366" spans="1:30" x14ac:dyDescent="0.35">
      <c r="A366" s="7">
        <f t="shared" si="89"/>
        <v>358</v>
      </c>
      <c r="B366" t="s">
        <v>411</v>
      </c>
      <c r="C366" t="s">
        <v>436</v>
      </c>
      <c r="D366" t="s">
        <v>437</v>
      </c>
      <c r="E366" s="42" t="s">
        <v>1569</v>
      </c>
      <c r="F366" s="42">
        <v>44287</v>
      </c>
      <c r="G366" s="3">
        <v>486935.82000000082</v>
      </c>
      <c r="H366" s="3">
        <v>104662.12999999992</v>
      </c>
      <c r="I366" s="3">
        <v>5432.6900000000041</v>
      </c>
      <c r="J366" s="3">
        <v>-1729.2200000000003</v>
      </c>
      <c r="K366" s="3">
        <v>0</v>
      </c>
      <c r="L366" s="3">
        <f t="shared" si="128"/>
        <v>595301.42000000086</v>
      </c>
      <c r="M366" s="3">
        <v>1238690.003</v>
      </c>
      <c r="N366" s="3">
        <v>0</v>
      </c>
      <c r="O366" s="3">
        <v>0</v>
      </c>
      <c r="P366" s="3">
        <v>0</v>
      </c>
      <c r="Q366" s="3">
        <v>0</v>
      </c>
      <c r="R366" s="3">
        <f t="shared" si="76"/>
        <v>1238690.003</v>
      </c>
      <c r="S366" s="6">
        <f t="shared" si="129"/>
        <v>-751754.18299999926</v>
      </c>
      <c r="T366" s="27">
        <f t="shared" si="130"/>
        <v>-0.60689452662031318</v>
      </c>
      <c r="U366" s="6">
        <f t="shared" si="131"/>
        <v>104662.12999999992</v>
      </c>
      <c r="V366" s="27" t="str">
        <f t="shared" si="132"/>
        <v>n.m.</v>
      </c>
      <c r="W366" s="6">
        <f t="shared" si="133"/>
        <v>5432.6900000000041</v>
      </c>
      <c r="X366" s="27" t="str">
        <f t="shared" si="134"/>
        <v>n.m.</v>
      </c>
      <c r="Y366" s="6">
        <f t="shared" si="135"/>
        <v>-1729.2200000000003</v>
      </c>
      <c r="Z366" s="27" t="str">
        <f t="shared" si="136"/>
        <v>n.m.</v>
      </c>
      <c r="AA366" s="6">
        <f t="shared" si="137"/>
        <v>0</v>
      </c>
      <c r="AB366" s="27" t="str">
        <f t="shared" si="138"/>
        <v>n.m.</v>
      </c>
      <c r="AC366" s="6">
        <f t="shared" si="139"/>
        <v>-643388.58299999917</v>
      </c>
      <c r="AD366" s="27">
        <f t="shared" si="140"/>
        <v>-0.51941049127850203</v>
      </c>
    </row>
    <row r="367" spans="1:30" x14ac:dyDescent="0.35">
      <c r="A367" s="7">
        <f t="shared" si="89"/>
        <v>359</v>
      </c>
      <c r="B367" t="s">
        <v>411</v>
      </c>
      <c r="C367" t="s">
        <v>438</v>
      </c>
      <c r="D367" t="s">
        <v>439</v>
      </c>
      <c r="E367" s="42" t="s">
        <v>1576</v>
      </c>
      <c r="F367" s="42">
        <v>44105</v>
      </c>
      <c r="G367" s="3">
        <v>495998.87999999925</v>
      </c>
      <c r="H367" s="3">
        <v>2173.8100000000331</v>
      </c>
      <c r="I367" s="3">
        <v>49247.009999999973</v>
      </c>
      <c r="J367" s="3">
        <v>0</v>
      </c>
      <c r="K367" s="3">
        <v>0</v>
      </c>
      <c r="L367" s="3">
        <f t="shared" si="128"/>
        <v>547419.69999999925</v>
      </c>
      <c r="M367" s="3">
        <v>1182821.5490000001</v>
      </c>
      <c r="N367" s="3">
        <v>0</v>
      </c>
      <c r="O367" s="3">
        <v>0</v>
      </c>
      <c r="P367" s="3">
        <v>0</v>
      </c>
      <c r="Q367" s="3">
        <v>0</v>
      </c>
      <c r="R367" s="3">
        <f t="shared" ref="R367:R430" si="141">SUM(M367:Q367)</f>
        <v>1182821.5490000001</v>
      </c>
      <c r="S367" s="6">
        <f t="shared" si="129"/>
        <v>-686822.66900000093</v>
      </c>
      <c r="T367" s="27">
        <f t="shared" si="130"/>
        <v>-0.58066465696424407</v>
      </c>
      <c r="U367" s="6">
        <f t="shared" si="131"/>
        <v>2173.8100000000331</v>
      </c>
      <c r="V367" s="27" t="str">
        <f t="shared" si="132"/>
        <v>n.m.</v>
      </c>
      <c r="W367" s="6">
        <f t="shared" si="133"/>
        <v>49247.009999999973</v>
      </c>
      <c r="X367" s="27" t="str">
        <f t="shared" si="134"/>
        <v>n.m.</v>
      </c>
      <c r="Y367" s="6">
        <f t="shared" si="135"/>
        <v>0</v>
      </c>
      <c r="Z367" s="27" t="str">
        <f t="shared" si="136"/>
        <v>n.m.</v>
      </c>
      <c r="AA367" s="6">
        <f t="shared" si="137"/>
        <v>0</v>
      </c>
      <c r="AB367" s="27" t="str">
        <f t="shared" si="138"/>
        <v>n.m.</v>
      </c>
      <c r="AC367" s="6">
        <f t="shared" si="139"/>
        <v>-635401.84900000086</v>
      </c>
      <c r="AD367" s="27">
        <f t="shared" si="140"/>
        <v>-0.53719164106977291</v>
      </c>
    </row>
    <row r="368" spans="1:30" x14ac:dyDescent="0.35">
      <c r="A368" s="7">
        <f t="shared" si="89"/>
        <v>360</v>
      </c>
      <c r="B368" t="s">
        <v>411</v>
      </c>
      <c r="C368" t="s">
        <v>440</v>
      </c>
      <c r="D368" t="s">
        <v>441</v>
      </c>
      <c r="E368" s="42" t="s">
        <v>1591</v>
      </c>
      <c r="F368" s="42" t="s">
        <v>1586</v>
      </c>
      <c r="G368" s="3">
        <v>562669.49000000034</v>
      </c>
      <c r="H368" s="3">
        <v>219858.10999999996</v>
      </c>
      <c r="I368" s="3">
        <v>0</v>
      </c>
      <c r="J368" s="3">
        <v>0</v>
      </c>
      <c r="K368" s="3">
        <v>0</v>
      </c>
      <c r="L368" s="3">
        <f t="shared" si="128"/>
        <v>782527.60000000033</v>
      </c>
      <c r="M368" s="3">
        <v>520848.41000000009</v>
      </c>
      <c r="N368" s="3">
        <v>0</v>
      </c>
      <c r="O368" s="3">
        <v>0</v>
      </c>
      <c r="P368" s="3">
        <v>0</v>
      </c>
      <c r="Q368" s="3">
        <v>0</v>
      </c>
      <c r="R368" s="3">
        <f t="shared" si="141"/>
        <v>520848.41000000009</v>
      </c>
      <c r="S368" s="6">
        <f t="shared" si="129"/>
        <v>41821.080000000249</v>
      </c>
      <c r="T368" s="27">
        <f t="shared" si="130"/>
        <v>8.0294149309201576E-2</v>
      </c>
      <c r="U368" s="6">
        <f t="shared" si="131"/>
        <v>219858.10999999996</v>
      </c>
      <c r="V368" s="27" t="str">
        <f t="shared" si="132"/>
        <v>n.m.</v>
      </c>
      <c r="W368" s="6">
        <f t="shared" si="133"/>
        <v>0</v>
      </c>
      <c r="X368" s="27" t="str">
        <f t="shared" si="134"/>
        <v>n.m.</v>
      </c>
      <c r="Y368" s="6">
        <f t="shared" si="135"/>
        <v>0</v>
      </c>
      <c r="Z368" s="27" t="str">
        <f t="shared" si="136"/>
        <v>n.m.</v>
      </c>
      <c r="AA368" s="6">
        <f t="shared" si="137"/>
        <v>0</v>
      </c>
      <c r="AB368" s="27" t="str">
        <f t="shared" si="138"/>
        <v>n.m.</v>
      </c>
      <c r="AC368" s="6">
        <f t="shared" si="139"/>
        <v>261679.19000000024</v>
      </c>
      <c r="AD368" s="27">
        <f t="shared" si="140"/>
        <v>0.50240950145167995</v>
      </c>
    </row>
    <row r="369" spans="1:30" x14ac:dyDescent="0.35">
      <c r="A369" s="7">
        <f t="shared" si="89"/>
        <v>361</v>
      </c>
      <c r="B369" t="s">
        <v>411</v>
      </c>
      <c r="C369" t="s">
        <v>442</v>
      </c>
      <c r="D369" t="s">
        <v>443</v>
      </c>
      <c r="E369" s="42" t="s">
        <v>1584</v>
      </c>
      <c r="F369" s="42">
        <v>43831</v>
      </c>
      <c r="G369" s="3">
        <v>6215.14</v>
      </c>
      <c r="H369" s="3">
        <v>1050781.5200000016</v>
      </c>
      <c r="I369" s="3">
        <v>4.6800000000000015</v>
      </c>
      <c r="J369" s="3">
        <v>0</v>
      </c>
      <c r="K369" s="3">
        <v>0</v>
      </c>
      <c r="L369" s="3">
        <f t="shared" si="128"/>
        <v>1057001.3400000015</v>
      </c>
      <c r="M369" s="3">
        <v>0</v>
      </c>
      <c r="N369" s="3">
        <v>1074746.662</v>
      </c>
      <c r="O369" s="3">
        <v>0</v>
      </c>
      <c r="P369" s="3">
        <v>0</v>
      </c>
      <c r="Q369" s="3">
        <v>0</v>
      </c>
      <c r="R369" s="3">
        <f t="shared" si="141"/>
        <v>1074746.662</v>
      </c>
      <c r="S369" s="6">
        <f t="shared" si="129"/>
        <v>6215.14</v>
      </c>
      <c r="T369" s="27" t="str">
        <f t="shared" si="130"/>
        <v>n.m.</v>
      </c>
      <c r="U369" s="6">
        <f t="shared" si="131"/>
        <v>-23965.141999998363</v>
      </c>
      <c r="V369" s="27">
        <f t="shared" si="132"/>
        <v>-2.2298410264798164E-2</v>
      </c>
      <c r="W369" s="6">
        <f t="shared" si="133"/>
        <v>4.6800000000000015</v>
      </c>
      <c r="X369" s="27" t="str">
        <f t="shared" si="134"/>
        <v>n.m.</v>
      </c>
      <c r="Y369" s="6">
        <f t="shared" si="135"/>
        <v>0</v>
      </c>
      <c r="Z369" s="27" t="str">
        <f t="shared" si="136"/>
        <v>n.m.</v>
      </c>
      <c r="AA369" s="6">
        <f t="shared" si="137"/>
        <v>0</v>
      </c>
      <c r="AB369" s="27" t="str">
        <f t="shared" si="138"/>
        <v>n.m.</v>
      </c>
      <c r="AC369" s="6">
        <f t="shared" si="139"/>
        <v>-17745.32199999853</v>
      </c>
      <c r="AD369" s="27">
        <f t="shared" si="140"/>
        <v>-1.6511167354524455E-2</v>
      </c>
    </row>
    <row r="370" spans="1:30" x14ac:dyDescent="0.35">
      <c r="A370" s="7">
        <f t="shared" si="89"/>
        <v>362</v>
      </c>
      <c r="B370" t="s">
        <v>411</v>
      </c>
      <c r="C370" t="s">
        <v>444</v>
      </c>
      <c r="D370" t="s">
        <v>445</v>
      </c>
      <c r="E370" s="42" t="s">
        <v>1595</v>
      </c>
      <c r="F370" s="42" t="s">
        <v>1934</v>
      </c>
      <c r="G370" s="3">
        <v>621388.14000000071</v>
      </c>
      <c r="H370" s="3">
        <v>-2967.15</v>
      </c>
      <c r="I370" s="3">
        <v>766578.09299999929</v>
      </c>
      <c r="J370" s="3">
        <v>4596.59</v>
      </c>
      <c r="K370" s="3">
        <v>127870.40000000002</v>
      </c>
      <c r="L370" s="3">
        <f t="shared" si="128"/>
        <v>1517466.0730000003</v>
      </c>
      <c r="M370" s="3">
        <v>949600.06899999967</v>
      </c>
      <c r="N370" s="3">
        <v>690285.21699999995</v>
      </c>
      <c r="O370" s="3">
        <v>910693.18199999991</v>
      </c>
      <c r="P370" s="3">
        <v>513434.00699999998</v>
      </c>
      <c r="Q370" s="3">
        <v>388070.15799999994</v>
      </c>
      <c r="R370" s="3">
        <f t="shared" si="141"/>
        <v>3452082.6329999994</v>
      </c>
      <c r="S370" s="6">
        <f t="shared" si="129"/>
        <v>-328211.92899999896</v>
      </c>
      <c r="T370" s="27">
        <f t="shared" si="130"/>
        <v>-0.34563174510468475</v>
      </c>
      <c r="U370" s="6">
        <f t="shared" si="131"/>
        <v>-693252.36699999997</v>
      </c>
      <c r="V370" s="27">
        <f t="shared" si="132"/>
        <v>-1.0042984405966209</v>
      </c>
      <c r="W370" s="6">
        <f t="shared" si="133"/>
        <v>-144115.08900000062</v>
      </c>
      <c r="X370" s="27">
        <f t="shared" si="134"/>
        <v>-0.15824768632121003</v>
      </c>
      <c r="Y370" s="6">
        <f t="shared" si="135"/>
        <v>-508837.41699999996</v>
      </c>
      <c r="Z370" s="27">
        <f t="shared" si="136"/>
        <v>-0.99104735966583524</v>
      </c>
      <c r="AA370" s="6">
        <f t="shared" si="137"/>
        <v>-260199.75799999991</v>
      </c>
      <c r="AB370" s="27">
        <f t="shared" si="138"/>
        <v>-0.67049669405396528</v>
      </c>
      <c r="AC370" s="6">
        <f t="shared" si="139"/>
        <v>-1934616.5599999991</v>
      </c>
      <c r="AD370" s="27">
        <f t="shared" si="140"/>
        <v>-0.56042011900472355</v>
      </c>
    </row>
    <row r="371" spans="1:30" x14ac:dyDescent="0.35">
      <c r="A371" s="7">
        <f t="shared" si="89"/>
        <v>363</v>
      </c>
      <c r="B371" t="s">
        <v>411</v>
      </c>
      <c r="C371" t="s">
        <v>446</v>
      </c>
      <c r="D371" t="s">
        <v>447</v>
      </c>
      <c r="E371" s="42" t="s">
        <v>1589</v>
      </c>
      <c r="F371" s="42" t="s">
        <v>1558</v>
      </c>
      <c r="G371" s="3">
        <v>36063.639999999941</v>
      </c>
      <c r="H371" s="3">
        <v>9119.91</v>
      </c>
      <c r="I371" s="3">
        <v>0</v>
      </c>
      <c r="J371" s="3">
        <v>0</v>
      </c>
      <c r="K371" s="3">
        <v>0</v>
      </c>
      <c r="L371" s="3">
        <f t="shared" si="128"/>
        <v>45183.549999999945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f t="shared" si="141"/>
        <v>0</v>
      </c>
      <c r="S371" s="6">
        <f t="shared" si="129"/>
        <v>36063.639999999941</v>
      </c>
      <c r="T371" s="27" t="str">
        <f t="shared" si="130"/>
        <v>n.m.</v>
      </c>
      <c r="U371" s="6">
        <f t="shared" si="131"/>
        <v>9119.91</v>
      </c>
      <c r="V371" s="27" t="str">
        <f t="shared" si="132"/>
        <v>n.m.</v>
      </c>
      <c r="W371" s="6">
        <f t="shared" si="133"/>
        <v>0</v>
      </c>
      <c r="X371" s="27" t="str">
        <f t="shared" si="134"/>
        <v>n.m.</v>
      </c>
      <c r="Y371" s="6">
        <f t="shared" si="135"/>
        <v>0</v>
      </c>
      <c r="Z371" s="27" t="str">
        <f t="shared" si="136"/>
        <v>n.m.</v>
      </c>
      <c r="AA371" s="6">
        <f t="shared" si="137"/>
        <v>0</v>
      </c>
      <c r="AB371" s="27" t="str">
        <f t="shared" si="138"/>
        <v>n.m.</v>
      </c>
      <c r="AC371" s="6">
        <f t="shared" si="139"/>
        <v>45183.549999999945</v>
      </c>
      <c r="AD371" s="27" t="str">
        <f t="shared" si="140"/>
        <v>n.m.</v>
      </c>
    </row>
    <row r="372" spans="1:30" x14ac:dyDescent="0.35">
      <c r="A372" s="7">
        <f t="shared" si="89"/>
        <v>364</v>
      </c>
      <c r="B372" t="s">
        <v>411</v>
      </c>
      <c r="C372" t="s">
        <v>448</v>
      </c>
      <c r="D372" t="s">
        <v>449</v>
      </c>
      <c r="E372" s="42" t="s">
        <v>1595</v>
      </c>
      <c r="F372" s="42">
        <v>44409</v>
      </c>
      <c r="G372" s="3">
        <v>232591.60000000003</v>
      </c>
      <c r="H372" s="3">
        <v>110441.28000000003</v>
      </c>
      <c r="I372" s="3">
        <v>-46581.47</v>
      </c>
      <c r="J372" s="3">
        <v>15211.640000000001</v>
      </c>
      <c r="K372" s="3">
        <v>0</v>
      </c>
      <c r="L372" s="3">
        <f t="shared" si="128"/>
        <v>311663.05000000005</v>
      </c>
      <c r="M372" s="3">
        <v>167583.01900000003</v>
      </c>
      <c r="N372" s="3">
        <v>181633.25400000002</v>
      </c>
      <c r="O372" s="3">
        <v>0</v>
      </c>
      <c r="P372" s="3">
        <v>167570.217</v>
      </c>
      <c r="Q372" s="3">
        <v>143793.024</v>
      </c>
      <c r="R372" s="3">
        <f t="shared" si="141"/>
        <v>660579.51400000008</v>
      </c>
      <c r="S372" s="6">
        <f t="shared" si="129"/>
        <v>65008.581000000006</v>
      </c>
      <c r="T372" s="27">
        <f t="shared" si="130"/>
        <v>0.38791866495733673</v>
      </c>
      <c r="U372" s="6">
        <f t="shared" si="131"/>
        <v>-71191.973999999987</v>
      </c>
      <c r="V372" s="27">
        <f t="shared" si="132"/>
        <v>-0.39195451511318508</v>
      </c>
      <c r="W372" s="6">
        <f t="shared" si="133"/>
        <v>-46581.47</v>
      </c>
      <c r="X372" s="27" t="str">
        <f t="shared" si="134"/>
        <v>n.m.</v>
      </c>
      <c r="Y372" s="6">
        <f t="shared" si="135"/>
        <v>-152358.57699999999</v>
      </c>
      <c r="Z372" s="27">
        <f t="shared" si="136"/>
        <v>-0.90922229336254889</v>
      </c>
      <c r="AA372" s="6">
        <f t="shared" si="137"/>
        <v>-143793.024</v>
      </c>
      <c r="AB372" s="27">
        <f t="shared" si="138"/>
        <v>-1</v>
      </c>
      <c r="AC372" s="6">
        <f t="shared" si="139"/>
        <v>-348916.46400000004</v>
      </c>
      <c r="AD372" s="27">
        <f t="shared" si="140"/>
        <v>-0.52819752445426271</v>
      </c>
    </row>
    <row r="373" spans="1:30" x14ac:dyDescent="0.35">
      <c r="A373" s="7">
        <f t="shared" si="89"/>
        <v>365</v>
      </c>
      <c r="B373" t="s">
        <v>411</v>
      </c>
      <c r="C373" t="s">
        <v>450</v>
      </c>
      <c r="D373" t="s">
        <v>451</v>
      </c>
      <c r="E373" s="42" t="s">
        <v>1595</v>
      </c>
      <c r="F373" s="42" t="s">
        <v>1558</v>
      </c>
      <c r="G373" s="3">
        <v>57261.679999999993</v>
      </c>
      <c r="H373" s="3">
        <v>56433.930000000008</v>
      </c>
      <c r="I373" s="3">
        <v>0</v>
      </c>
      <c r="J373" s="3">
        <v>0</v>
      </c>
      <c r="K373" s="3">
        <v>0</v>
      </c>
      <c r="L373" s="3">
        <f t="shared" si="128"/>
        <v>113695.61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f t="shared" si="141"/>
        <v>0</v>
      </c>
      <c r="S373" s="6">
        <f t="shared" si="129"/>
        <v>57261.679999999993</v>
      </c>
      <c r="T373" s="27" t="str">
        <f t="shared" si="130"/>
        <v>n.m.</v>
      </c>
      <c r="U373" s="6">
        <f t="shared" si="131"/>
        <v>56433.930000000008</v>
      </c>
      <c r="V373" s="27" t="str">
        <f t="shared" si="132"/>
        <v>n.m.</v>
      </c>
      <c r="W373" s="6">
        <f t="shared" si="133"/>
        <v>0</v>
      </c>
      <c r="X373" s="27" t="str">
        <f t="shared" si="134"/>
        <v>n.m.</v>
      </c>
      <c r="Y373" s="6">
        <f t="shared" si="135"/>
        <v>0</v>
      </c>
      <c r="Z373" s="27" t="str">
        <f t="shared" si="136"/>
        <v>n.m.</v>
      </c>
      <c r="AA373" s="6">
        <f t="shared" si="137"/>
        <v>0</v>
      </c>
      <c r="AB373" s="27" t="str">
        <f t="shared" si="138"/>
        <v>n.m.</v>
      </c>
      <c r="AC373" s="6">
        <f t="shared" si="139"/>
        <v>113695.61</v>
      </c>
      <c r="AD373" s="27" t="str">
        <f t="shared" si="140"/>
        <v>n.m.</v>
      </c>
    </row>
    <row r="374" spans="1:30" x14ac:dyDescent="0.35">
      <c r="A374" s="7">
        <f t="shared" si="89"/>
        <v>366</v>
      </c>
      <c r="B374" t="s">
        <v>411</v>
      </c>
      <c r="C374" t="s">
        <v>452</v>
      </c>
      <c r="D374" t="s">
        <v>453</v>
      </c>
      <c r="E374" s="42" t="s">
        <v>1574</v>
      </c>
      <c r="F374" s="42" t="s">
        <v>1583</v>
      </c>
      <c r="G374" s="3">
        <v>643384.91000000027</v>
      </c>
      <c r="H374" s="3">
        <v>62.82</v>
      </c>
      <c r="I374" s="3">
        <v>0</v>
      </c>
      <c r="J374" s="3">
        <v>0</v>
      </c>
      <c r="K374" s="3">
        <v>0</v>
      </c>
      <c r="L374" s="3">
        <f t="shared" si="128"/>
        <v>643447.73000000021</v>
      </c>
      <c r="M374" s="3">
        <v>234258.77000000002</v>
      </c>
      <c r="N374" s="3">
        <v>0</v>
      </c>
      <c r="O374" s="3">
        <v>0</v>
      </c>
      <c r="P374" s="3">
        <v>0</v>
      </c>
      <c r="Q374" s="3">
        <v>0</v>
      </c>
      <c r="R374" s="3">
        <f t="shared" si="141"/>
        <v>234258.77000000002</v>
      </c>
      <c r="S374" s="6">
        <f t="shared" si="129"/>
        <v>409126.14000000025</v>
      </c>
      <c r="T374" s="27">
        <f t="shared" si="130"/>
        <v>1.7464709645662368</v>
      </c>
      <c r="U374" s="6">
        <f t="shared" si="131"/>
        <v>62.82</v>
      </c>
      <c r="V374" s="27" t="str">
        <f t="shared" si="132"/>
        <v>n.m.</v>
      </c>
      <c r="W374" s="6">
        <f t="shared" si="133"/>
        <v>0</v>
      </c>
      <c r="X374" s="27" t="str">
        <f t="shared" si="134"/>
        <v>n.m.</v>
      </c>
      <c r="Y374" s="6">
        <f t="shared" si="135"/>
        <v>0</v>
      </c>
      <c r="Z374" s="27" t="str">
        <f t="shared" si="136"/>
        <v>n.m.</v>
      </c>
      <c r="AA374" s="6">
        <f t="shared" si="137"/>
        <v>0</v>
      </c>
      <c r="AB374" s="27" t="str">
        <f t="shared" si="138"/>
        <v>n.m.</v>
      </c>
      <c r="AC374" s="6">
        <f t="shared" si="139"/>
        <v>409188.9600000002</v>
      </c>
      <c r="AD374" s="27">
        <f t="shared" si="140"/>
        <v>1.7467391295531867</v>
      </c>
    </row>
    <row r="375" spans="1:30" x14ac:dyDescent="0.35">
      <c r="A375" s="7">
        <f t="shared" si="89"/>
        <v>367</v>
      </c>
      <c r="B375" t="s">
        <v>411</v>
      </c>
      <c r="C375" t="s">
        <v>455</v>
      </c>
      <c r="D375" t="s">
        <v>456</v>
      </c>
      <c r="E375" s="42" t="s">
        <v>1568</v>
      </c>
      <c r="F375" s="42">
        <v>43891</v>
      </c>
      <c r="G375" s="3">
        <v>590253.77000000048</v>
      </c>
      <c r="H375" s="3">
        <v>69582.830000000045</v>
      </c>
      <c r="I375" s="3">
        <v>-14.32</v>
      </c>
      <c r="J375" s="3">
        <v>0</v>
      </c>
      <c r="K375" s="3">
        <v>0</v>
      </c>
      <c r="L375" s="3">
        <f t="shared" si="128"/>
        <v>659822.28000000061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f t="shared" si="141"/>
        <v>0</v>
      </c>
      <c r="S375" s="6">
        <f t="shared" si="129"/>
        <v>590253.77000000048</v>
      </c>
      <c r="T375" s="27" t="str">
        <f t="shared" si="130"/>
        <v>n.m.</v>
      </c>
      <c r="U375" s="6">
        <f t="shared" si="131"/>
        <v>69582.830000000045</v>
      </c>
      <c r="V375" s="27" t="str">
        <f t="shared" si="132"/>
        <v>n.m.</v>
      </c>
      <c r="W375" s="6">
        <f t="shared" si="133"/>
        <v>-14.32</v>
      </c>
      <c r="X375" s="27" t="str">
        <f t="shared" si="134"/>
        <v>n.m.</v>
      </c>
      <c r="Y375" s="6">
        <f t="shared" si="135"/>
        <v>0</v>
      </c>
      <c r="Z375" s="27" t="str">
        <f t="shared" si="136"/>
        <v>n.m.</v>
      </c>
      <c r="AA375" s="6">
        <f t="shared" si="137"/>
        <v>0</v>
      </c>
      <c r="AB375" s="27" t="str">
        <f t="shared" si="138"/>
        <v>n.m.</v>
      </c>
      <c r="AC375" s="6">
        <f t="shared" si="139"/>
        <v>659822.28000000061</v>
      </c>
      <c r="AD375" s="27" t="str">
        <f t="shared" si="140"/>
        <v>n.m.</v>
      </c>
    </row>
    <row r="376" spans="1:30" x14ac:dyDescent="0.35">
      <c r="A376" s="7">
        <f t="shared" si="89"/>
        <v>368</v>
      </c>
      <c r="B376" t="s">
        <v>411</v>
      </c>
      <c r="C376" t="s">
        <v>457</v>
      </c>
      <c r="D376" t="s">
        <v>458</v>
      </c>
      <c r="E376" s="42" t="s">
        <v>1575</v>
      </c>
      <c r="F376" s="42" t="s">
        <v>1583</v>
      </c>
      <c r="G376" s="3">
        <v>20621.469999999921</v>
      </c>
      <c r="H376" s="3">
        <v>27.240000000000009</v>
      </c>
      <c r="I376" s="3">
        <v>0</v>
      </c>
      <c r="J376" s="3">
        <v>0</v>
      </c>
      <c r="K376" s="3">
        <v>0</v>
      </c>
      <c r="L376" s="3">
        <f t="shared" si="128"/>
        <v>20648.709999999923</v>
      </c>
      <c r="M376" s="3">
        <v>108684.39500000002</v>
      </c>
      <c r="N376" s="3">
        <v>7.0529999999999999</v>
      </c>
      <c r="O376" s="3">
        <v>0</v>
      </c>
      <c r="P376" s="3">
        <v>0</v>
      </c>
      <c r="Q376" s="3">
        <v>0</v>
      </c>
      <c r="R376" s="3">
        <f t="shared" si="141"/>
        <v>108691.44800000002</v>
      </c>
      <c r="S376" s="6">
        <f t="shared" si="129"/>
        <v>-88062.925000000105</v>
      </c>
      <c r="T376" s="27">
        <f t="shared" si="130"/>
        <v>-0.81026282567980523</v>
      </c>
      <c r="U376" s="6">
        <f t="shared" si="131"/>
        <v>20.187000000000008</v>
      </c>
      <c r="V376" s="27">
        <f t="shared" si="132"/>
        <v>2.8621863037005539</v>
      </c>
      <c r="W376" s="6">
        <f t="shared" si="133"/>
        <v>0</v>
      </c>
      <c r="X376" s="27" t="str">
        <f t="shared" si="134"/>
        <v>n.m.</v>
      </c>
      <c r="Y376" s="6">
        <f t="shared" si="135"/>
        <v>0</v>
      </c>
      <c r="Z376" s="27" t="str">
        <f t="shared" si="136"/>
        <v>n.m.</v>
      </c>
      <c r="AA376" s="6">
        <f t="shared" si="137"/>
        <v>0</v>
      </c>
      <c r="AB376" s="27" t="str">
        <f t="shared" si="138"/>
        <v>n.m.</v>
      </c>
      <c r="AC376" s="6">
        <f t="shared" si="139"/>
        <v>-88042.738000000099</v>
      </c>
      <c r="AD376" s="27">
        <f t="shared" si="140"/>
        <v>-0.81002452005239722</v>
      </c>
    </row>
    <row r="377" spans="1:30" x14ac:dyDescent="0.35">
      <c r="A377" s="7">
        <f t="shared" si="89"/>
        <v>369</v>
      </c>
      <c r="B377" t="s">
        <v>411</v>
      </c>
      <c r="C377" t="s">
        <v>459</v>
      </c>
      <c r="D377" t="s">
        <v>460</v>
      </c>
      <c r="E377" s="42" t="s">
        <v>1582</v>
      </c>
      <c r="F377" s="42" t="s">
        <v>1560</v>
      </c>
      <c r="G377" s="3">
        <v>606985.67000000027</v>
      </c>
      <c r="H377" s="3">
        <v>-519.08000000000061</v>
      </c>
      <c r="I377" s="3">
        <v>0</v>
      </c>
      <c r="J377" s="3">
        <v>0</v>
      </c>
      <c r="K377" s="3">
        <v>0</v>
      </c>
      <c r="L377" s="3">
        <f t="shared" si="128"/>
        <v>606466.59000000032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f t="shared" si="141"/>
        <v>0</v>
      </c>
      <c r="S377" s="6">
        <f t="shared" si="129"/>
        <v>606985.67000000027</v>
      </c>
      <c r="T377" s="27" t="str">
        <f t="shared" si="130"/>
        <v>n.m.</v>
      </c>
      <c r="U377" s="6">
        <f t="shared" si="131"/>
        <v>-519.08000000000061</v>
      </c>
      <c r="V377" s="27" t="str">
        <f t="shared" si="132"/>
        <v>n.m.</v>
      </c>
      <c r="W377" s="6">
        <f t="shared" si="133"/>
        <v>0</v>
      </c>
      <c r="X377" s="27" t="str">
        <f t="shared" si="134"/>
        <v>n.m.</v>
      </c>
      <c r="Y377" s="6">
        <f t="shared" si="135"/>
        <v>0</v>
      </c>
      <c r="Z377" s="27" t="str">
        <f t="shared" si="136"/>
        <v>n.m.</v>
      </c>
      <c r="AA377" s="6">
        <f t="shared" si="137"/>
        <v>0</v>
      </c>
      <c r="AB377" s="27" t="str">
        <f t="shared" si="138"/>
        <v>n.m.</v>
      </c>
      <c r="AC377" s="6">
        <f t="shared" si="139"/>
        <v>606466.59000000032</v>
      </c>
      <c r="AD377" s="27" t="str">
        <f t="shared" si="140"/>
        <v>n.m.</v>
      </c>
    </row>
    <row r="378" spans="1:30" x14ac:dyDescent="0.35">
      <c r="A378" s="7">
        <f t="shared" si="89"/>
        <v>370</v>
      </c>
      <c r="B378" t="s">
        <v>411</v>
      </c>
      <c r="C378" t="s">
        <v>461</v>
      </c>
      <c r="D378" t="s">
        <v>462</v>
      </c>
      <c r="E378" s="42" t="s">
        <v>1578</v>
      </c>
      <c r="F378" s="42" t="s">
        <v>1564</v>
      </c>
      <c r="G378" s="3">
        <v>497621.60000000021</v>
      </c>
      <c r="H378" s="3">
        <v>53554.480000000069</v>
      </c>
      <c r="I378" s="3">
        <v>0</v>
      </c>
      <c r="J378" s="3">
        <v>0</v>
      </c>
      <c r="K378" s="3">
        <v>0</v>
      </c>
      <c r="L378" s="3">
        <f t="shared" si="128"/>
        <v>551176.08000000031</v>
      </c>
      <c r="M378" s="3">
        <v>0</v>
      </c>
      <c r="N378" s="3">
        <v>167679.09100000001</v>
      </c>
      <c r="O378" s="3">
        <v>154617.38199999998</v>
      </c>
      <c r="P378" s="3">
        <v>55261.389000000017</v>
      </c>
      <c r="Q378" s="3">
        <v>89062.477635000003</v>
      </c>
      <c r="R378" s="3">
        <f t="shared" si="141"/>
        <v>466620.33963500004</v>
      </c>
      <c r="S378" s="6">
        <f t="shared" si="129"/>
        <v>497621.60000000021</v>
      </c>
      <c r="T378" s="27" t="str">
        <f t="shared" si="130"/>
        <v>n.m.</v>
      </c>
      <c r="U378" s="6">
        <f t="shared" si="131"/>
        <v>-114124.61099999995</v>
      </c>
      <c r="V378" s="27">
        <f t="shared" si="132"/>
        <v>-0.68061324950765589</v>
      </c>
      <c r="W378" s="6">
        <f t="shared" si="133"/>
        <v>-154617.38199999998</v>
      </c>
      <c r="X378" s="27">
        <f t="shared" si="134"/>
        <v>-1</v>
      </c>
      <c r="Y378" s="6">
        <f t="shared" si="135"/>
        <v>-55261.389000000017</v>
      </c>
      <c r="Z378" s="27">
        <f t="shared" si="136"/>
        <v>-1</v>
      </c>
      <c r="AA378" s="6">
        <f t="shared" si="137"/>
        <v>-89062.477635000003</v>
      </c>
      <c r="AB378" s="27">
        <f t="shared" si="138"/>
        <v>-1</v>
      </c>
      <c r="AC378" s="6">
        <f t="shared" si="139"/>
        <v>84555.740365000267</v>
      </c>
      <c r="AD378" s="27">
        <f t="shared" si="140"/>
        <v>0.18120886121496868</v>
      </c>
    </row>
    <row r="379" spans="1:30" x14ac:dyDescent="0.35">
      <c r="A379" s="7">
        <f t="shared" si="89"/>
        <v>371</v>
      </c>
      <c r="B379" t="s">
        <v>411</v>
      </c>
      <c r="C379" t="s">
        <v>463</v>
      </c>
      <c r="D379" t="s">
        <v>464</v>
      </c>
      <c r="E379" s="42" t="s">
        <v>1576</v>
      </c>
      <c r="F379" s="42" t="s">
        <v>1566</v>
      </c>
      <c r="G379" s="3">
        <v>3901.58</v>
      </c>
      <c r="H379" s="3"/>
      <c r="I379" s="3">
        <v>0</v>
      </c>
      <c r="J379" s="3">
        <v>0</v>
      </c>
      <c r="K379" s="3">
        <v>0</v>
      </c>
      <c r="L379" s="3">
        <f t="shared" si="128"/>
        <v>3901.58</v>
      </c>
      <c r="M379" s="3">
        <v>680.58</v>
      </c>
      <c r="N379" s="3">
        <v>0</v>
      </c>
      <c r="O379" s="3">
        <v>0</v>
      </c>
      <c r="P379" s="3">
        <v>0</v>
      </c>
      <c r="Q379" s="3">
        <v>0</v>
      </c>
      <c r="R379" s="3">
        <f t="shared" si="141"/>
        <v>680.58</v>
      </c>
      <c r="S379" s="6">
        <f t="shared" si="129"/>
        <v>3221</v>
      </c>
      <c r="T379" s="27">
        <f t="shared" si="130"/>
        <v>4.7327279673219902</v>
      </c>
      <c r="U379" s="6">
        <f t="shared" si="131"/>
        <v>0</v>
      </c>
      <c r="V379" s="27" t="str">
        <f t="shared" si="132"/>
        <v>n.m.</v>
      </c>
      <c r="W379" s="6">
        <f t="shared" si="133"/>
        <v>0</v>
      </c>
      <c r="X379" s="27" t="str">
        <f t="shared" si="134"/>
        <v>n.m.</v>
      </c>
      <c r="Y379" s="6">
        <f t="shared" si="135"/>
        <v>0</v>
      </c>
      <c r="Z379" s="27" t="str">
        <f t="shared" si="136"/>
        <v>n.m.</v>
      </c>
      <c r="AA379" s="6">
        <f t="shared" si="137"/>
        <v>0</v>
      </c>
      <c r="AB379" s="27" t="str">
        <f t="shared" si="138"/>
        <v>n.m.</v>
      </c>
      <c r="AC379" s="6">
        <f t="shared" si="139"/>
        <v>3221</v>
      </c>
      <c r="AD379" s="27">
        <f t="shared" si="140"/>
        <v>4.7327279673219902</v>
      </c>
    </row>
    <row r="380" spans="1:30" x14ac:dyDescent="0.35">
      <c r="A380" s="7">
        <f t="shared" si="89"/>
        <v>372</v>
      </c>
      <c r="B380" t="s">
        <v>411</v>
      </c>
      <c r="C380" t="s">
        <v>465</v>
      </c>
      <c r="D380" t="s">
        <v>466</v>
      </c>
      <c r="E380" s="42" t="s">
        <v>1595</v>
      </c>
      <c r="F380" s="42">
        <v>43282</v>
      </c>
      <c r="G380" s="3">
        <v>113389.93000000001</v>
      </c>
      <c r="H380" s="3"/>
      <c r="I380" s="3">
        <v>0</v>
      </c>
      <c r="J380" s="3">
        <v>0</v>
      </c>
      <c r="K380" s="3">
        <v>0</v>
      </c>
      <c r="L380" s="3">
        <f t="shared" si="128"/>
        <v>113389.93000000001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f t="shared" si="141"/>
        <v>0</v>
      </c>
      <c r="S380" s="6">
        <f t="shared" si="129"/>
        <v>113389.93000000001</v>
      </c>
      <c r="T380" s="27" t="str">
        <f t="shared" si="130"/>
        <v>n.m.</v>
      </c>
      <c r="U380" s="6">
        <f t="shared" si="131"/>
        <v>0</v>
      </c>
      <c r="V380" s="27" t="str">
        <f t="shared" si="132"/>
        <v>n.m.</v>
      </c>
      <c r="W380" s="6">
        <f t="shared" si="133"/>
        <v>0</v>
      </c>
      <c r="X380" s="27" t="str">
        <f t="shared" si="134"/>
        <v>n.m.</v>
      </c>
      <c r="Y380" s="6">
        <f t="shared" si="135"/>
        <v>0</v>
      </c>
      <c r="Z380" s="27" t="str">
        <f t="shared" si="136"/>
        <v>n.m.</v>
      </c>
      <c r="AA380" s="6">
        <f t="shared" si="137"/>
        <v>0</v>
      </c>
      <c r="AB380" s="27" t="str">
        <f t="shared" si="138"/>
        <v>n.m.</v>
      </c>
      <c r="AC380" s="6">
        <f t="shared" si="139"/>
        <v>113389.93000000001</v>
      </c>
      <c r="AD380" s="27" t="str">
        <f t="shared" si="140"/>
        <v>n.m.</v>
      </c>
    </row>
    <row r="381" spans="1:30" x14ac:dyDescent="0.35">
      <c r="A381" s="7">
        <f t="shared" si="89"/>
        <v>373</v>
      </c>
      <c r="B381" t="s">
        <v>411</v>
      </c>
      <c r="C381" t="s">
        <v>467</v>
      </c>
      <c r="D381" t="s">
        <v>468</v>
      </c>
      <c r="E381" s="42" t="s">
        <v>1541</v>
      </c>
      <c r="F381" s="42" t="s">
        <v>1590</v>
      </c>
      <c r="G381" s="3">
        <v>37737.089999999997</v>
      </c>
      <c r="H381" s="3"/>
      <c r="I381" s="3">
        <v>0</v>
      </c>
      <c r="J381" s="3">
        <v>0</v>
      </c>
      <c r="K381" s="3">
        <v>0</v>
      </c>
      <c r="L381" s="3">
        <f t="shared" si="128"/>
        <v>37737.089999999997</v>
      </c>
      <c r="M381" s="3">
        <v>96.56</v>
      </c>
      <c r="N381" s="3">
        <v>0</v>
      </c>
      <c r="O381" s="3">
        <v>0</v>
      </c>
      <c r="P381" s="3">
        <v>0</v>
      </c>
      <c r="Q381" s="3">
        <v>0</v>
      </c>
      <c r="R381" s="3">
        <f t="shared" si="141"/>
        <v>96.56</v>
      </c>
      <c r="S381" s="6">
        <f t="shared" si="129"/>
        <v>37640.53</v>
      </c>
      <c r="T381" s="27">
        <f t="shared" si="130"/>
        <v>389.81493371996686</v>
      </c>
      <c r="U381" s="6">
        <f t="shared" si="131"/>
        <v>0</v>
      </c>
      <c r="V381" s="27" t="str">
        <f t="shared" si="132"/>
        <v>n.m.</v>
      </c>
      <c r="W381" s="6">
        <f t="shared" si="133"/>
        <v>0</v>
      </c>
      <c r="X381" s="27" t="str">
        <f t="shared" si="134"/>
        <v>n.m.</v>
      </c>
      <c r="Y381" s="6">
        <f t="shared" si="135"/>
        <v>0</v>
      </c>
      <c r="Z381" s="27" t="str">
        <f t="shared" si="136"/>
        <v>n.m.</v>
      </c>
      <c r="AA381" s="6">
        <f t="shared" si="137"/>
        <v>0</v>
      </c>
      <c r="AB381" s="27" t="str">
        <f t="shared" si="138"/>
        <v>n.m.</v>
      </c>
      <c r="AC381" s="6">
        <f t="shared" si="139"/>
        <v>37640.53</v>
      </c>
      <c r="AD381" s="27">
        <f t="shared" si="140"/>
        <v>389.81493371996686</v>
      </c>
    </row>
    <row r="382" spans="1:30" x14ac:dyDescent="0.35">
      <c r="A382" s="7">
        <f t="shared" si="89"/>
        <v>374</v>
      </c>
      <c r="B382" t="s">
        <v>411</v>
      </c>
      <c r="C382" t="s">
        <v>469</v>
      </c>
      <c r="D382" t="s">
        <v>470</v>
      </c>
      <c r="E382" s="42" t="s">
        <v>1591</v>
      </c>
      <c r="F382" s="42" t="s">
        <v>1582</v>
      </c>
      <c r="G382" s="3">
        <v>230688.6299999996</v>
      </c>
      <c r="H382" s="3"/>
      <c r="I382" s="3">
        <v>0</v>
      </c>
      <c r="J382" s="3">
        <v>0</v>
      </c>
      <c r="K382" s="3">
        <v>0</v>
      </c>
      <c r="L382" s="3">
        <f t="shared" si="128"/>
        <v>230688.6299999996</v>
      </c>
      <c r="M382" s="3">
        <v>250943.37900000002</v>
      </c>
      <c r="N382" s="3">
        <v>0</v>
      </c>
      <c r="O382" s="3">
        <v>0</v>
      </c>
      <c r="P382" s="3">
        <v>0</v>
      </c>
      <c r="Q382" s="3">
        <v>0</v>
      </c>
      <c r="R382" s="3">
        <f t="shared" si="141"/>
        <v>250943.37900000002</v>
      </c>
      <c r="S382" s="6">
        <f t="shared" si="129"/>
        <v>-20254.749000000418</v>
      </c>
      <c r="T382" s="27">
        <f t="shared" si="130"/>
        <v>-8.0714418849044095E-2</v>
      </c>
      <c r="U382" s="6">
        <f t="shared" si="131"/>
        <v>0</v>
      </c>
      <c r="V382" s="27" t="str">
        <f t="shared" si="132"/>
        <v>n.m.</v>
      </c>
      <c r="W382" s="6">
        <f t="shared" si="133"/>
        <v>0</v>
      </c>
      <c r="X382" s="27" t="str">
        <f t="shared" si="134"/>
        <v>n.m.</v>
      </c>
      <c r="Y382" s="6">
        <f t="shared" si="135"/>
        <v>0</v>
      </c>
      <c r="Z382" s="27" t="str">
        <f t="shared" si="136"/>
        <v>n.m.</v>
      </c>
      <c r="AA382" s="6">
        <f t="shared" si="137"/>
        <v>0</v>
      </c>
      <c r="AB382" s="27" t="str">
        <f t="shared" si="138"/>
        <v>n.m.</v>
      </c>
      <c r="AC382" s="6">
        <f t="shared" si="139"/>
        <v>-20254.749000000418</v>
      </c>
      <c r="AD382" s="27">
        <f t="shared" si="140"/>
        <v>-8.0714418849044095E-2</v>
      </c>
    </row>
    <row r="383" spans="1:30" x14ac:dyDescent="0.35">
      <c r="A383" s="7">
        <f t="shared" si="89"/>
        <v>375</v>
      </c>
      <c r="B383" t="s">
        <v>411</v>
      </c>
      <c r="C383" t="s">
        <v>471</v>
      </c>
      <c r="D383" t="s">
        <v>472</v>
      </c>
      <c r="E383" s="42" t="s">
        <v>1573</v>
      </c>
      <c r="F383" s="42" t="s">
        <v>1560</v>
      </c>
      <c r="G383" s="3">
        <v>297879.73000000004</v>
      </c>
      <c r="H383" s="3">
        <v>88890.819999999978</v>
      </c>
      <c r="I383" s="3">
        <v>0</v>
      </c>
      <c r="J383" s="3">
        <v>0</v>
      </c>
      <c r="K383" s="3">
        <v>0</v>
      </c>
      <c r="L383" s="3">
        <f t="shared" si="128"/>
        <v>386770.55000000005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f t="shared" si="141"/>
        <v>0</v>
      </c>
      <c r="S383" s="6">
        <f t="shared" si="129"/>
        <v>297879.73000000004</v>
      </c>
      <c r="T383" s="27" t="str">
        <f t="shared" si="130"/>
        <v>n.m.</v>
      </c>
      <c r="U383" s="6">
        <f t="shared" si="131"/>
        <v>88890.819999999978</v>
      </c>
      <c r="V383" s="27" t="str">
        <f t="shared" si="132"/>
        <v>n.m.</v>
      </c>
      <c r="W383" s="6">
        <f t="shared" si="133"/>
        <v>0</v>
      </c>
      <c r="X383" s="27" t="str">
        <f t="shared" si="134"/>
        <v>n.m.</v>
      </c>
      <c r="Y383" s="6">
        <f t="shared" si="135"/>
        <v>0</v>
      </c>
      <c r="Z383" s="27" t="str">
        <f t="shared" si="136"/>
        <v>n.m.</v>
      </c>
      <c r="AA383" s="6">
        <f t="shared" si="137"/>
        <v>0</v>
      </c>
      <c r="AB383" s="27" t="str">
        <f t="shared" si="138"/>
        <v>n.m.</v>
      </c>
      <c r="AC383" s="6">
        <f t="shared" si="139"/>
        <v>386770.55000000005</v>
      </c>
      <c r="AD383" s="27" t="str">
        <f t="shared" si="140"/>
        <v>n.m.</v>
      </c>
    </row>
    <row r="384" spans="1:30" x14ac:dyDescent="0.35">
      <c r="A384" s="7">
        <f t="shared" si="89"/>
        <v>376</v>
      </c>
      <c r="B384" t="s">
        <v>411</v>
      </c>
      <c r="C384" t="s">
        <v>473</v>
      </c>
      <c r="D384" t="s">
        <v>474</v>
      </c>
      <c r="E384" s="42" t="s">
        <v>1572</v>
      </c>
      <c r="F384" s="42" t="s">
        <v>1558</v>
      </c>
      <c r="G384" s="3">
        <v>390173.51</v>
      </c>
      <c r="H384" s="3">
        <v>-29288.6</v>
      </c>
      <c r="I384" s="3">
        <v>0</v>
      </c>
      <c r="J384" s="3">
        <v>0</v>
      </c>
      <c r="K384" s="3">
        <v>0</v>
      </c>
      <c r="L384" s="3">
        <f t="shared" si="128"/>
        <v>360884.91000000003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f t="shared" si="141"/>
        <v>0</v>
      </c>
      <c r="S384" s="6">
        <f t="shared" si="129"/>
        <v>390173.51</v>
      </c>
      <c r="T384" s="27" t="str">
        <f t="shared" si="130"/>
        <v>n.m.</v>
      </c>
      <c r="U384" s="6">
        <f t="shared" si="131"/>
        <v>-29288.6</v>
      </c>
      <c r="V384" s="27" t="str">
        <f t="shared" si="132"/>
        <v>n.m.</v>
      </c>
      <c r="W384" s="6">
        <f t="shared" si="133"/>
        <v>0</v>
      </c>
      <c r="X384" s="27" t="str">
        <f t="shared" si="134"/>
        <v>n.m.</v>
      </c>
      <c r="Y384" s="6">
        <f t="shared" si="135"/>
        <v>0</v>
      </c>
      <c r="Z384" s="27" t="str">
        <f t="shared" si="136"/>
        <v>n.m.</v>
      </c>
      <c r="AA384" s="6">
        <f t="shared" si="137"/>
        <v>0</v>
      </c>
      <c r="AB384" s="27" t="str">
        <f t="shared" si="138"/>
        <v>n.m.</v>
      </c>
      <c r="AC384" s="6">
        <f t="shared" si="139"/>
        <v>360884.91000000003</v>
      </c>
      <c r="AD384" s="27" t="str">
        <f t="shared" si="140"/>
        <v>n.m.</v>
      </c>
    </row>
    <row r="385" spans="1:30" x14ac:dyDescent="0.35">
      <c r="A385" s="7">
        <f t="shared" si="89"/>
        <v>377</v>
      </c>
      <c r="B385" t="s">
        <v>411</v>
      </c>
      <c r="C385" t="s">
        <v>475</v>
      </c>
      <c r="D385" t="s">
        <v>476</v>
      </c>
      <c r="E385" s="42" t="s">
        <v>1576</v>
      </c>
      <c r="F385" s="42" t="s">
        <v>1566</v>
      </c>
      <c r="G385" s="3">
        <v>2529.58</v>
      </c>
      <c r="H385" s="3"/>
      <c r="I385" s="3">
        <v>0</v>
      </c>
      <c r="J385" s="3">
        <v>0</v>
      </c>
      <c r="K385" s="3">
        <v>0</v>
      </c>
      <c r="L385" s="3">
        <f t="shared" si="128"/>
        <v>2529.58</v>
      </c>
      <c r="M385" s="3">
        <v>308.23</v>
      </c>
      <c r="N385" s="3">
        <v>0</v>
      </c>
      <c r="O385" s="3">
        <v>0</v>
      </c>
      <c r="P385" s="3">
        <v>0</v>
      </c>
      <c r="Q385" s="3">
        <v>0</v>
      </c>
      <c r="R385" s="3">
        <f t="shared" si="141"/>
        <v>308.23</v>
      </c>
      <c r="S385" s="6">
        <f t="shared" si="129"/>
        <v>2221.35</v>
      </c>
      <c r="T385" s="27">
        <f t="shared" si="130"/>
        <v>7.2067936281348333</v>
      </c>
      <c r="U385" s="6">
        <f t="shared" si="131"/>
        <v>0</v>
      </c>
      <c r="V385" s="27" t="str">
        <f t="shared" si="132"/>
        <v>n.m.</v>
      </c>
      <c r="W385" s="6">
        <f t="shared" si="133"/>
        <v>0</v>
      </c>
      <c r="X385" s="27" t="str">
        <f t="shared" si="134"/>
        <v>n.m.</v>
      </c>
      <c r="Y385" s="6">
        <f t="shared" si="135"/>
        <v>0</v>
      </c>
      <c r="Z385" s="27" t="str">
        <f t="shared" si="136"/>
        <v>n.m.</v>
      </c>
      <c r="AA385" s="6">
        <f t="shared" si="137"/>
        <v>0</v>
      </c>
      <c r="AB385" s="27" t="str">
        <f t="shared" si="138"/>
        <v>n.m.</v>
      </c>
      <c r="AC385" s="6">
        <f t="shared" si="139"/>
        <v>2221.35</v>
      </c>
      <c r="AD385" s="27">
        <f t="shared" si="140"/>
        <v>7.2067936281348333</v>
      </c>
    </row>
    <row r="386" spans="1:30" x14ac:dyDescent="0.35">
      <c r="A386" s="7">
        <f t="shared" si="89"/>
        <v>378</v>
      </c>
      <c r="B386" t="s">
        <v>411</v>
      </c>
      <c r="C386" t="s">
        <v>477</v>
      </c>
      <c r="D386" t="s">
        <v>478</v>
      </c>
      <c r="E386" s="42" t="s">
        <v>1555</v>
      </c>
      <c r="F386" s="42" t="s">
        <v>1560</v>
      </c>
      <c r="G386" s="3">
        <v>2056.83</v>
      </c>
      <c r="H386" s="3">
        <v>-9.2499999999999964</v>
      </c>
      <c r="I386" s="3">
        <v>0</v>
      </c>
      <c r="J386" s="3">
        <v>0</v>
      </c>
      <c r="K386" s="3">
        <v>0</v>
      </c>
      <c r="L386" s="3">
        <f t="shared" si="128"/>
        <v>2047.58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f t="shared" si="141"/>
        <v>0</v>
      </c>
      <c r="S386" s="6">
        <f t="shared" si="129"/>
        <v>2056.83</v>
      </c>
      <c r="T386" s="27" t="str">
        <f t="shared" si="130"/>
        <v>n.m.</v>
      </c>
      <c r="U386" s="6">
        <f t="shared" si="131"/>
        <v>-9.2499999999999964</v>
      </c>
      <c r="V386" s="27" t="str">
        <f t="shared" si="132"/>
        <v>n.m.</v>
      </c>
      <c r="W386" s="6">
        <f t="shared" si="133"/>
        <v>0</v>
      </c>
      <c r="X386" s="27" t="str">
        <f t="shared" si="134"/>
        <v>n.m.</v>
      </c>
      <c r="Y386" s="6">
        <f t="shared" si="135"/>
        <v>0</v>
      </c>
      <c r="Z386" s="27" t="str">
        <f t="shared" si="136"/>
        <v>n.m.</v>
      </c>
      <c r="AA386" s="6">
        <f t="shared" si="137"/>
        <v>0</v>
      </c>
      <c r="AB386" s="27" t="str">
        <f t="shared" si="138"/>
        <v>n.m.</v>
      </c>
      <c r="AC386" s="6">
        <f t="shared" si="139"/>
        <v>2047.58</v>
      </c>
      <c r="AD386" s="27" t="str">
        <f t="shared" si="140"/>
        <v>n.m.</v>
      </c>
    </row>
    <row r="387" spans="1:30" x14ac:dyDescent="0.35">
      <c r="A387" s="7">
        <f t="shared" si="89"/>
        <v>379</v>
      </c>
      <c r="B387" t="s">
        <v>411</v>
      </c>
      <c r="C387" t="s">
        <v>479</v>
      </c>
      <c r="D387" t="s">
        <v>480</v>
      </c>
      <c r="E387" s="42" t="s">
        <v>1567</v>
      </c>
      <c r="F387" s="42" t="s">
        <v>1558</v>
      </c>
      <c r="G387" s="3">
        <v>70358.150000000038</v>
      </c>
      <c r="H387" s="3">
        <v>8635.1500000000015</v>
      </c>
      <c r="I387" s="3">
        <v>0</v>
      </c>
      <c r="J387" s="3">
        <v>0</v>
      </c>
      <c r="K387" s="3">
        <v>0</v>
      </c>
      <c r="L387" s="3">
        <f t="shared" si="128"/>
        <v>78993.300000000047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f t="shared" si="141"/>
        <v>0</v>
      </c>
      <c r="S387" s="6">
        <f t="shared" si="129"/>
        <v>70358.150000000038</v>
      </c>
      <c r="T387" s="27" t="str">
        <f t="shared" si="130"/>
        <v>n.m.</v>
      </c>
      <c r="U387" s="6">
        <f t="shared" si="131"/>
        <v>8635.1500000000015</v>
      </c>
      <c r="V387" s="27" t="str">
        <f t="shared" si="132"/>
        <v>n.m.</v>
      </c>
      <c r="W387" s="6">
        <f t="shared" si="133"/>
        <v>0</v>
      </c>
      <c r="X387" s="27" t="str">
        <f t="shared" si="134"/>
        <v>n.m.</v>
      </c>
      <c r="Y387" s="6">
        <f t="shared" si="135"/>
        <v>0</v>
      </c>
      <c r="Z387" s="27" t="str">
        <f t="shared" si="136"/>
        <v>n.m.</v>
      </c>
      <c r="AA387" s="6">
        <f t="shared" si="137"/>
        <v>0</v>
      </c>
      <c r="AB387" s="27" t="str">
        <f t="shared" si="138"/>
        <v>n.m.</v>
      </c>
      <c r="AC387" s="6">
        <f t="shared" si="139"/>
        <v>78993.300000000047</v>
      </c>
      <c r="AD387" s="27" t="str">
        <f t="shared" si="140"/>
        <v>n.m.</v>
      </c>
    </row>
    <row r="388" spans="1:30" x14ac:dyDescent="0.35">
      <c r="A388" s="7">
        <f t="shared" si="89"/>
        <v>380</v>
      </c>
      <c r="B388" t="s">
        <v>411</v>
      </c>
      <c r="C388" t="s">
        <v>481</v>
      </c>
      <c r="D388" t="s">
        <v>482</v>
      </c>
      <c r="E388" s="42" t="s">
        <v>1568</v>
      </c>
      <c r="F388" s="42">
        <v>43862</v>
      </c>
      <c r="G388" s="3">
        <v>321529.06999999983</v>
      </c>
      <c r="H388" s="3">
        <v>4107.2699999999986</v>
      </c>
      <c r="I388" s="3">
        <v>-137.52999999999997</v>
      </c>
      <c r="J388" s="3">
        <v>0</v>
      </c>
      <c r="K388" s="3">
        <v>0</v>
      </c>
      <c r="L388" s="3">
        <f t="shared" si="128"/>
        <v>325498.80999999982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f t="shared" si="141"/>
        <v>0</v>
      </c>
      <c r="S388" s="6">
        <f t="shared" si="129"/>
        <v>321529.06999999983</v>
      </c>
      <c r="T388" s="27" t="str">
        <f t="shared" si="130"/>
        <v>n.m.</v>
      </c>
      <c r="U388" s="6">
        <f t="shared" si="131"/>
        <v>4107.2699999999986</v>
      </c>
      <c r="V388" s="27" t="str">
        <f t="shared" si="132"/>
        <v>n.m.</v>
      </c>
      <c r="W388" s="6">
        <f t="shared" si="133"/>
        <v>-137.52999999999997</v>
      </c>
      <c r="X388" s="27" t="str">
        <f t="shared" si="134"/>
        <v>n.m.</v>
      </c>
      <c r="Y388" s="6">
        <f t="shared" si="135"/>
        <v>0</v>
      </c>
      <c r="Z388" s="27" t="str">
        <f t="shared" si="136"/>
        <v>n.m.</v>
      </c>
      <c r="AA388" s="6">
        <f t="shared" si="137"/>
        <v>0</v>
      </c>
      <c r="AB388" s="27" t="str">
        <f t="shared" si="138"/>
        <v>n.m.</v>
      </c>
      <c r="AC388" s="6">
        <f t="shared" si="139"/>
        <v>325498.80999999982</v>
      </c>
      <c r="AD388" s="27" t="str">
        <f t="shared" si="140"/>
        <v>n.m.</v>
      </c>
    </row>
    <row r="389" spans="1:30" x14ac:dyDescent="0.35">
      <c r="A389" s="7">
        <f t="shared" si="89"/>
        <v>381</v>
      </c>
      <c r="B389" t="s">
        <v>411</v>
      </c>
      <c r="C389" t="s">
        <v>483</v>
      </c>
      <c r="D389" t="s">
        <v>484</v>
      </c>
      <c r="E389" s="42" t="s">
        <v>1549</v>
      </c>
      <c r="F389" s="42" t="s">
        <v>1586</v>
      </c>
      <c r="G389" s="3">
        <v>47179.630000000019</v>
      </c>
      <c r="H389" s="3">
        <v>365.06999999999994</v>
      </c>
      <c r="I389" s="3">
        <v>0</v>
      </c>
      <c r="J389" s="3">
        <v>0</v>
      </c>
      <c r="K389" s="3">
        <v>0</v>
      </c>
      <c r="L389" s="3">
        <f t="shared" si="128"/>
        <v>47544.700000000019</v>
      </c>
      <c r="M389" s="3">
        <v>164970.59800000003</v>
      </c>
      <c r="N389" s="3">
        <v>92.956000000000003</v>
      </c>
      <c r="O389" s="3">
        <v>0</v>
      </c>
      <c r="P389" s="3">
        <v>0</v>
      </c>
      <c r="Q389" s="3">
        <v>0</v>
      </c>
      <c r="R389" s="3">
        <f t="shared" si="141"/>
        <v>165063.55400000003</v>
      </c>
      <c r="S389" s="6">
        <f t="shared" si="129"/>
        <v>-117790.96800000001</v>
      </c>
      <c r="T389" s="27">
        <f t="shared" si="130"/>
        <v>-0.71401188713639741</v>
      </c>
      <c r="U389" s="6">
        <f t="shared" si="131"/>
        <v>272.11399999999992</v>
      </c>
      <c r="V389" s="27">
        <f t="shared" si="132"/>
        <v>2.9273419682430388</v>
      </c>
      <c r="W389" s="6">
        <f t="shared" si="133"/>
        <v>0</v>
      </c>
      <c r="X389" s="27" t="str">
        <f t="shared" si="134"/>
        <v>n.m.</v>
      </c>
      <c r="Y389" s="6">
        <f t="shared" si="135"/>
        <v>0</v>
      </c>
      <c r="Z389" s="27" t="str">
        <f t="shared" si="136"/>
        <v>n.m.</v>
      </c>
      <c r="AA389" s="6">
        <f t="shared" si="137"/>
        <v>0</v>
      </c>
      <c r="AB389" s="27" t="str">
        <f t="shared" si="138"/>
        <v>n.m.</v>
      </c>
      <c r="AC389" s="6">
        <f t="shared" si="139"/>
        <v>-117518.85400000002</v>
      </c>
      <c r="AD389" s="27">
        <f t="shared" si="140"/>
        <v>-0.71196124857459442</v>
      </c>
    </row>
    <row r="390" spans="1:30" x14ac:dyDescent="0.35">
      <c r="A390" s="7">
        <f t="shared" si="89"/>
        <v>382</v>
      </c>
      <c r="B390" t="s">
        <v>411</v>
      </c>
      <c r="C390" t="s">
        <v>485</v>
      </c>
      <c r="D390" t="s">
        <v>486</v>
      </c>
      <c r="E390" s="42" t="s">
        <v>1566</v>
      </c>
      <c r="F390" s="42" t="s">
        <v>1560</v>
      </c>
      <c r="G390" s="3">
        <v>290044.94</v>
      </c>
      <c r="H390" s="3">
        <v>5852.5200000000041</v>
      </c>
      <c r="I390" s="3">
        <v>0</v>
      </c>
      <c r="J390" s="3">
        <v>0</v>
      </c>
      <c r="K390" s="3">
        <v>0</v>
      </c>
      <c r="L390" s="3">
        <f t="shared" si="128"/>
        <v>295897.46000000002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f t="shared" si="141"/>
        <v>0</v>
      </c>
      <c r="S390" s="6">
        <f t="shared" si="129"/>
        <v>290044.94</v>
      </c>
      <c r="T390" s="27" t="str">
        <f t="shared" si="130"/>
        <v>n.m.</v>
      </c>
      <c r="U390" s="6">
        <f t="shared" si="131"/>
        <v>5852.5200000000041</v>
      </c>
      <c r="V390" s="27" t="str">
        <f t="shared" si="132"/>
        <v>n.m.</v>
      </c>
      <c r="W390" s="6">
        <f t="shared" si="133"/>
        <v>0</v>
      </c>
      <c r="X390" s="27" t="str">
        <f t="shared" si="134"/>
        <v>n.m.</v>
      </c>
      <c r="Y390" s="6">
        <f t="shared" si="135"/>
        <v>0</v>
      </c>
      <c r="Z390" s="27" t="str">
        <f t="shared" si="136"/>
        <v>n.m.</v>
      </c>
      <c r="AA390" s="6">
        <f t="shared" si="137"/>
        <v>0</v>
      </c>
      <c r="AB390" s="27" t="str">
        <f t="shared" si="138"/>
        <v>n.m.</v>
      </c>
      <c r="AC390" s="6">
        <f t="shared" si="139"/>
        <v>295897.46000000002</v>
      </c>
      <c r="AD390" s="27" t="str">
        <f t="shared" si="140"/>
        <v>n.m.</v>
      </c>
    </row>
    <row r="391" spans="1:30" x14ac:dyDescent="0.35">
      <c r="A391" s="7">
        <f t="shared" si="89"/>
        <v>383</v>
      </c>
      <c r="B391" t="s">
        <v>411</v>
      </c>
      <c r="C391" t="s">
        <v>487</v>
      </c>
      <c r="D391" t="s">
        <v>488</v>
      </c>
      <c r="E391" s="42" t="s">
        <v>1563</v>
      </c>
      <c r="F391" s="42" t="s">
        <v>1562</v>
      </c>
      <c r="G391" s="3">
        <v>239551.2</v>
      </c>
      <c r="H391" s="3"/>
      <c r="I391" s="3">
        <v>0</v>
      </c>
      <c r="J391" s="3">
        <v>0</v>
      </c>
      <c r="K391" s="3">
        <v>0</v>
      </c>
      <c r="L391" s="3">
        <f t="shared" si="128"/>
        <v>239551.2</v>
      </c>
      <c r="M391" s="3">
        <v>361099.51900000003</v>
      </c>
      <c r="N391" s="3">
        <v>0</v>
      </c>
      <c r="O391" s="3">
        <v>0</v>
      </c>
      <c r="P391" s="3">
        <v>0</v>
      </c>
      <c r="Q391" s="3">
        <v>0</v>
      </c>
      <c r="R391" s="3">
        <f t="shared" si="141"/>
        <v>361099.51900000003</v>
      </c>
      <c r="S391" s="6">
        <f t="shared" si="129"/>
        <v>-121548.31900000002</v>
      </c>
      <c r="T391" s="27">
        <f t="shared" si="130"/>
        <v>-0.33660615039478908</v>
      </c>
      <c r="U391" s="6">
        <f t="shared" si="131"/>
        <v>0</v>
      </c>
      <c r="V391" s="27" t="str">
        <f t="shared" si="132"/>
        <v>n.m.</v>
      </c>
      <c r="W391" s="6">
        <f t="shared" si="133"/>
        <v>0</v>
      </c>
      <c r="X391" s="27" t="str">
        <f t="shared" si="134"/>
        <v>n.m.</v>
      </c>
      <c r="Y391" s="6">
        <f t="shared" si="135"/>
        <v>0</v>
      </c>
      <c r="Z391" s="27" t="str">
        <f t="shared" si="136"/>
        <v>n.m.</v>
      </c>
      <c r="AA391" s="6">
        <f t="shared" si="137"/>
        <v>0</v>
      </c>
      <c r="AB391" s="27" t="str">
        <f t="shared" si="138"/>
        <v>n.m.</v>
      </c>
      <c r="AC391" s="6">
        <f t="shared" si="139"/>
        <v>-121548.31900000002</v>
      </c>
      <c r="AD391" s="27">
        <f t="shared" si="140"/>
        <v>-0.33660615039478908</v>
      </c>
    </row>
    <row r="392" spans="1:30" x14ac:dyDescent="0.35">
      <c r="A392" s="7">
        <f t="shared" si="89"/>
        <v>384</v>
      </c>
      <c r="B392" t="s">
        <v>411</v>
      </c>
      <c r="C392" t="s">
        <v>489</v>
      </c>
      <c r="D392" t="s">
        <v>490</v>
      </c>
      <c r="E392" s="42" t="s">
        <v>1581</v>
      </c>
      <c r="F392" s="42" t="s">
        <v>1587</v>
      </c>
      <c r="G392" s="3">
        <v>283802.76999999967</v>
      </c>
      <c r="H392" s="3">
        <v>-111.55999999999608</v>
      </c>
      <c r="I392" s="3">
        <v>0</v>
      </c>
      <c r="J392" s="3">
        <v>0</v>
      </c>
      <c r="K392" s="3">
        <v>0</v>
      </c>
      <c r="L392" s="3">
        <f t="shared" si="128"/>
        <v>283691.20999999967</v>
      </c>
      <c r="M392" s="3">
        <v>0</v>
      </c>
      <c r="N392" s="3">
        <v>114120.29399999999</v>
      </c>
      <c r="O392" s="3">
        <v>79044.085999999981</v>
      </c>
      <c r="P392" s="3">
        <v>66326.673999999985</v>
      </c>
      <c r="Q392" s="3">
        <v>51310.784189000005</v>
      </c>
      <c r="R392" s="3">
        <f t="shared" si="141"/>
        <v>310801.83818899997</v>
      </c>
      <c r="S392" s="6">
        <f t="shared" si="129"/>
        <v>283802.76999999967</v>
      </c>
      <c r="T392" s="27" t="str">
        <f t="shared" si="130"/>
        <v>n.m.</v>
      </c>
      <c r="U392" s="6">
        <f t="shared" si="131"/>
        <v>-114231.85399999999</v>
      </c>
      <c r="V392" s="27">
        <f t="shared" si="132"/>
        <v>-1.0009775649543979</v>
      </c>
      <c r="W392" s="6">
        <f t="shared" si="133"/>
        <v>-79044.085999999981</v>
      </c>
      <c r="X392" s="27">
        <f t="shared" si="134"/>
        <v>-1</v>
      </c>
      <c r="Y392" s="6">
        <f t="shared" si="135"/>
        <v>-66326.673999999985</v>
      </c>
      <c r="Z392" s="27">
        <f t="shared" si="136"/>
        <v>-1</v>
      </c>
      <c r="AA392" s="6">
        <f t="shared" si="137"/>
        <v>-51310.784189000005</v>
      </c>
      <c r="AB392" s="27">
        <f t="shared" si="138"/>
        <v>-1</v>
      </c>
      <c r="AC392" s="6">
        <f t="shared" si="139"/>
        <v>-27110.628189000301</v>
      </c>
      <c r="AD392" s="27">
        <f t="shared" si="140"/>
        <v>-8.7228017527084922E-2</v>
      </c>
    </row>
    <row r="393" spans="1:30" x14ac:dyDescent="0.35">
      <c r="A393" s="7">
        <f t="shared" si="89"/>
        <v>385</v>
      </c>
      <c r="B393" t="s">
        <v>411</v>
      </c>
      <c r="C393" t="s">
        <v>491</v>
      </c>
      <c r="D393" t="s">
        <v>492</v>
      </c>
      <c r="E393" s="42" t="s">
        <v>1577</v>
      </c>
      <c r="F393" s="42">
        <v>43983</v>
      </c>
      <c r="G393" s="3"/>
      <c r="H393" s="3">
        <v>262170.25</v>
      </c>
      <c r="I393" s="3">
        <v>12074.840000000002</v>
      </c>
      <c r="J393" s="3">
        <v>0</v>
      </c>
      <c r="K393" s="3">
        <v>0</v>
      </c>
      <c r="L393" s="3">
        <f t="shared" si="128"/>
        <v>274245.09000000003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f t="shared" si="141"/>
        <v>0</v>
      </c>
      <c r="S393" s="6">
        <f t="shared" si="129"/>
        <v>0</v>
      </c>
      <c r="T393" s="27" t="str">
        <f t="shared" si="130"/>
        <v>n.m.</v>
      </c>
      <c r="U393" s="6">
        <f t="shared" si="131"/>
        <v>262170.25</v>
      </c>
      <c r="V393" s="27" t="str">
        <f t="shared" si="132"/>
        <v>n.m.</v>
      </c>
      <c r="W393" s="6">
        <f t="shared" si="133"/>
        <v>12074.840000000002</v>
      </c>
      <c r="X393" s="27" t="str">
        <f t="shared" si="134"/>
        <v>n.m.</v>
      </c>
      <c r="Y393" s="6">
        <f t="shared" si="135"/>
        <v>0</v>
      </c>
      <c r="Z393" s="27" t="str">
        <f t="shared" si="136"/>
        <v>n.m.</v>
      </c>
      <c r="AA393" s="6">
        <f t="shared" si="137"/>
        <v>0</v>
      </c>
      <c r="AB393" s="27" t="str">
        <f t="shared" si="138"/>
        <v>n.m.</v>
      </c>
      <c r="AC393" s="6">
        <f t="shared" si="139"/>
        <v>274245.09000000003</v>
      </c>
      <c r="AD393" s="27" t="str">
        <f t="shared" si="140"/>
        <v>n.m.</v>
      </c>
    </row>
    <row r="394" spans="1:30" x14ac:dyDescent="0.35">
      <c r="A394" s="7">
        <f t="shared" si="89"/>
        <v>386</v>
      </c>
      <c r="B394" t="s">
        <v>411</v>
      </c>
      <c r="C394" t="s">
        <v>493</v>
      </c>
      <c r="D394" t="s">
        <v>494</v>
      </c>
      <c r="E394" s="42" t="s">
        <v>1578</v>
      </c>
      <c r="F394" s="42" t="s">
        <v>1587</v>
      </c>
      <c r="G394" s="3">
        <v>261469.9800000001</v>
      </c>
      <c r="H394" s="3">
        <v>-58.67</v>
      </c>
      <c r="I394" s="3">
        <v>0</v>
      </c>
      <c r="J394" s="3">
        <v>0</v>
      </c>
      <c r="K394" s="3">
        <v>0</v>
      </c>
      <c r="L394" s="3">
        <f t="shared" si="128"/>
        <v>261411.31000000008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f t="shared" si="141"/>
        <v>0</v>
      </c>
      <c r="S394" s="6">
        <f t="shared" si="129"/>
        <v>261469.9800000001</v>
      </c>
      <c r="T394" s="27" t="str">
        <f t="shared" si="130"/>
        <v>n.m.</v>
      </c>
      <c r="U394" s="6">
        <f t="shared" si="131"/>
        <v>-58.67</v>
      </c>
      <c r="V394" s="27" t="str">
        <f t="shared" si="132"/>
        <v>n.m.</v>
      </c>
      <c r="W394" s="6">
        <f t="shared" si="133"/>
        <v>0</v>
      </c>
      <c r="X394" s="27" t="str">
        <f t="shared" si="134"/>
        <v>n.m.</v>
      </c>
      <c r="Y394" s="6">
        <f t="shared" si="135"/>
        <v>0</v>
      </c>
      <c r="Z394" s="27" t="str">
        <f t="shared" si="136"/>
        <v>n.m.</v>
      </c>
      <c r="AA394" s="6">
        <f t="shared" si="137"/>
        <v>0</v>
      </c>
      <c r="AB394" s="27" t="str">
        <f t="shared" si="138"/>
        <v>n.m.</v>
      </c>
      <c r="AC394" s="6">
        <f t="shared" si="139"/>
        <v>261411.31000000008</v>
      </c>
      <c r="AD394" s="27" t="str">
        <f t="shared" si="140"/>
        <v>n.m.</v>
      </c>
    </row>
    <row r="395" spans="1:30" x14ac:dyDescent="0.35">
      <c r="A395" s="7">
        <f t="shared" ref="A395:A458" si="142">A394+1</f>
        <v>387</v>
      </c>
      <c r="B395" t="s">
        <v>411</v>
      </c>
      <c r="C395" t="s">
        <v>495</v>
      </c>
      <c r="D395" t="s">
        <v>496</v>
      </c>
      <c r="E395" s="42" t="s">
        <v>1562</v>
      </c>
      <c r="F395" s="52">
        <v>43983</v>
      </c>
      <c r="G395" s="3">
        <v>244165.03999999998</v>
      </c>
      <c r="H395" s="3">
        <v>15120.120000000003</v>
      </c>
      <c r="I395" s="3">
        <v>26983.519999999997</v>
      </c>
      <c r="J395" s="3">
        <v>0</v>
      </c>
      <c r="K395" s="3">
        <v>0</v>
      </c>
      <c r="L395" s="3">
        <f t="shared" si="128"/>
        <v>286268.68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f t="shared" si="141"/>
        <v>0</v>
      </c>
      <c r="S395" s="6">
        <f t="shared" si="129"/>
        <v>244165.03999999998</v>
      </c>
      <c r="T395" s="27" t="str">
        <f t="shared" si="130"/>
        <v>n.m.</v>
      </c>
      <c r="U395" s="6">
        <f t="shared" si="131"/>
        <v>15120.120000000003</v>
      </c>
      <c r="V395" s="27" t="str">
        <f t="shared" si="132"/>
        <v>n.m.</v>
      </c>
      <c r="W395" s="6">
        <f t="shared" si="133"/>
        <v>26983.519999999997</v>
      </c>
      <c r="X395" s="27" t="str">
        <f t="shared" si="134"/>
        <v>n.m.</v>
      </c>
      <c r="Y395" s="6">
        <f t="shared" si="135"/>
        <v>0</v>
      </c>
      <c r="Z395" s="27" t="str">
        <f t="shared" si="136"/>
        <v>n.m.</v>
      </c>
      <c r="AA395" s="6">
        <f t="shared" si="137"/>
        <v>0</v>
      </c>
      <c r="AB395" s="27" t="str">
        <f t="shared" si="138"/>
        <v>n.m.</v>
      </c>
      <c r="AC395" s="6">
        <f t="shared" si="139"/>
        <v>286268.68</v>
      </c>
      <c r="AD395" s="27" t="str">
        <f t="shared" si="140"/>
        <v>n.m.</v>
      </c>
    </row>
    <row r="396" spans="1:30" x14ac:dyDescent="0.35">
      <c r="A396" s="7">
        <f t="shared" si="142"/>
        <v>388</v>
      </c>
      <c r="B396" t="s">
        <v>411</v>
      </c>
      <c r="C396" t="s">
        <v>497</v>
      </c>
      <c r="D396" t="s">
        <v>498</v>
      </c>
      <c r="E396" s="42" t="s">
        <v>1571</v>
      </c>
      <c r="F396" s="42">
        <v>44013</v>
      </c>
      <c r="G396" s="3"/>
      <c r="H396" s="3">
        <v>258792.11000000004</v>
      </c>
      <c r="I396" s="3">
        <v>1164.8800000000003</v>
      </c>
      <c r="J396" s="3">
        <v>0</v>
      </c>
      <c r="K396" s="3">
        <v>0</v>
      </c>
      <c r="L396" s="3">
        <f t="shared" si="128"/>
        <v>259956.99000000005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f t="shared" si="141"/>
        <v>0</v>
      </c>
      <c r="S396" s="6">
        <f t="shared" si="129"/>
        <v>0</v>
      </c>
      <c r="T396" s="27" t="str">
        <f t="shared" si="130"/>
        <v>n.m.</v>
      </c>
      <c r="U396" s="6">
        <f t="shared" si="131"/>
        <v>258792.11000000004</v>
      </c>
      <c r="V396" s="27" t="str">
        <f t="shared" si="132"/>
        <v>n.m.</v>
      </c>
      <c r="W396" s="6">
        <f t="shared" si="133"/>
        <v>1164.8800000000003</v>
      </c>
      <c r="X396" s="27" t="str">
        <f t="shared" si="134"/>
        <v>n.m.</v>
      </c>
      <c r="Y396" s="6">
        <f t="shared" si="135"/>
        <v>0</v>
      </c>
      <c r="Z396" s="27" t="str">
        <f t="shared" si="136"/>
        <v>n.m.</v>
      </c>
      <c r="AA396" s="6">
        <f t="shared" si="137"/>
        <v>0</v>
      </c>
      <c r="AB396" s="27" t="str">
        <f t="shared" si="138"/>
        <v>n.m.</v>
      </c>
      <c r="AC396" s="6">
        <f t="shared" si="139"/>
        <v>259956.99000000005</v>
      </c>
      <c r="AD396" s="27" t="str">
        <f t="shared" si="140"/>
        <v>n.m.</v>
      </c>
    </row>
    <row r="397" spans="1:30" x14ac:dyDescent="0.35">
      <c r="A397" s="7">
        <f t="shared" si="142"/>
        <v>389</v>
      </c>
      <c r="B397" t="s">
        <v>411</v>
      </c>
      <c r="C397" t="s">
        <v>499</v>
      </c>
      <c r="D397" t="s">
        <v>500</v>
      </c>
      <c r="E397" s="42" t="s">
        <v>1573</v>
      </c>
      <c r="F397" s="42">
        <v>44256</v>
      </c>
      <c r="G397" s="3">
        <v>185551.78999999995</v>
      </c>
      <c r="H397" s="3">
        <v>67515.999999999971</v>
      </c>
      <c r="I397" s="3">
        <v>8224.61</v>
      </c>
      <c r="J397" s="3">
        <v>-1061.2699999999995</v>
      </c>
      <c r="K397" s="3">
        <v>0</v>
      </c>
      <c r="L397" s="3">
        <f t="shared" si="128"/>
        <v>260231.12999999992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f t="shared" si="141"/>
        <v>0</v>
      </c>
      <c r="S397" s="6">
        <f t="shared" si="129"/>
        <v>185551.78999999995</v>
      </c>
      <c r="T397" s="27" t="str">
        <f t="shared" si="130"/>
        <v>n.m.</v>
      </c>
      <c r="U397" s="6">
        <f t="shared" si="131"/>
        <v>67515.999999999971</v>
      </c>
      <c r="V397" s="27" t="str">
        <f t="shared" si="132"/>
        <v>n.m.</v>
      </c>
      <c r="W397" s="6">
        <f t="shared" si="133"/>
        <v>8224.61</v>
      </c>
      <c r="X397" s="27" t="str">
        <f t="shared" si="134"/>
        <v>n.m.</v>
      </c>
      <c r="Y397" s="6">
        <f t="shared" si="135"/>
        <v>-1061.2699999999995</v>
      </c>
      <c r="Z397" s="27" t="str">
        <f t="shared" si="136"/>
        <v>n.m.</v>
      </c>
      <c r="AA397" s="6">
        <f t="shared" si="137"/>
        <v>0</v>
      </c>
      <c r="AB397" s="27" t="str">
        <f t="shared" si="138"/>
        <v>n.m.</v>
      </c>
      <c r="AC397" s="6">
        <f t="shared" si="139"/>
        <v>260231.12999999992</v>
      </c>
      <c r="AD397" s="27" t="str">
        <f t="shared" si="140"/>
        <v>n.m.</v>
      </c>
    </row>
    <row r="398" spans="1:30" x14ac:dyDescent="0.35">
      <c r="A398" s="7">
        <f t="shared" si="142"/>
        <v>390</v>
      </c>
      <c r="B398" t="s">
        <v>411</v>
      </c>
      <c r="C398" t="s">
        <v>501</v>
      </c>
      <c r="D398" t="s">
        <v>502</v>
      </c>
      <c r="E398" s="42" t="s">
        <v>1547</v>
      </c>
      <c r="F398" s="42">
        <v>44013</v>
      </c>
      <c r="G398" s="3">
        <v>36797.719999999979</v>
      </c>
      <c r="H398" s="3">
        <v>12230.740000000002</v>
      </c>
      <c r="I398" s="3">
        <v>6170.3599999999988</v>
      </c>
      <c r="J398" s="3">
        <v>0</v>
      </c>
      <c r="K398" s="3">
        <v>0</v>
      </c>
      <c r="L398" s="3">
        <f t="shared" si="128"/>
        <v>55198.819999999978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f t="shared" si="141"/>
        <v>0</v>
      </c>
      <c r="S398" s="6">
        <f t="shared" si="129"/>
        <v>36797.719999999979</v>
      </c>
      <c r="T398" s="27" t="str">
        <f t="shared" si="130"/>
        <v>n.m.</v>
      </c>
      <c r="U398" s="6">
        <f t="shared" si="131"/>
        <v>12230.740000000002</v>
      </c>
      <c r="V398" s="27" t="str">
        <f t="shared" si="132"/>
        <v>n.m.</v>
      </c>
      <c r="W398" s="6">
        <f t="shared" si="133"/>
        <v>6170.3599999999988</v>
      </c>
      <c r="X398" s="27" t="str">
        <f t="shared" si="134"/>
        <v>n.m.</v>
      </c>
      <c r="Y398" s="6">
        <f t="shared" si="135"/>
        <v>0</v>
      </c>
      <c r="Z398" s="27" t="str">
        <f t="shared" si="136"/>
        <v>n.m.</v>
      </c>
      <c r="AA398" s="6">
        <f t="shared" si="137"/>
        <v>0</v>
      </c>
      <c r="AB398" s="27" t="str">
        <f t="shared" si="138"/>
        <v>n.m.</v>
      </c>
      <c r="AC398" s="6">
        <f t="shared" si="139"/>
        <v>55198.819999999978</v>
      </c>
      <c r="AD398" s="27" t="str">
        <f t="shared" si="140"/>
        <v>n.m.</v>
      </c>
    </row>
    <row r="399" spans="1:30" x14ac:dyDescent="0.35">
      <c r="A399" s="7">
        <f t="shared" si="142"/>
        <v>391</v>
      </c>
      <c r="B399" t="s">
        <v>411</v>
      </c>
      <c r="C399" t="s">
        <v>503</v>
      </c>
      <c r="D399" t="s">
        <v>504</v>
      </c>
      <c r="E399" s="42" t="s">
        <v>1564</v>
      </c>
      <c r="F399" s="42">
        <v>44013</v>
      </c>
      <c r="G399" s="3"/>
      <c r="H399" s="3">
        <v>230994.26000000007</v>
      </c>
      <c r="I399" s="3">
        <v>913.4600000000014</v>
      </c>
      <c r="J399" s="3">
        <v>0</v>
      </c>
      <c r="K399" s="3">
        <v>0</v>
      </c>
      <c r="L399" s="3">
        <f t="shared" si="128"/>
        <v>231907.72000000006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f t="shared" si="141"/>
        <v>0</v>
      </c>
      <c r="S399" s="6">
        <f t="shared" si="129"/>
        <v>0</v>
      </c>
      <c r="T399" s="27" t="str">
        <f t="shared" si="130"/>
        <v>n.m.</v>
      </c>
      <c r="U399" s="6">
        <f t="shared" si="131"/>
        <v>230994.26000000007</v>
      </c>
      <c r="V399" s="27" t="str">
        <f t="shared" si="132"/>
        <v>n.m.</v>
      </c>
      <c r="W399" s="6">
        <f t="shared" si="133"/>
        <v>913.4600000000014</v>
      </c>
      <c r="X399" s="27" t="str">
        <f t="shared" si="134"/>
        <v>n.m.</v>
      </c>
      <c r="Y399" s="6">
        <f t="shared" si="135"/>
        <v>0</v>
      </c>
      <c r="Z399" s="27" t="str">
        <f t="shared" si="136"/>
        <v>n.m.</v>
      </c>
      <c r="AA399" s="6">
        <f t="shared" si="137"/>
        <v>0</v>
      </c>
      <c r="AB399" s="27" t="str">
        <f t="shared" si="138"/>
        <v>n.m.</v>
      </c>
      <c r="AC399" s="6">
        <f t="shared" si="139"/>
        <v>231907.72000000006</v>
      </c>
      <c r="AD399" s="27" t="str">
        <f t="shared" si="140"/>
        <v>n.m.</v>
      </c>
    </row>
    <row r="400" spans="1:30" x14ac:dyDescent="0.35">
      <c r="A400" s="7">
        <f t="shared" si="142"/>
        <v>392</v>
      </c>
      <c r="B400" t="s">
        <v>411</v>
      </c>
      <c r="C400" t="s">
        <v>505</v>
      </c>
      <c r="D400" t="s">
        <v>506</v>
      </c>
      <c r="E400" s="42" t="s">
        <v>1591</v>
      </c>
      <c r="F400" s="42" t="s">
        <v>1578</v>
      </c>
      <c r="G400" s="3">
        <v>30413.769999999964</v>
      </c>
      <c r="H400" s="3"/>
      <c r="I400" s="3">
        <v>0</v>
      </c>
      <c r="J400" s="3">
        <v>0</v>
      </c>
      <c r="K400" s="3">
        <v>0</v>
      </c>
      <c r="L400" s="3">
        <f t="shared" si="128"/>
        <v>30413.769999999964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f t="shared" si="141"/>
        <v>0</v>
      </c>
      <c r="S400" s="6">
        <f t="shared" si="129"/>
        <v>30413.769999999964</v>
      </c>
      <c r="T400" s="27" t="str">
        <f t="shared" si="130"/>
        <v>n.m.</v>
      </c>
      <c r="U400" s="6">
        <f t="shared" si="131"/>
        <v>0</v>
      </c>
      <c r="V400" s="27" t="str">
        <f t="shared" si="132"/>
        <v>n.m.</v>
      </c>
      <c r="W400" s="6">
        <f t="shared" si="133"/>
        <v>0</v>
      </c>
      <c r="X400" s="27" t="str">
        <f t="shared" si="134"/>
        <v>n.m.</v>
      </c>
      <c r="Y400" s="6">
        <f t="shared" si="135"/>
        <v>0</v>
      </c>
      <c r="Z400" s="27" t="str">
        <f t="shared" si="136"/>
        <v>n.m.</v>
      </c>
      <c r="AA400" s="6">
        <f t="shared" si="137"/>
        <v>0</v>
      </c>
      <c r="AB400" s="27" t="str">
        <f t="shared" si="138"/>
        <v>n.m.</v>
      </c>
      <c r="AC400" s="6">
        <f t="shared" si="139"/>
        <v>30413.769999999964</v>
      </c>
      <c r="AD400" s="27" t="str">
        <f t="shared" si="140"/>
        <v>n.m.</v>
      </c>
    </row>
    <row r="401" spans="1:30" x14ac:dyDescent="0.35">
      <c r="A401" s="7">
        <f t="shared" si="142"/>
        <v>393</v>
      </c>
      <c r="B401" t="s">
        <v>411</v>
      </c>
      <c r="C401" t="s">
        <v>507</v>
      </c>
      <c r="D401" t="s">
        <v>508</v>
      </c>
      <c r="E401" s="42" t="s">
        <v>1562</v>
      </c>
      <c r="F401" s="42">
        <v>43983</v>
      </c>
      <c r="G401" s="3">
        <v>144645.07999999996</v>
      </c>
      <c r="H401" s="3">
        <v>68880.379999999976</v>
      </c>
      <c r="I401" s="3">
        <v>4294.3700000000172</v>
      </c>
      <c r="J401" s="3">
        <v>0</v>
      </c>
      <c r="K401" s="3">
        <v>0</v>
      </c>
      <c r="L401" s="3">
        <f t="shared" si="128"/>
        <v>217819.82999999996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f t="shared" si="141"/>
        <v>0</v>
      </c>
      <c r="S401" s="6">
        <f t="shared" si="129"/>
        <v>144645.07999999996</v>
      </c>
      <c r="T401" s="27" t="str">
        <f t="shared" si="130"/>
        <v>n.m.</v>
      </c>
      <c r="U401" s="6">
        <f t="shared" si="131"/>
        <v>68880.379999999976</v>
      </c>
      <c r="V401" s="27" t="str">
        <f t="shared" si="132"/>
        <v>n.m.</v>
      </c>
      <c r="W401" s="6">
        <f t="shared" si="133"/>
        <v>4294.3700000000172</v>
      </c>
      <c r="X401" s="27" t="str">
        <f t="shared" si="134"/>
        <v>n.m.</v>
      </c>
      <c r="Y401" s="6">
        <f t="shared" si="135"/>
        <v>0</v>
      </c>
      <c r="Z401" s="27" t="str">
        <f t="shared" si="136"/>
        <v>n.m.</v>
      </c>
      <c r="AA401" s="6">
        <f t="shared" si="137"/>
        <v>0</v>
      </c>
      <c r="AB401" s="27" t="str">
        <f t="shared" si="138"/>
        <v>n.m.</v>
      </c>
      <c r="AC401" s="6">
        <f t="shared" si="139"/>
        <v>217819.82999999996</v>
      </c>
      <c r="AD401" s="27" t="str">
        <f t="shared" si="140"/>
        <v>n.m.</v>
      </c>
    </row>
    <row r="402" spans="1:30" x14ac:dyDescent="0.35">
      <c r="A402" s="7">
        <f t="shared" si="142"/>
        <v>394</v>
      </c>
      <c r="B402" t="s">
        <v>411</v>
      </c>
      <c r="C402" t="s">
        <v>509</v>
      </c>
      <c r="D402" t="s">
        <v>510</v>
      </c>
      <c r="E402" s="42" t="s">
        <v>1565</v>
      </c>
      <c r="F402" s="42">
        <v>43983</v>
      </c>
      <c r="G402" s="3">
        <v>12751.900000000023</v>
      </c>
      <c r="H402" s="3">
        <v>77.329999999999927</v>
      </c>
      <c r="I402" s="3">
        <v>1.56</v>
      </c>
      <c r="J402" s="3">
        <v>0</v>
      </c>
      <c r="K402" s="3">
        <v>0</v>
      </c>
      <c r="L402" s="3">
        <f t="shared" si="128"/>
        <v>12830.790000000023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f t="shared" si="141"/>
        <v>0</v>
      </c>
      <c r="S402" s="6">
        <f t="shared" si="129"/>
        <v>12751.900000000023</v>
      </c>
      <c r="T402" s="27" t="str">
        <f t="shared" si="130"/>
        <v>n.m.</v>
      </c>
      <c r="U402" s="6">
        <f t="shared" si="131"/>
        <v>77.329999999999927</v>
      </c>
      <c r="V402" s="27" t="str">
        <f t="shared" si="132"/>
        <v>n.m.</v>
      </c>
      <c r="W402" s="6">
        <f t="shared" si="133"/>
        <v>1.56</v>
      </c>
      <c r="X402" s="27" t="str">
        <f t="shared" si="134"/>
        <v>n.m.</v>
      </c>
      <c r="Y402" s="6">
        <f t="shared" si="135"/>
        <v>0</v>
      </c>
      <c r="Z402" s="27" t="str">
        <f t="shared" si="136"/>
        <v>n.m.</v>
      </c>
      <c r="AA402" s="6">
        <f t="shared" si="137"/>
        <v>0</v>
      </c>
      <c r="AB402" s="27" t="str">
        <f t="shared" si="138"/>
        <v>n.m.</v>
      </c>
      <c r="AC402" s="6">
        <f t="shared" si="139"/>
        <v>12830.790000000023</v>
      </c>
      <c r="AD402" s="27" t="str">
        <f t="shared" si="140"/>
        <v>n.m.</v>
      </c>
    </row>
    <row r="403" spans="1:30" x14ac:dyDescent="0.35">
      <c r="A403" s="7">
        <f t="shared" si="142"/>
        <v>395</v>
      </c>
      <c r="B403" t="s">
        <v>411</v>
      </c>
      <c r="C403" t="s">
        <v>511</v>
      </c>
      <c r="D403" t="s">
        <v>490</v>
      </c>
      <c r="E403" s="42" t="s">
        <v>1559</v>
      </c>
      <c r="F403" s="42">
        <v>44197</v>
      </c>
      <c r="G403" s="3"/>
      <c r="H403" s="3">
        <v>209318.24000000014</v>
      </c>
      <c r="I403" s="3">
        <v>97069.930000000066</v>
      </c>
      <c r="J403" s="3">
        <v>173.59000000000003</v>
      </c>
      <c r="K403" s="3">
        <v>0</v>
      </c>
      <c r="L403" s="3">
        <f t="shared" si="128"/>
        <v>306561.76000000024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f t="shared" si="141"/>
        <v>0</v>
      </c>
      <c r="S403" s="6">
        <f t="shared" si="129"/>
        <v>0</v>
      </c>
      <c r="T403" s="27" t="str">
        <f t="shared" si="130"/>
        <v>n.m.</v>
      </c>
      <c r="U403" s="6">
        <f t="shared" si="131"/>
        <v>209318.24000000014</v>
      </c>
      <c r="V403" s="27" t="str">
        <f t="shared" si="132"/>
        <v>n.m.</v>
      </c>
      <c r="W403" s="6">
        <f t="shared" si="133"/>
        <v>97069.930000000066</v>
      </c>
      <c r="X403" s="27" t="str">
        <f t="shared" si="134"/>
        <v>n.m.</v>
      </c>
      <c r="Y403" s="6">
        <f t="shared" si="135"/>
        <v>173.59000000000003</v>
      </c>
      <c r="Z403" s="27" t="str">
        <f t="shared" si="136"/>
        <v>n.m.</v>
      </c>
      <c r="AA403" s="6">
        <f t="shared" si="137"/>
        <v>0</v>
      </c>
      <c r="AB403" s="27" t="str">
        <f t="shared" si="138"/>
        <v>n.m.</v>
      </c>
      <c r="AC403" s="6">
        <f t="shared" si="139"/>
        <v>306561.76000000024</v>
      </c>
      <c r="AD403" s="27" t="str">
        <f t="shared" si="140"/>
        <v>n.m.</v>
      </c>
    </row>
    <row r="404" spans="1:30" x14ac:dyDescent="0.35">
      <c r="A404" s="7">
        <f t="shared" si="142"/>
        <v>396</v>
      </c>
      <c r="B404" t="s">
        <v>411</v>
      </c>
      <c r="C404" t="s">
        <v>512</v>
      </c>
      <c r="D404" t="s">
        <v>513</v>
      </c>
      <c r="E404" s="42" t="s">
        <v>1558</v>
      </c>
      <c r="F404" s="42">
        <v>43862</v>
      </c>
      <c r="G404" s="3"/>
      <c r="H404" s="3">
        <v>208359.68999999997</v>
      </c>
      <c r="I404" s="3">
        <v>421.81</v>
      </c>
      <c r="J404" s="3">
        <v>0</v>
      </c>
      <c r="K404" s="3">
        <v>0</v>
      </c>
      <c r="L404" s="3">
        <f t="shared" si="128"/>
        <v>208781.49999999997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f t="shared" si="141"/>
        <v>0</v>
      </c>
      <c r="S404" s="6">
        <f t="shared" si="129"/>
        <v>0</v>
      </c>
      <c r="T404" s="27" t="str">
        <f t="shared" si="130"/>
        <v>n.m.</v>
      </c>
      <c r="U404" s="6">
        <f t="shared" si="131"/>
        <v>208359.68999999997</v>
      </c>
      <c r="V404" s="27" t="str">
        <f t="shared" si="132"/>
        <v>n.m.</v>
      </c>
      <c r="W404" s="6">
        <f t="shared" si="133"/>
        <v>421.81</v>
      </c>
      <c r="X404" s="27" t="str">
        <f t="shared" si="134"/>
        <v>n.m.</v>
      </c>
      <c r="Y404" s="6">
        <f t="shared" si="135"/>
        <v>0</v>
      </c>
      <c r="Z404" s="27" t="str">
        <f t="shared" si="136"/>
        <v>n.m.</v>
      </c>
      <c r="AA404" s="6">
        <f t="shared" si="137"/>
        <v>0</v>
      </c>
      <c r="AB404" s="27" t="str">
        <f t="shared" si="138"/>
        <v>n.m.</v>
      </c>
      <c r="AC404" s="6">
        <f t="shared" si="139"/>
        <v>208781.49999999997</v>
      </c>
      <c r="AD404" s="27" t="str">
        <f t="shared" si="140"/>
        <v>n.m.</v>
      </c>
    </row>
    <row r="405" spans="1:30" x14ac:dyDescent="0.35">
      <c r="A405" s="7">
        <f t="shared" si="142"/>
        <v>397</v>
      </c>
      <c r="B405" t="s">
        <v>411</v>
      </c>
      <c r="C405" t="s">
        <v>514</v>
      </c>
      <c r="D405" t="s">
        <v>515</v>
      </c>
      <c r="E405" s="42" t="s">
        <v>1564</v>
      </c>
      <c r="F405" s="42">
        <v>43891</v>
      </c>
      <c r="G405" s="3"/>
      <c r="H405" s="3">
        <v>201875.99000000008</v>
      </c>
      <c r="I405" s="3">
        <v>13800.749999999971</v>
      </c>
      <c r="J405" s="3">
        <v>0</v>
      </c>
      <c r="K405" s="3">
        <v>0</v>
      </c>
      <c r="L405" s="3">
        <f t="shared" si="128"/>
        <v>215676.74000000005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f t="shared" si="141"/>
        <v>0</v>
      </c>
      <c r="S405" s="6">
        <f t="shared" si="129"/>
        <v>0</v>
      </c>
      <c r="T405" s="27" t="str">
        <f t="shared" si="130"/>
        <v>n.m.</v>
      </c>
      <c r="U405" s="6">
        <f t="shared" si="131"/>
        <v>201875.99000000008</v>
      </c>
      <c r="V405" s="27" t="str">
        <f t="shared" si="132"/>
        <v>n.m.</v>
      </c>
      <c r="W405" s="6">
        <f t="shared" si="133"/>
        <v>13800.749999999971</v>
      </c>
      <c r="X405" s="27" t="str">
        <f t="shared" si="134"/>
        <v>n.m.</v>
      </c>
      <c r="Y405" s="6">
        <f t="shared" si="135"/>
        <v>0</v>
      </c>
      <c r="Z405" s="27" t="str">
        <f t="shared" si="136"/>
        <v>n.m.</v>
      </c>
      <c r="AA405" s="6">
        <f t="shared" si="137"/>
        <v>0</v>
      </c>
      <c r="AB405" s="27" t="str">
        <f t="shared" si="138"/>
        <v>n.m.</v>
      </c>
      <c r="AC405" s="6">
        <f t="shared" si="139"/>
        <v>215676.74000000005</v>
      </c>
      <c r="AD405" s="27" t="str">
        <f t="shared" si="140"/>
        <v>n.m.</v>
      </c>
    </row>
    <row r="406" spans="1:30" x14ac:dyDescent="0.35">
      <c r="A406" s="7">
        <f t="shared" si="142"/>
        <v>398</v>
      </c>
      <c r="B406" t="s">
        <v>411</v>
      </c>
      <c r="C406" t="s">
        <v>516</v>
      </c>
      <c r="D406" t="s">
        <v>517</v>
      </c>
      <c r="E406" s="42" t="s">
        <v>1576</v>
      </c>
      <c r="F406" s="42" t="s">
        <v>1578</v>
      </c>
      <c r="G406" s="3">
        <v>28402.679999999978</v>
      </c>
      <c r="H406" s="3"/>
      <c r="I406" s="3">
        <v>0</v>
      </c>
      <c r="J406" s="3">
        <v>0</v>
      </c>
      <c r="K406" s="3">
        <v>0</v>
      </c>
      <c r="L406" s="3">
        <f t="shared" si="128"/>
        <v>28402.679999999978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f t="shared" si="141"/>
        <v>0</v>
      </c>
      <c r="S406" s="6">
        <f t="shared" si="129"/>
        <v>28402.679999999978</v>
      </c>
      <c r="T406" s="27" t="str">
        <f t="shared" si="130"/>
        <v>n.m.</v>
      </c>
      <c r="U406" s="6">
        <f t="shared" si="131"/>
        <v>0</v>
      </c>
      <c r="V406" s="27" t="str">
        <f t="shared" si="132"/>
        <v>n.m.</v>
      </c>
      <c r="W406" s="6">
        <f t="shared" si="133"/>
        <v>0</v>
      </c>
      <c r="X406" s="27" t="str">
        <f t="shared" si="134"/>
        <v>n.m.</v>
      </c>
      <c r="Y406" s="6">
        <f t="shared" si="135"/>
        <v>0</v>
      </c>
      <c r="Z406" s="27" t="str">
        <f t="shared" si="136"/>
        <v>n.m.</v>
      </c>
      <c r="AA406" s="6">
        <f t="shared" si="137"/>
        <v>0</v>
      </c>
      <c r="AB406" s="27" t="str">
        <f t="shared" si="138"/>
        <v>n.m.</v>
      </c>
      <c r="AC406" s="6">
        <f t="shared" si="139"/>
        <v>28402.679999999978</v>
      </c>
      <c r="AD406" s="27" t="str">
        <f t="shared" si="140"/>
        <v>n.m.</v>
      </c>
    </row>
    <row r="407" spans="1:30" x14ac:dyDescent="0.35">
      <c r="A407" s="7">
        <f t="shared" si="142"/>
        <v>399</v>
      </c>
      <c r="B407" t="s">
        <v>411</v>
      </c>
      <c r="C407" t="s">
        <v>518</v>
      </c>
      <c r="D407" t="s">
        <v>519</v>
      </c>
      <c r="E407" s="42" t="s">
        <v>1560</v>
      </c>
      <c r="F407" s="42">
        <v>43831</v>
      </c>
      <c r="G407" s="3"/>
      <c r="H407" s="3">
        <v>199325.50999999978</v>
      </c>
      <c r="I407" s="3">
        <v>-3013.1099999999997</v>
      </c>
      <c r="J407" s="3">
        <v>0</v>
      </c>
      <c r="K407" s="3">
        <v>0</v>
      </c>
      <c r="L407" s="3">
        <f t="shared" si="128"/>
        <v>196312.39999999979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f t="shared" si="141"/>
        <v>0</v>
      </c>
      <c r="S407" s="6">
        <f t="shared" si="129"/>
        <v>0</v>
      </c>
      <c r="T407" s="27" t="str">
        <f t="shared" si="130"/>
        <v>n.m.</v>
      </c>
      <c r="U407" s="6">
        <f t="shared" si="131"/>
        <v>199325.50999999978</v>
      </c>
      <c r="V407" s="27" t="str">
        <f t="shared" si="132"/>
        <v>n.m.</v>
      </c>
      <c r="W407" s="6">
        <f t="shared" si="133"/>
        <v>-3013.1099999999997</v>
      </c>
      <c r="X407" s="27" t="str">
        <f t="shared" si="134"/>
        <v>n.m.</v>
      </c>
      <c r="Y407" s="6">
        <f t="shared" si="135"/>
        <v>0</v>
      </c>
      <c r="Z407" s="27" t="str">
        <f t="shared" si="136"/>
        <v>n.m.</v>
      </c>
      <c r="AA407" s="6">
        <f t="shared" si="137"/>
        <v>0</v>
      </c>
      <c r="AB407" s="27" t="str">
        <f t="shared" si="138"/>
        <v>n.m.</v>
      </c>
      <c r="AC407" s="6">
        <f t="shared" si="139"/>
        <v>196312.39999999979</v>
      </c>
      <c r="AD407" s="27" t="str">
        <f t="shared" si="140"/>
        <v>n.m.</v>
      </c>
    </row>
    <row r="408" spans="1:30" x14ac:dyDescent="0.35">
      <c r="A408" s="7">
        <f t="shared" si="142"/>
        <v>400</v>
      </c>
      <c r="B408" t="s">
        <v>411</v>
      </c>
      <c r="C408" t="s">
        <v>520</v>
      </c>
      <c r="D408" t="s">
        <v>521</v>
      </c>
      <c r="E408" s="42" t="s">
        <v>1559</v>
      </c>
      <c r="F408" s="42">
        <v>44531</v>
      </c>
      <c r="G408" s="3"/>
      <c r="H408" s="3">
        <v>194707.38</v>
      </c>
      <c r="I408" s="3">
        <v>119224.25000000017</v>
      </c>
      <c r="J408" s="3">
        <v>10506.909999999993</v>
      </c>
      <c r="K408" s="3">
        <v>0</v>
      </c>
      <c r="L408" s="3">
        <f t="shared" si="128"/>
        <v>324438.54000000015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f t="shared" si="141"/>
        <v>0</v>
      </c>
      <c r="S408" s="6">
        <f t="shared" si="129"/>
        <v>0</v>
      </c>
      <c r="T408" s="27" t="str">
        <f t="shared" si="130"/>
        <v>n.m.</v>
      </c>
      <c r="U408" s="6">
        <f t="shared" si="131"/>
        <v>194707.38</v>
      </c>
      <c r="V408" s="27" t="str">
        <f t="shared" si="132"/>
        <v>n.m.</v>
      </c>
      <c r="W408" s="6">
        <f t="shared" si="133"/>
        <v>119224.25000000017</v>
      </c>
      <c r="X408" s="27" t="str">
        <f t="shared" si="134"/>
        <v>n.m.</v>
      </c>
      <c r="Y408" s="6">
        <f t="shared" si="135"/>
        <v>10506.909999999993</v>
      </c>
      <c r="Z408" s="27" t="str">
        <f t="shared" si="136"/>
        <v>n.m.</v>
      </c>
      <c r="AA408" s="6">
        <f t="shared" si="137"/>
        <v>0</v>
      </c>
      <c r="AB408" s="27" t="str">
        <f t="shared" si="138"/>
        <v>n.m.</v>
      </c>
      <c r="AC408" s="6">
        <f t="shared" si="139"/>
        <v>324438.54000000015</v>
      </c>
      <c r="AD408" s="27" t="str">
        <f t="shared" si="140"/>
        <v>n.m.</v>
      </c>
    </row>
    <row r="409" spans="1:30" x14ac:dyDescent="0.35">
      <c r="A409" s="7">
        <f t="shared" si="142"/>
        <v>401</v>
      </c>
      <c r="B409" t="s">
        <v>411</v>
      </c>
      <c r="C409" t="s">
        <v>522</v>
      </c>
      <c r="D409" t="s">
        <v>523</v>
      </c>
      <c r="E409" s="42" t="s">
        <v>1578</v>
      </c>
      <c r="F409" s="42" t="s">
        <v>1582</v>
      </c>
      <c r="G409" s="3">
        <v>190972.11</v>
      </c>
      <c r="H409" s="3"/>
      <c r="I409" s="3">
        <v>0</v>
      </c>
      <c r="J409" s="3">
        <v>0</v>
      </c>
      <c r="K409" s="3">
        <v>0</v>
      </c>
      <c r="L409" s="3">
        <f t="shared" si="128"/>
        <v>190972.11</v>
      </c>
      <c r="M409" s="3">
        <v>0</v>
      </c>
      <c r="N409" s="3">
        <v>188086.783</v>
      </c>
      <c r="O409" s="3">
        <v>230463.715</v>
      </c>
      <c r="P409" s="3">
        <v>0</v>
      </c>
      <c r="Q409" s="3">
        <v>253348.79261599999</v>
      </c>
      <c r="R409" s="3">
        <f t="shared" si="141"/>
        <v>671899.29061600007</v>
      </c>
      <c r="S409" s="6">
        <f t="shared" si="129"/>
        <v>190972.11</v>
      </c>
      <c r="T409" s="27" t="str">
        <f t="shared" si="130"/>
        <v>n.m.</v>
      </c>
      <c r="U409" s="6">
        <f t="shared" si="131"/>
        <v>-188086.783</v>
      </c>
      <c r="V409" s="27">
        <f t="shared" si="132"/>
        <v>-1</v>
      </c>
      <c r="W409" s="6">
        <f t="shared" si="133"/>
        <v>-230463.715</v>
      </c>
      <c r="X409" s="27">
        <f t="shared" si="134"/>
        <v>-1</v>
      </c>
      <c r="Y409" s="6">
        <f t="shared" si="135"/>
        <v>0</v>
      </c>
      <c r="Z409" s="27" t="str">
        <f t="shared" si="136"/>
        <v>n.m.</v>
      </c>
      <c r="AA409" s="6">
        <f t="shared" si="137"/>
        <v>-253348.79261599999</v>
      </c>
      <c r="AB409" s="27">
        <f t="shared" si="138"/>
        <v>-1</v>
      </c>
      <c r="AC409" s="6">
        <f t="shared" si="139"/>
        <v>-480927.18061600009</v>
      </c>
      <c r="AD409" s="27">
        <f t="shared" si="140"/>
        <v>-0.71577271673420584</v>
      </c>
    </row>
    <row r="410" spans="1:30" x14ac:dyDescent="0.35">
      <c r="A410" s="7">
        <f t="shared" si="142"/>
        <v>402</v>
      </c>
      <c r="B410" t="s">
        <v>411</v>
      </c>
      <c r="C410" t="s">
        <v>524</v>
      </c>
      <c r="D410" t="s">
        <v>456</v>
      </c>
      <c r="E410" s="42" t="s">
        <v>1583</v>
      </c>
      <c r="F410" s="42">
        <v>44378</v>
      </c>
      <c r="G410" s="3"/>
      <c r="H410" s="3">
        <v>189928.62999999992</v>
      </c>
      <c r="I410" s="3">
        <v>20917.80000000001</v>
      </c>
      <c r="J410" s="3">
        <v>-481.65000000000003</v>
      </c>
      <c r="K410" s="3">
        <v>0</v>
      </c>
      <c r="L410" s="3">
        <f t="shared" si="128"/>
        <v>210364.77999999994</v>
      </c>
      <c r="M410" s="3">
        <v>0</v>
      </c>
      <c r="N410" s="3">
        <v>219507.55999999994</v>
      </c>
      <c r="O410" s="3">
        <v>43.066000000000003</v>
      </c>
      <c r="P410" s="3">
        <v>0</v>
      </c>
      <c r="Q410" s="3">
        <v>0</v>
      </c>
      <c r="R410" s="3">
        <f t="shared" si="141"/>
        <v>219550.62599999993</v>
      </c>
      <c r="S410" s="6">
        <f t="shared" si="129"/>
        <v>0</v>
      </c>
      <c r="T410" s="27" t="str">
        <f t="shared" si="130"/>
        <v>n.m.</v>
      </c>
      <c r="U410" s="6">
        <f t="shared" si="131"/>
        <v>-29578.930000000022</v>
      </c>
      <c r="V410" s="27">
        <f t="shared" si="132"/>
        <v>-0.13475130423753984</v>
      </c>
      <c r="W410" s="6">
        <f t="shared" si="133"/>
        <v>20874.734000000011</v>
      </c>
      <c r="X410" s="27">
        <f t="shared" si="134"/>
        <v>484.71494914781988</v>
      </c>
      <c r="Y410" s="6">
        <f t="shared" si="135"/>
        <v>-481.65000000000003</v>
      </c>
      <c r="Z410" s="27" t="str">
        <f t="shared" si="136"/>
        <v>n.m.</v>
      </c>
      <c r="AA410" s="6">
        <f t="shared" si="137"/>
        <v>0</v>
      </c>
      <c r="AB410" s="27" t="str">
        <f t="shared" si="138"/>
        <v>n.m.</v>
      </c>
      <c r="AC410" s="6">
        <f t="shared" si="139"/>
        <v>-9185.8459999999905</v>
      </c>
      <c r="AD410" s="27">
        <f t="shared" si="140"/>
        <v>-4.1839306802978524E-2</v>
      </c>
    </row>
    <row r="411" spans="1:30" x14ac:dyDescent="0.35">
      <c r="A411" s="7">
        <f t="shared" si="142"/>
        <v>403</v>
      </c>
      <c r="B411" t="s">
        <v>411</v>
      </c>
      <c r="C411" t="s">
        <v>525</v>
      </c>
      <c r="D411" t="s">
        <v>526</v>
      </c>
      <c r="E411" s="42" t="s">
        <v>1563</v>
      </c>
      <c r="F411" s="42" t="s">
        <v>1562</v>
      </c>
      <c r="G411" s="3">
        <v>181716.27000000005</v>
      </c>
      <c r="H411" s="3"/>
      <c r="I411" s="3">
        <v>0</v>
      </c>
      <c r="J411" s="3">
        <v>0</v>
      </c>
      <c r="K411" s="3">
        <v>0</v>
      </c>
      <c r="L411" s="3">
        <f t="shared" si="128"/>
        <v>181716.27000000005</v>
      </c>
      <c r="M411" s="3">
        <v>228940.31699999998</v>
      </c>
      <c r="N411" s="3">
        <v>0</v>
      </c>
      <c r="O411" s="3">
        <v>0</v>
      </c>
      <c r="P411" s="3">
        <v>0</v>
      </c>
      <c r="Q411" s="3">
        <v>0</v>
      </c>
      <c r="R411" s="3">
        <f t="shared" si="141"/>
        <v>228940.31699999998</v>
      </c>
      <c r="S411" s="6">
        <f t="shared" si="129"/>
        <v>-47224.046999999933</v>
      </c>
      <c r="T411" s="27">
        <f t="shared" si="130"/>
        <v>-0.20627230545854419</v>
      </c>
      <c r="U411" s="6">
        <f t="shared" si="131"/>
        <v>0</v>
      </c>
      <c r="V411" s="27" t="str">
        <f t="shared" si="132"/>
        <v>n.m.</v>
      </c>
      <c r="W411" s="6">
        <f t="shared" si="133"/>
        <v>0</v>
      </c>
      <c r="X411" s="27" t="str">
        <f t="shared" si="134"/>
        <v>n.m.</v>
      </c>
      <c r="Y411" s="6">
        <f t="shared" si="135"/>
        <v>0</v>
      </c>
      <c r="Z411" s="27" t="str">
        <f t="shared" si="136"/>
        <v>n.m.</v>
      </c>
      <c r="AA411" s="6">
        <f t="shared" si="137"/>
        <v>0</v>
      </c>
      <c r="AB411" s="27" t="str">
        <f t="shared" si="138"/>
        <v>n.m.</v>
      </c>
      <c r="AC411" s="6">
        <f t="shared" si="139"/>
        <v>-47224.046999999933</v>
      </c>
      <c r="AD411" s="27">
        <f t="shared" si="140"/>
        <v>-0.20627230545854419</v>
      </c>
    </row>
    <row r="412" spans="1:30" x14ac:dyDescent="0.35">
      <c r="A412" s="7">
        <f t="shared" si="142"/>
        <v>404</v>
      </c>
      <c r="B412" t="s">
        <v>411</v>
      </c>
      <c r="C412" t="s">
        <v>527</v>
      </c>
      <c r="D412" t="s">
        <v>528</v>
      </c>
      <c r="E412" s="42" t="s">
        <v>1576</v>
      </c>
      <c r="F412" s="42" t="s">
        <v>1568</v>
      </c>
      <c r="G412" s="3">
        <v>-2517</v>
      </c>
      <c r="H412" s="3"/>
      <c r="I412" s="3">
        <v>0</v>
      </c>
      <c r="J412" s="3">
        <v>0</v>
      </c>
      <c r="K412" s="3">
        <v>0</v>
      </c>
      <c r="L412" s="3">
        <f t="shared" si="128"/>
        <v>-2517</v>
      </c>
      <c r="M412" s="3">
        <v>352068.54899999994</v>
      </c>
      <c r="N412" s="3">
        <v>0</v>
      </c>
      <c r="O412" s="3">
        <v>0</v>
      </c>
      <c r="P412" s="3">
        <v>0</v>
      </c>
      <c r="Q412" s="3">
        <v>0</v>
      </c>
      <c r="R412" s="3">
        <f t="shared" si="141"/>
        <v>352068.54899999994</v>
      </c>
      <c r="S412" s="6">
        <f t="shared" si="129"/>
        <v>-354585.54899999994</v>
      </c>
      <c r="T412" s="27">
        <f t="shared" si="130"/>
        <v>-1.0071491759407343</v>
      </c>
      <c r="U412" s="6">
        <f t="shared" si="131"/>
        <v>0</v>
      </c>
      <c r="V412" s="27" t="str">
        <f t="shared" si="132"/>
        <v>n.m.</v>
      </c>
      <c r="W412" s="6">
        <f t="shared" si="133"/>
        <v>0</v>
      </c>
      <c r="X412" s="27" t="str">
        <f t="shared" si="134"/>
        <v>n.m.</v>
      </c>
      <c r="Y412" s="6">
        <f t="shared" si="135"/>
        <v>0</v>
      </c>
      <c r="Z412" s="27" t="str">
        <f t="shared" si="136"/>
        <v>n.m.</v>
      </c>
      <c r="AA412" s="6">
        <f t="shared" si="137"/>
        <v>0</v>
      </c>
      <c r="AB412" s="27" t="str">
        <f t="shared" si="138"/>
        <v>n.m.</v>
      </c>
      <c r="AC412" s="6">
        <f t="shared" si="139"/>
        <v>-354585.54899999994</v>
      </c>
      <c r="AD412" s="27">
        <f t="shared" si="140"/>
        <v>-1.0071491759407343</v>
      </c>
    </row>
    <row r="413" spans="1:30" x14ac:dyDescent="0.35">
      <c r="A413" s="7">
        <f t="shared" si="142"/>
        <v>405</v>
      </c>
      <c r="B413" t="s">
        <v>411</v>
      </c>
      <c r="C413" t="s">
        <v>529</v>
      </c>
      <c r="D413" t="s">
        <v>530</v>
      </c>
      <c r="E413" s="42" t="s">
        <v>1572</v>
      </c>
      <c r="F413" s="42">
        <v>43983</v>
      </c>
      <c r="G413" s="3">
        <v>123699.64999999991</v>
      </c>
      <c r="H413" s="3">
        <v>59760.740000000013</v>
      </c>
      <c r="I413" s="3">
        <v>3192.849999999999</v>
      </c>
      <c r="J413" s="3">
        <v>0</v>
      </c>
      <c r="K413" s="3">
        <v>0</v>
      </c>
      <c r="L413" s="3">
        <f t="shared" si="128"/>
        <v>186653.23999999993</v>
      </c>
      <c r="M413" s="3">
        <v>0</v>
      </c>
      <c r="N413" s="3">
        <v>36584.593000000001</v>
      </c>
      <c r="O413" s="3">
        <v>46382.697999999997</v>
      </c>
      <c r="P413" s="3">
        <v>33154.313000000002</v>
      </c>
      <c r="Q413" s="3">
        <v>26718.466522499995</v>
      </c>
      <c r="R413" s="3">
        <f t="shared" si="141"/>
        <v>142840.0705225</v>
      </c>
      <c r="S413" s="6">
        <f t="shared" si="129"/>
        <v>123699.64999999991</v>
      </c>
      <c r="T413" s="27" t="str">
        <f t="shared" si="130"/>
        <v>n.m.</v>
      </c>
      <c r="U413" s="6">
        <f t="shared" si="131"/>
        <v>23176.147000000012</v>
      </c>
      <c r="V413" s="27">
        <f t="shared" si="132"/>
        <v>0.63349473369841813</v>
      </c>
      <c r="W413" s="6">
        <f t="shared" si="133"/>
        <v>-43189.847999999998</v>
      </c>
      <c r="X413" s="27">
        <f t="shared" si="134"/>
        <v>-0.93116290906579002</v>
      </c>
      <c r="Y413" s="6">
        <f t="shared" si="135"/>
        <v>-33154.313000000002</v>
      </c>
      <c r="Z413" s="27">
        <f t="shared" si="136"/>
        <v>-1</v>
      </c>
      <c r="AA413" s="6">
        <f t="shared" si="137"/>
        <v>-26718.466522499995</v>
      </c>
      <c r="AB413" s="27">
        <f t="shared" si="138"/>
        <v>-1</v>
      </c>
      <c r="AC413" s="6">
        <f t="shared" si="139"/>
        <v>43813.169477499934</v>
      </c>
      <c r="AD413" s="27">
        <f t="shared" si="140"/>
        <v>0.30672884238459219</v>
      </c>
    </row>
    <row r="414" spans="1:30" x14ac:dyDescent="0.35">
      <c r="A414" s="7">
        <f t="shared" si="142"/>
        <v>406</v>
      </c>
      <c r="B414" t="s">
        <v>411</v>
      </c>
      <c r="C414" t="s">
        <v>531</v>
      </c>
      <c r="D414" t="s">
        <v>532</v>
      </c>
      <c r="E414" s="42" t="s">
        <v>1541</v>
      </c>
      <c r="F414" s="42" t="s">
        <v>1578</v>
      </c>
      <c r="G414" s="3">
        <v>25894.110000000066</v>
      </c>
      <c r="H414" s="3"/>
      <c r="I414" s="3">
        <v>902.42</v>
      </c>
      <c r="J414" s="3">
        <v>0</v>
      </c>
      <c r="K414" s="3">
        <v>0</v>
      </c>
      <c r="L414" s="3">
        <f t="shared" si="128"/>
        <v>26796.530000000064</v>
      </c>
      <c r="M414" s="3">
        <v>158742.57900000003</v>
      </c>
      <c r="N414" s="3">
        <v>0</v>
      </c>
      <c r="O414" s="3">
        <v>0</v>
      </c>
      <c r="P414" s="3">
        <v>0</v>
      </c>
      <c r="Q414" s="3">
        <v>0</v>
      </c>
      <c r="R414" s="3">
        <f t="shared" si="141"/>
        <v>158742.57900000003</v>
      </c>
      <c r="S414" s="6">
        <f t="shared" si="129"/>
        <v>-132848.46899999995</v>
      </c>
      <c r="T414" s="27">
        <f t="shared" si="130"/>
        <v>-0.83687987077493509</v>
      </c>
      <c r="U414" s="6">
        <f t="shared" si="131"/>
        <v>0</v>
      </c>
      <c r="V414" s="27" t="str">
        <f t="shared" si="132"/>
        <v>n.m.</v>
      </c>
      <c r="W414" s="6">
        <f t="shared" si="133"/>
        <v>902.42</v>
      </c>
      <c r="X414" s="27" t="str">
        <f t="shared" si="134"/>
        <v>n.m.</v>
      </c>
      <c r="Y414" s="6">
        <f t="shared" si="135"/>
        <v>0</v>
      </c>
      <c r="Z414" s="27" t="str">
        <f t="shared" si="136"/>
        <v>n.m.</v>
      </c>
      <c r="AA414" s="6">
        <f t="shared" si="137"/>
        <v>0</v>
      </c>
      <c r="AB414" s="27" t="str">
        <f t="shared" si="138"/>
        <v>n.m.</v>
      </c>
      <c r="AC414" s="6">
        <f t="shared" si="139"/>
        <v>-131946.04899999997</v>
      </c>
      <c r="AD414" s="27">
        <f t="shared" si="140"/>
        <v>-0.83119506959755229</v>
      </c>
    </row>
    <row r="415" spans="1:30" x14ac:dyDescent="0.35">
      <c r="A415" s="7">
        <f t="shared" si="142"/>
        <v>407</v>
      </c>
      <c r="B415" t="s">
        <v>411</v>
      </c>
      <c r="C415" t="s">
        <v>533</v>
      </c>
      <c r="D415" t="s">
        <v>534</v>
      </c>
      <c r="E415" s="42" t="s">
        <v>1564</v>
      </c>
      <c r="F415" s="42">
        <v>44013</v>
      </c>
      <c r="G415" s="3"/>
      <c r="H415" s="3">
        <v>178925.44999999995</v>
      </c>
      <c r="I415" s="3">
        <v>-29526.15</v>
      </c>
      <c r="J415" s="3">
        <v>0</v>
      </c>
      <c r="K415" s="3">
        <v>0</v>
      </c>
      <c r="L415" s="3">
        <f t="shared" si="128"/>
        <v>149399.29999999996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f t="shared" si="141"/>
        <v>0</v>
      </c>
      <c r="S415" s="6">
        <f t="shared" si="129"/>
        <v>0</v>
      </c>
      <c r="T415" s="27" t="str">
        <f t="shared" si="130"/>
        <v>n.m.</v>
      </c>
      <c r="U415" s="6">
        <f t="shared" si="131"/>
        <v>178925.44999999995</v>
      </c>
      <c r="V415" s="27" t="str">
        <f t="shared" si="132"/>
        <v>n.m.</v>
      </c>
      <c r="W415" s="6">
        <f t="shared" si="133"/>
        <v>-29526.15</v>
      </c>
      <c r="X415" s="27" t="str">
        <f t="shared" si="134"/>
        <v>n.m.</v>
      </c>
      <c r="Y415" s="6">
        <f t="shared" si="135"/>
        <v>0</v>
      </c>
      <c r="Z415" s="27" t="str">
        <f t="shared" si="136"/>
        <v>n.m.</v>
      </c>
      <c r="AA415" s="6">
        <f t="shared" si="137"/>
        <v>0</v>
      </c>
      <c r="AB415" s="27" t="str">
        <f t="shared" si="138"/>
        <v>n.m.</v>
      </c>
      <c r="AC415" s="6">
        <f t="shared" si="139"/>
        <v>149399.29999999996</v>
      </c>
      <c r="AD415" s="27" t="str">
        <f t="shared" si="140"/>
        <v>n.m.</v>
      </c>
    </row>
    <row r="416" spans="1:30" x14ac:dyDescent="0.35">
      <c r="A416" s="7">
        <f t="shared" si="142"/>
        <v>408</v>
      </c>
      <c r="B416" t="s">
        <v>411</v>
      </c>
      <c r="C416" t="s">
        <v>535</v>
      </c>
      <c r="D416" t="s">
        <v>536</v>
      </c>
      <c r="E416" s="42" t="s">
        <v>1568</v>
      </c>
      <c r="F416" s="42">
        <v>43831</v>
      </c>
      <c r="G416" s="3">
        <v>171607.8900000001</v>
      </c>
      <c r="H416" s="3">
        <v>1125.4200000000005</v>
      </c>
      <c r="I416" s="3">
        <v>-1019.4100000000002</v>
      </c>
      <c r="J416" s="3">
        <v>0</v>
      </c>
      <c r="K416" s="3">
        <v>0</v>
      </c>
      <c r="L416" s="3">
        <f t="shared" si="128"/>
        <v>171713.90000000011</v>
      </c>
      <c r="M416" s="3">
        <v>240963.106</v>
      </c>
      <c r="N416" s="3">
        <v>134.28100000000001</v>
      </c>
      <c r="O416" s="3">
        <v>0</v>
      </c>
      <c r="P416" s="3">
        <v>0</v>
      </c>
      <c r="Q416" s="3">
        <v>0</v>
      </c>
      <c r="R416" s="3">
        <f t="shared" si="141"/>
        <v>241097.38699999999</v>
      </c>
      <c r="S416" s="6">
        <f t="shared" si="129"/>
        <v>-69355.215999999898</v>
      </c>
      <c r="T416" s="27">
        <f t="shared" si="130"/>
        <v>-0.28782504156466138</v>
      </c>
      <c r="U416" s="6">
        <f t="shared" si="131"/>
        <v>991.13900000000058</v>
      </c>
      <c r="V416" s="27">
        <f t="shared" si="132"/>
        <v>7.3810814634981909</v>
      </c>
      <c r="W416" s="6">
        <f t="shared" si="133"/>
        <v>-1019.4100000000002</v>
      </c>
      <c r="X416" s="27" t="str">
        <f t="shared" si="134"/>
        <v>n.m.</v>
      </c>
      <c r="Y416" s="6">
        <f t="shared" si="135"/>
        <v>0</v>
      </c>
      <c r="Z416" s="27" t="str">
        <f t="shared" si="136"/>
        <v>n.m.</v>
      </c>
      <c r="AA416" s="6">
        <f t="shared" si="137"/>
        <v>0</v>
      </c>
      <c r="AB416" s="27" t="str">
        <f t="shared" si="138"/>
        <v>n.m.</v>
      </c>
      <c r="AC416" s="6">
        <f t="shared" si="139"/>
        <v>-69383.486999999877</v>
      </c>
      <c r="AD416" s="27">
        <f t="shared" si="140"/>
        <v>-0.28778199491643547</v>
      </c>
    </row>
    <row r="417" spans="1:30" x14ac:dyDescent="0.35">
      <c r="A417" s="7">
        <f t="shared" si="142"/>
        <v>409</v>
      </c>
      <c r="B417" t="s">
        <v>411</v>
      </c>
      <c r="C417" t="s">
        <v>537</v>
      </c>
      <c r="D417" t="s">
        <v>538</v>
      </c>
      <c r="E417" s="42" t="s">
        <v>1583</v>
      </c>
      <c r="F417" s="42">
        <v>44105</v>
      </c>
      <c r="G417" s="3"/>
      <c r="H417" s="3">
        <v>172014.77999999997</v>
      </c>
      <c r="I417" s="3">
        <v>18953.119999999977</v>
      </c>
      <c r="J417" s="3">
        <v>0</v>
      </c>
      <c r="K417" s="3">
        <v>0</v>
      </c>
      <c r="L417" s="3">
        <f t="shared" si="128"/>
        <v>190967.89999999994</v>
      </c>
      <c r="M417" s="3">
        <v>0</v>
      </c>
      <c r="N417" s="3">
        <v>213409.82999999996</v>
      </c>
      <c r="O417" s="3">
        <v>41.851999999999997</v>
      </c>
      <c r="P417" s="3">
        <v>0</v>
      </c>
      <c r="Q417" s="3">
        <v>0</v>
      </c>
      <c r="R417" s="3">
        <f t="shared" si="141"/>
        <v>213451.68199999997</v>
      </c>
      <c r="S417" s="6">
        <f t="shared" si="129"/>
        <v>0</v>
      </c>
      <c r="T417" s="27" t="str">
        <f t="shared" si="130"/>
        <v>n.m.</v>
      </c>
      <c r="U417" s="6">
        <f t="shared" si="131"/>
        <v>-41395.049999999988</v>
      </c>
      <c r="V417" s="27">
        <f t="shared" si="132"/>
        <v>-0.19396974356804461</v>
      </c>
      <c r="W417" s="6">
        <f t="shared" si="133"/>
        <v>18911.267999999978</v>
      </c>
      <c r="X417" s="27">
        <f t="shared" si="134"/>
        <v>451.86055624581809</v>
      </c>
      <c r="Y417" s="6">
        <f t="shared" si="135"/>
        <v>0</v>
      </c>
      <c r="Z417" s="27" t="str">
        <f t="shared" si="136"/>
        <v>n.m.</v>
      </c>
      <c r="AA417" s="6">
        <f t="shared" si="137"/>
        <v>0</v>
      </c>
      <c r="AB417" s="27" t="str">
        <f t="shared" si="138"/>
        <v>n.m.</v>
      </c>
      <c r="AC417" s="6">
        <f t="shared" si="139"/>
        <v>-22483.782000000036</v>
      </c>
      <c r="AD417" s="27">
        <f t="shared" si="140"/>
        <v>-0.10533429293848356</v>
      </c>
    </row>
    <row r="418" spans="1:30" x14ac:dyDescent="0.35">
      <c r="A418" s="7">
        <f t="shared" si="142"/>
        <v>410</v>
      </c>
      <c r="B418" t="s">
        <v>411</v>
      </c>
      <c r="C418" t="s">
        <v>539</v>
      </c>
      <c r="D418" t="s">
        <v>540</v>
      </c>
      <c r="E418" s="42" t="s">
        <v>1571</v>
      </c>
      <c r="F418" s="42">
        <v>44805</v>
      </c>
      <c r="G418" s="3"/>
      <c r="H418" s="3">
        <v>170487.51</v>
      </c>
      <c r="I418" s="3">
        <v>1547924.7930000003</v>
      </c>
      <c r="J418" s="3">
        <v>3748459.120000002</v>
      </c>
      <c r="K418" s="3">
        <v>-5466871.4230000358</v>
      </c>
      <c r="L418" s="3">
        <f t="shared" si="128"/>
        <v>-3.3527612686157227E-8</v>
      </c>
      <c r="M418" s="3">
        <v>2423.1999999999998</v>
      </c>
      <c r="N418" s="3">
        <v>338277.70499999996</v>
      </c>
      <c r="O418" s="3">
        <v>737479.44199999969</v>
      </c>
      <c r="P418" s="3">
        <v>9382989.7389999963</v>
      </c>
      <c r="Q418" s="3">
        <v>0</v>
      </c>
      <c r="R418" s="3">
        <f t="shared" si="141"/>
        <v>10461170.085999995</v>
      </c>
      <c r="S418" s="6">
        <f t="shared" si="129"/>
        <v>-2423.1999999999998</v>
      </c>
      <c r="T418" s="27">
        <f t="shared" si="130"/>
        <v>-1</v>
      </c>
      <c r="U418" s="6">
        <f t="shared" si="131"/>
        <v>-167790.19499999995</v>
      </c>
      <c r="V418" s="27">
        <f t="shared" si="132"/>
        <v>-0.49601316468668832</v>
      </c>
      <c r="W418" s="6">
        <f t="shared" si="133"/>
        <v>810445.35100000061</v>
      </c>
      <c r="X418" s="27">
        <f t="shared" si="134"/>
        <v>1.0989395837287637</v>
      </c>
      <c r="Y418" s="6">
        <f t="shared" si="135"/>
        <v>-5634530.6189999944</v>
      </c>
      <c r="Z418" s="27">
        <f t="shared" si="136"/>
        <v>-0.60050482583182507</v>
      </c>
      <c r="AA418" s="6">
        <f t="shared" si="137"/>
        <v>-5466871.4230000358</v>
      </c>
      <c r="AB418" s="27" t="str">
        <f t="shared" si="138"/>
        <v>n.m.</v>
      </c>
      <c r="AC418" s="6">
        <f t="shared" si="139"/>
        <v>-10461170.086000029</v>
      </c>
      <c r="AD418" s="27">
        <f t="shared" si="140"/>
        <v>-1.0000000000000031</v>
      </c>
    </row>
    <row r="419" spans="1:30" x14ac:dyDescent="0.35">
      <c r="A419" s="7">
        <f t="shared" si="142"/>
        <v>411</v>
      </c>
      <c r="B419" t="s">
        <v>411</v>
      </c>
      <c r="C419" t="s">
        <v>541</v>
      </c>
      <c r="D419" t="s">
        <v>542</v>
      </c>
      <c r="E419" s="42" t="s">
        <v>1549</v>
      </c>
      <c r="F419" s="42" t="s">
        <v>1566</v>
      </c>
      <c r="G419" s="3">
        <v>2332.3500000000004</v>
      </c>
      <c r="H419" s="3"/>
      <c r="I419" s="3">
        <v>0</v>
      </c>
      <c r="J419" s="3">
        <v>0</v>
      </c>
      <c r="K419" s="3">
        <v>0</v>
      </c>
      <c r="L419" s="3">
        <f t="shared" ref="L419:L482" si="143">SUM(G419:K419)</f>
        <v>2332.3500000000004</v>
      </c>
      <c r="M419" s="3">
        <v>181224.389</v>
      </c>
      <c r="N419" s="3">
        <v>56.652000000000001</v>
      </c>
      <c r="O419" s="3">
        <v>0</v>
      </c>
      <c r="P419" s="3">
        <v>0</v>
      </c>
      <c r="Q419" s="3">
        <v>0</v>
      </c>
      <c r="R419" s="3">
        <f t="shared" si="141"/>
        <v>181281.041</v>
      </c>
      <c r="S419" s="6">
        <f t="shared" ref="S419:S482" si="144">G419-M419</f>
        <v>-178892.03899999999</v>
      </c>
      <c r="T419" s="27">
        <f t="shared" ref="T419:T482" si="145">IFERROR(S419/M419,"n.m.")</f>
        <v>-0.98713004351748701</v>
      </c>
      <c r="U419" s="6">
        <f t="shared" ref="U419:U482" si="146">H419-N419</f>
        <v>-56.652000000000001</v>
      </c>
      <c r="V419" s="27">
        <f t="shared" ref="V419:V482" si="147">IFERROR(U419/N419,"n.m.")</f>
        <v>-1</v>
      </c>
      <c r="W419" s="6">
        <f t="shared" ref="W419:W482" si="148">I419-O419</f>
        <v>0</v>
      </c>
      <c r="X419" s="27" t="str">
        <f t="shared" ref="X419:X482" si="149">IFERROR(W419/O419,"n.m.")</f>
        <v>n.m.</v>
      </c>
      <c r="Y419" s="6">
        <f t="shared" ref="Y419:Y482" si="150">J419-P419</f>
        <v>0</v>
      </c>
      <c r="Z419" s="27" t="str">
        <f t="shared" ref="Z419:Z482" si="151">IFERROR(Y419/P419,"n.m.")</f>
        <v>n.m.</v>
      </c>
      <c r="AA419" s="6">
        <f t="shared" ref="AA419:AA482" si="152">K419-Q419</f>
        <v>0</v>
      </c>
      <c r="AB419" s="27" t="str">
        <f t="shared" ref="AB419:AB482" si="153">IFERROR(AA419/Q419,"n.m.")</f>
        <v>n.m.</v>
      </c>
      <c r="AC419" s="6">
        <f t="shared" ref="AC419:AC482" si="154">L419-R419</f>
        <v>-178948.69099999999</v>
      </c>
      <c r="AD419" s="27">
        <f t="shared" ref="AD419:AD482" si="155">IFERROR(AC419/R419,"n.m.")</f>
        <v>-0.98713406549778138</v>
      </c>
    </row>
    <row r="420" spans="1:30" x14ac:dyDescent="0.35">
      <c r="A420" s="7">
        <f t="shared" si="142"/>
        <v>412</v>
      </c>
      <c r="B420" t="s">
        <v>411</v>
      </c>
      <c r="C420" t="s">
        <v>543</v>
      </c>
      <c r="D420" t="s">
        <v>544</v>
      </c>
      <c r="E420" s="42" t="s">
        <v>1583</v>
      </c>
      <c r="F420" s="42" t="s">
        <v>1586</v>
      </c>
      <c r="G420" s="3"/>
      <c r="H420" s="3">
        <v>154923.07000000012</v>
      </c>
      <c r="I420" s="3">
        <v>0</v>
      </c>
      <c r="J420" s="3">
        <v>0</v>
      </c>
      <c r="K420" s="3">
        <v>0</v>
      </c>
      <c r="L420" s="3">
        <f t="shared" si="143"/>
        <v>154923.07000000012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f t="shared" si="141"/>
        <v>0</v>
      </c>
      <c r="S420" s="6">
        <f t="shared" si="144"/>
        <v>0</v>
      </c>
      <c r="T420" s="27" t="str">
        <f t="shared" si="145"/>
        <v>n.m.</v>
      </c>
      <c r="U420" s="6">
        <f t="shared" si="146"/>
        <v>154923.07000000012</v>
      </c>
      <c r="V420" s="27" t="str">
        <f t="shared" si="147"/>
        <v>n.m.</v>
      </c>
      <c r="W420" s="6">
        <f t="shared" si="148"/>
        <v>0</v>
      </c>
      <c r="X420" s="27" t="str">
        <f t="shared" si="149"/>
        <v>n.m.</v>
      </c>
      <c r="Y420" s="6">
        <f t="shared" si="150"/>
        <v>0</v>
      </c>
      <c r="Z420" s="27" t="str">
        <f t="shared" si="151"/>
        <v>n.m.</v>
      </c>
      <c r="AA420" s="6">
        <f t="shared" si="152"/>
        <v>0</v>
      </c>
      <c r="AB420" s="27" t="str">
        <f t="shared" si="153"/>
        <v>n.m.</v>
      </c>
      <c r="AC420" s="6">
        <f t="shared" si="154"/>
        <v>154923.07000000012</v>
      </c>
      <c r="AD420" s="27" t="str">
        <f t="shared" si="155"/>
        <v>n.m.</v>
      </c>
    </row>
    <row r="421" spans="1:30" x14ac:dyDescent="0.35">
      <c r="A421" s="7">
        <f t="shared" si="142"/>
        <v>413</v>
      </c>
      <c r="B421" t="s">
        <v>411</v>
      </c>
      <c r="C421" t="s">
        <v>545</v>
      </c>
      <c r="D421" t="s">
        <v>546</v>
      </c>
      <c r="E421" s="42" t="s">
        <v>1591</v>
      </c>
      <c r="F421" s="42" t="s">
        <v>1573</v>
      </c>
      <c r="G421" s="3">
        <v>112106.85000000011</v>
      </c>
      <c r="H421" s="3"/>
      <c r="I421" s="3">
        <v>0</v>
      </c>
      <c r="J421" s="3">
        <v>0</v>
      </c>
      <c r="K421" s="3">
        <v>0</v>
      </c>
      <c r="L421" s="3">
        <f t="shared" si="143"/>
        <v>112106.85000000011</v>
      </c>
      <c r="M421" s="3">
        <v>147165.01499999998</v>
      </c>
      <c r="N421" s="3">
        <v>42.802</v>
      </c>
      <c r="O421" s="3">
        <v>0</v>
      </c>
      <c r="P421" s="3">
        <v>0</v>
      </c>
      <c r="Q421" s="3">
        <v>0</v>
      </c>
      <c r="R421" s="3">
        <f t="shared" si="141"/>
        <v>147207.81699999998</v>
      </c>
      <c r="S421" s="6">
        <f t="shared" si="144"/>
        <v>-35058.164999999877</v>
      </c>
      <c r="T421" s="27">
        <f t="shared" si="145"/>
        <v>-0.23822350033396103</v>
      </c>
      <c r="U421" s="6">
        <f t="shared" si="146"/>
        <v>-42.802</v>
      </c>
      <c r="V421" s="27">
        <f t="shared" si="147"/>
        <v>-1</v>
      </c>
      <c r="W421" s="6">
        <f t="shared" si="148"/>
        <v>0</v>
      </c>
      <c r="X421" s="27" t="str">
        <f t="shared" si="149"/>
        <v>n.m.</v>
      </c>
      <c r="Y421" s="6">
        <f t="shared" si="150"/>
        <v>0</v>
      </c>
      <c r="Z421" s="27" t="str">
        <f t="shared" si="151"/>
        <v>n.m.</v>
      </c>
      <c r="AA421" s="6">
        <f t="shared" si="152"/>
        <v>0</v>
      </c>
      <c r="AB421" s="27" t="str">
        <f t="shared" si="153"/>
        <v>n.m.</v>
      </c>
      <c r="AC421" s="6">
        <f t="shared" si="154"/>
        <v>-35100.966999999873</v>
      </c>
      <c r="AD421" s="27">
        <f t="shared" si="155"/>
        <v>-0.23844499371932049</v>
      </c>
    </row>
    <row r="422" spans="1:30" x14ac:dyDescent="0.35">
      <c r="A422" s="7">
        <f t="shared" si="142"/>
        <v>414</v>
      </c>
      <c r="B422" t="s">
        <v>411</v>
      </c>
      <c r="C422" t="s">
        <v>547</v>
      </c>
      <c r="D422" t="s">
        <v>548</v>
      </c>
      <c r="E422" s="42" t="s">
        <v>1572</v>
      </c>
      <c r="F422" s="42" t="s">
        <v>1558</v>
      </c>
      <c r="G422" s="3">
        <v>129151.55000000003</v>
      </c>
      <c r="H422" s="3">
        <v>21117.15</v>
      </c>
      <c r="I422" s="3">
        <v>0</v>
      </c>
      <c r="J422" s="3">
        <v>0</v>
      </c>
      <c r="K422" s="3">
        <v>0</v>
      </c>
      <c r="L422" s="3">
        <f t="shared" si="143"/>
        <v>150268.70000000004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f t="shared" si="141"/>
        <v>0</v>
      </c>
      <c r="S422" s="6">
        <f t="shared" si="144"/>
        <v>129151.55000000003</v>
      </c>
      <c r="T422" s="27" t="str">
        <f t="shared" si="145"/>
        <v>n.m.</v>
      </c>
      <c r="U422" s="6">
        <f t="shared" si="146"/>
        <v>21117.15</v>
      </c>
      <c r="V422" s="27" t="str">
        <f t="shared" si="147"/>
        <v>n.m.</v>
      </c>
      <c r="W422" s="6">
        <f t="shared" si="148"/>
        <v>0</v>
      </c>
      <c r="X422" s="27" t="str">
        <f t="shared" si="149"/>
        <v>n.m.</v>
      </c>
      <c r="Y422" s="6">
        <f t="shared" si="150"/>
        <v>0</v>
      </c>
      <c r="Z422" s="27" t="str">
        <f t="shared" si="151"/>
        <v>n.m.</v>
      </c>
      <c r="AA422" s="6">
        <f t="shared" si="152"/>
        <v>0</v>
      </c>
      <c r="AB422" s="27" t="str">
        <f t="shared" si="153"/>
        <v>n.m.</v>
      </c>
      <c r="AC422" s="6">
        <f t="shared" si="154"/>
        <v>150268.70000000004</v>
      </c>
      <c r="AD422" s="27" t="str">
        <f t="shared" si="155"/>
        <v>n.m.</v>
      </c>
    </row>
    <row r="423" spans="1:30" x14ac:dyDescent="0.35">
      <c r="A423" s="7">
        <f t="shared" si="142"/>
        <v>415</v>
      </c>
      <c r="B423" t="s">
        <v>411</v>
      </c>
      <c r="C423" t="s">
        <v>549</v>
      </c>
      <c r="D423" t="s">
        <v>550</v>
      </c>
      <c r="E423" s="42" t="s">
        <v>1566</v>
      </c>
      <c r="F423" s="42" t="s">
        <v>1579</v>
      </c>
      <c r="G423" s="3">
        <v>149614.49000000002</v>
      </c>
      <c r="H423" s="3"/>
      <c r="I423" s="3">
        <v>0</v>
      </c>
      <c r="J423" s="3">
        <v>0</v>
      </c>
      <c r="K423" s="3">
        <v>0</v>
      </c>
      <c r="L423" s="3">
        <f t="shared" si="143"/>
        <v>149614.49000000002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f t="shared" si="141"/>
        <v>0</v>
      </c>
      <c r="S423" s="6">
        <f t="shared" si="144"/>
        <v>149614.49000000002</v>
      </c>
      <c r="T423" s="27" t="str">
        <f t="shared" si="145"/>
        <v>n.m.</v>
      </c>
      <c r="U423" s="6">
        <f t="shared" si="146"/>
        <v>0</v>
      </c>
      <c r="V423" s="27" t="str">
        <f t="shared" si="147"/>
        <v>n.m.</v>
      </c>
      <c r="W423" s="6">
        <f t="shared" si="148"/>
        <v>0</v>
      </c>
      <c r="X423" s="27" t="str">
        <f t="shared" si="149"/>
        <v>n.m.</v>
      </c>
      <c r="Y423" s="6">
        <f t="shared" si="150"/>
        <v>0</v>
      </c>
      <c r="Z423" s="27" t="str">
        <f t="shared" si="151"/>
        <v>n.m.</v>
      </c>
      <c r="AA423" s="6">
        <f t="shared" si="152"/>
        <v>0</v>
      </c>
      <c r="AB423" s="27" t="str">
        <f t="shared" si="153"/>
        <v>n.m.</v>
      </c>
      <c r="AC423" s="6">
        <f t="shared" si="154"/>
        <v>149614.49000000002</v>
      </c>
      <c r="AD423" s="27" t="str">
        <f t="shared" si="155"/>
        <v>n.m.</v>
      </c>
    </row>
    <row r="424" spans="1:30" x14ac:dyDescent="0.35">
      <c r="A424" s="7">
        <f t="shared" si="142"/>
        <v>416</v>
      </c>
      <c r="B424" t="s">
        <v>411</v>
      </c>
      <c r="C424" t="s">
        <v>551</v>
      </c>
      <c r="D424" t="s">
        <v>552</v>
      </c>
      <c r="E424" s="42" t="s">
        <v>1563</v>
      </c>
      <c r="F424" s="42" t="s">
        <v>1562</v>
      </c>
      <c r="G424" s="3">
        <v>141853.2500000002</v>
      </c>
      <c r="H424" s="3"/>
      <c r="I424" s="3">
        <v>0</v>
      </c>
      <c r="J424" s="3">
        <v>0</v>
      </c>
      <c r="K424" s="3">
        <v>0</v>
      </c>
      <c r="L424" s="3">
        <f t="shared" si="143"/>
        <v>141853.2500000002</v>
      </c>
      <c r="M424" s="3">
        <v>228940.31700000001</v>
      </c>
      <c r="N424" s="3">
        <v>0</v>
      </c>
      <c r="O424" s="3">
        <v>0</v>
      </c>
      <c r="P424" s="3">
        <v>0</v>
      </c>
      <c r="Q424" s="3">
        <v>0</v>
      </c>
      <c r="R424" s="3">
        <f t="shared" si="141"/>
        <v>228940.31700000001</v>
      </c>
      <c r="S424" s="6">
        <f t="shared" si="144"/>
        <v>-87087.066999999806</v>
      </c>
      <c r="T424" s="27">
        <f t="shared" si="145"/>
        <v>-0.38039200845519838</v>
      </c>
      <c r="U424" s="6">
        <f t="shared" si="146"/>
        <v>0</v>
      </c>
      <c r="V424" s="27" t="str">
        <f t="shared" si="147"/>
        <v>n.m.</v>
      </c>
      <c r="W424" s="6">
        <f t="shared" si="148"/>
        <v>0</v>
      </c>
      <c r="X424" s="27" t="str">
        <f t="shared" si="149"/>
        <v>n.m.</v>
      </c>
      <c r="Y424" s="6">
        <f t="shared" si="150"/>
        <v>0</v>
      </c>
      <c r="Z424" s="27" t="str">
        <f t="shared" si="151"/>
        <v>n.m.</v>
      </c>
      <c r="AA424" s="6">
        <f t="shared" si="152"/>
        <v>0</v>
      </c>
      <c r="AB424" s="27" t="str">
        <f t="shared" si="153"/>
        <v>n.m.</v>
      </c>
      <c r="AC424" s="6">
        <f t="shared" si="154"/>
        <v>-87087.066999999806</v>
      </c>
      <c r="AD424" s="27">
        <f t="shared" si="155"/>
        <v>-0.38039200845519838</v>
      </c>
    </row>
    <row r="425" spans="1:30" x14ac:dyDescent="0.35">
      <c r="A425" s="7">
        <f t="shared" si="142"/>
        <v>417</v>
      </c>
      <c r="B425" t="s">
        <v>411</v>
      </c>
      <c r="C425" t="s">
        <v>553</v>
      </c>
      <c r="D425" t="s">
        <v>554</v>
      </c>
      <c r="E425" s="42" t="s">
        <v>1590</v>
      </c>
      <c r="F425" s="42" t="s">
        <v>1562</v>
      </c>
      <c r="G425" s="3">
        <v>146250.98000000007</v>
      </c>
      <c r="H425" s="3"/>
      <c r="I425" s="3">
        <v>0</v>
      </c>
      <c r="J425" s="3">
        <v>0</v>
      </c>
      <c r="K425" s="3">
        <v>0</v>
      </c>
      <c r="L425" s="3">
        <f t="shared" si="143"/>
        <v>146250.98000000007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f t="shared" si="141"/>
        <v>0</v>
      </c>
      <c r="S425" s="6">
        <f t="shared" si="144"/>
        <v>146250.98000000007</v>
      </c>
      <c r="T425" s="27" t="str">
        <f t="shared" si="145"/>
        <v>n.m.</v>
      </c>
      <c r="U425" s="6">
        <f t="shared" si="146"/>
        <v>0</v>
      </c>
      <c r="V425" s="27" t="str">
        <f t="shared" si="147"/>
        <v>n.m.</v>
      </c>
      <c r="W425" s="6">
        <f t="shared" si="148"/>
        <v>0</v>
      </c>
      <c r="X425" s="27" t="str">
        <f t="shared" si="149"/>
        <v>n.m.</v>
      </c>
      <c r="Y425" s="6">
        <f t="shared" si="150"/>
        <v>0</v>
      </c>
      <c r="Z425" s="27" t="str">
        <f t="shared" si="151"/>
        <v>n.m.</v>
      </c>
      <c r="AA425" s="6">
        <f t="shared" si="152"/>
        <v>0</v>
      </c>
      <c r="AB425" s="27" t="str">
        <f t="shared" si="153"/>
        <v>n.m.</v>
      </c>
      <c r="AC425" s="6">
        <f t="shared" si="154"/>
        <v>146250.98000000007</v>
      </c>
      <c r="AD425" s="27" t="str">
        <f t="shared" si="155"/>
        <v>n.m.</v>
      </c>
    </row>
    <row r="426" spans="1:30" x14ac:dyDescent="0.35">
      <c r="A426" s="7">
        <f t="shared" si="142"/>
        <v>418</v>
      </c>
      <c r="B426" t="s">
        <v>411</v>
      </c>
      <c r="C426" t="s">
        <v>555</v>
      </c>
      <c r="D426" t="s">
        <v>556</v>
      </c>
      <c r="E426" s="42" t="s">
        <v>1575</v>
      </c>
      <c r="F426" s="42" t="s">
        <v>1578</v>
      </c>
      <c r="G426" s="3">
        <v>-4410.5099999999993</v>
      </c>
      <c r="H426" s="3"/>
      <c r="I426" s="3">
        <v>0</v>
      </c>
      <c r="J426" s="3">
        <v>0</v>
      </c>
      <c r="K426" s="3">
        <v>0</v>
      </c>
      <c r="L426" s="3">
        <f t="shared" si="143"/>
        <v>-4410.5099999999993</v>
      </c>
      <c r="M426" s="3">
        <v>27247.493999999999</v>
      </c>
      <c r="N426" s="3">
        <v>0</v>
      </c>
      <c r="O426" s="3">
        <v>0</v>
      </c>
      <c r="P426" s="3">
        <v>0</v>
      </c>
      <c r="Q426" s="3">
        <v>0</v>
      </c>
      <c r="R426" s="3">
        <f t="shared" si="141"/>
        <v>27247.493999999999</v>
      </c>
      <c r="S426" s="6">
        <f t="shared" si="144"/>
        <v>-31658.003999999997</v>
      </c>
      <c r="T426" s="27">
        <f t="shared" si="145"/>
        <v>-1.1618684639402066</v>
      </c>
      <c r="U426" s="6">
        <f t="shared" si="146"/>
        <v>0</v>
      </c>
      <c r="V426" s="27" t="str">
        <f t="shared" si="147"/>
        <v>n.m.</v>
      </c>
      <c r="W426" s="6">
        <f t="shared" si="148"/>
        <v>0</v>
      </c>
      <c r="X426" s="27" t="str">
        <f t="shared" si="149"/>
        <v>n.m.</v>
      </c>
      <c r="Y426" s="6">
        <f t="shared" si="150"/>
        <v>0</v>
      </c>
      <c r="Z426" s="27" t="str">
        <f t="shared" si="151"/>
        <v>n.m.</v>
      </c>
      <c r="AA426" s="6">
        <f t="shared" si="152"/>
        <v>0</v>
      </c>
      <c r="AB426" s="27" t="str">
        <f t="shared" si="153"/>
        <v>n.m.</v>
      </c>
      <c r="AC426" s="6">
        <f t="shared" si="154"/>
        <v>-31658.003999999997</v>
      </c>
      <c r="AD426" s="27">
        <f t="shared" si="155"/>
        <v>-1.1618684639402066</v>
      </c>
    </row>
    <row r="427" spans="1:30" x14ac:dyDescent="0.35">
      <c r="A427" s="7">
        <f t="shared" si="142"/>
        <v>419</v>
      </c>
      <c r="B427" t="s">
        <v>411</v>
      </c>
      <c r="C427" t="s">
        <v>557</v>
      </c>
      <c r="D427" t="s">
        <v>558</v>
      </c>
      <c r="E427" s="42" t="s">
        <v>1563</v>
      </c>
      <c r="F427" s="42" t="s">
        <v>1562</v>
      </c>
      <c r="G427" s="3">
        <v>141081.15</v>
      </c>
      <c r="H427" s="3"/>
      <c r="I427" s="3">
        <v>0</v>
      </c>
      <c r="J427" s="3">
        <v>0</v>
      </c>
      <c r="K427" s="3">
        <v>0</v>
      </c>
      <c r="L427" s="3">
        <f t="shared" si="143"/>
        <v>141081.15</v>
      </c>
      <c r="M427" s="3">
        <v>228828.15700000001</v>
      </c>
      <c r="N427" s="3">
        <v>0</v>
      </c>
      <c r="O427" s="3">
        <v>0</v>
      </c>
      <c r="P427" s="3">
        <v>0</v>
      </c>
      <c r="Q427" s="3">
        <v>0</v>
      </c>
      <c r="R427" s="3">
        <f t="shared" si="141"/>
        <v>228828.15700000001</v>
      </c>
      <c r="S427" s="6">
        <f t="shared" si="144"/>
        <v>-87747.007000000012</v>
      </c>
      <c r="T427" s="27">
        <f t="shared" si="145"/>
        <v>-0.38346245562778364</v>
      </c>
      <c r="U427" s="6">
        <f t="shared" si="146"/>
        <v>0</v>
      </c>
      <c r="V427" s="27" t="str">
        <f t="shared" si="147"/>
        <v>n.m.</v>
      </c>
      <c r="W427" s="6">
        <f t="shared" si="148"/>
        <v>0</v>
      </c>
      <c r="X427" s="27" t="str">
        <f t="shared" si="149"/>
        <v>n.m.</v>
      </c>
      <c r="Y427" s="6">
        <f t="shared" si="150"/>
        <v>0</v>
      </c>
      <c r="Z427" s="27" t="str">
        <f t="shared" si="151"/>
        <v>n.m.</v>
      </c>
      <c r="AA427" s="6">
        <f t="shared" si="152"/>
        <v>0</v>
      </c>
      <c r="AB427" s="27" t="str">
        <f t="shared" si="153"/>
        <v>n.m.</v>
      </c>
      <c r="AC427" s="6">
        <f t="shared" si="154"/>
        <v>-87747.007000000012</v>
      </c>
      <c r="AD427" s="27">
        <f t="shared" si="155"/>
        <v>-0.38346245562778364</v>
      </c>
    </row>
    <row r="428" spans="1:30" x14ac:dyDescent="0.35">
      <c r="A428" s="7">
        <f t="shared" si="142"/>
        <v>420</v>
      </c>
      <c r="B428" t="s">
        <v>411</v>
      </c>
      <c r="C428" t="s">
        <v>559</v>
      </c>
      <c r="D428" t="s">
        <v>560</v>
      </c>
      <c r="E428" s="42" t="s">
        <v>1566</v>
      </c>
      <c r="F428" s="42" t="s">
        <v>1582</v>
      </c>
      <c r="G428" s="3">
        <v>144648.42999999996</v>
      </c>
      <c r="H428" s="3"/>
      <c r="I428" s="3">
        <v>0</v>
      </c>
      <c r="J428" s="3">
        <v>0</v>
      </c>
      <c r="K428" s="3">
        <v>0</v>
      </c>
      <c r="L428" s="3">
        <f t="shared" si="143"/>
        <v>144648.42999999996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f t="shared" si="141"/>
        <v>0</v>
      </c>
      <c r="S428" s="6">
        <f t="shared" si="144"/>
        <v>144648.42999999996</v>
      </c>
      <c r="T428" s="27" t="str">
        <f t="shared" si="145"/>
        <v>n.m.</v>
      </c>
      <c r="U428" s="6">
        <f t="shared" si="146"/>
        <v>0</v>
      </c>
      <c r="V428" s="27" t="str">
        <f t="shared" si="147"/>
        <v>n.m.</v>
      </c>
      <c r="W428" s="6">
        <f t="shared" si="148"/>
        <v>0</v>
      </c>
      <c r="X428" s="27" t="str">
        <f t="shared" si="149"/>
        <v>n.m.</v>
      </c>
      <c r="Y428" s="6">
        <f t="shared" si="150"/>
        <v>0</v>
      </c>
      <c r="Z428" s="27" t="str">
        <f t="shared" si="151"/>
        <v>n.m.</v>
      </c>
      <c r="AA428" s="6">
        <f t="shared" si="152"/>
        <v>0</v>
      </c>
      <c r="AB428" s="27" t="str">
        <f t="shared" si="153"/>
        <v>n.m.</v>
      </c>
      <c r="AC428" s="6">
        <f t="shared" si="154"/>
        <v>144648.42999999996</v>
      </c>
      <c r="AD428" s="27" t="str">
        <f t="shared" si="155"/>
        <v>n.m.</v>
      </c>
    </row>
    <row r="429" spans="1:30" x14ac:dyDescent="0.35">
      <c r="A429" s="7">
        <f t="shared" si="142"/>
        <v>421</v>
      </c>
      <c r="B429" t="s">
        <v>411</v>
      </c>
      <c r="C429" t="s">
        <v>561</v>
      </c>
      <c r="D429" t="s">
        <v>562</v>
      </c>
      <c r="E429" s="42" t="s">
        <v>1562</v>
      </c>
      <c r="F429" s="42">
        <v>43891</v>
      </c>
      <c r="G429" s="3">
        <v>32182.600000000002</v>
      </c>
      <c r="H429" s="3">
        <v>111888.78999999989</v>
      </c>
      <c r="I429" s="3">
        <v>901.59999999999957</v>
      </c>
      <c r="J429" s="3">
        <v>0</v>
      </c>
      <c r="K429" s="3">
        <v>0</v>
      </c>
      <c r="L429" s="3">
        <f t="shared" si="143"/>
        <v>144972.9899999999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f t="shared" si="141"/>
        <v>0</v>
      </c>
      <c r="S429" s="6">
        <f t="shared" si="144"/>
        <v>32182.600000000002</v>
      </c>
      <c r="T429" s="27" t="str">
        <f t="shared" si="145"/>
        <v>n.m.</v>
      </c>
      <c r="U429" s="6">
        <f t="shared" si="146"/>
        <v>111888.78999999989</v>
      </c>
      <c r="V429" s="27" t="str">
        <f t="shared" si="147"/>
        <v>n.m.</v>
      </c>
      <c r="W429" s="6">
        <f t="shared" si="148"/>
        <v>901.59999999999957</v>
      </c>
      <c r="X429" s="27" t="str">
        <f t="shared" si="149"/>
        <v>n.m.</v>
      </c>
      <c r="Y429" s="6">
        <f t="shared" si="150"/>
        <v>0</v>
      </c>
      <c r="Z429" s="27" t="str">
        <f t="shared" si="151"/>
        <v>n.m.</v>
      </c>
      <c r="AA429" s="6">
        <f t="shared" si="152"/>
        <v>0</v>
      </c>
      <c r="AB429" s="27" t="str">
        <f t="shared" si="153"/>
        <v>n.m.</v>
      </c>
      <c r="AC429" s="6">
        <f t="shared" si="154"/>
        <v>144972.9899999999</v>
      </c>
      <c r="AD429" s="27" t="str">
        <f t="shared" si="155"/>
        <v>n.m.</v>
      </c>
    </row>
    <row r="430" spans="1:30" x14ac:dyDescent="0.35">
      <c r="A430" s="7">
        <f t="shared" si="142"/>
        <v>422</v>
      </c>
      <c r="B430" t="s">
        <v>411</v>
      </c>
      <c r="C430" t="s">
        <v>563</v>
      </c>
      <c r="D430" t="s">
        <v>564</v>
      </c>
      <c r="E430" s="42" t="s">
        <v>1565</v>
      </c>
      <c r="F430" s="42" t="s">
        <v>1566</v>
      </c>
      <c r="G430" s="3">
        <v>88682.440000000031</v>
      </c>
      <c r="H430" s="3"/>
      <c r="I430" s="3">
        <v>0</v>
      </c>
      <c r="J430" s="3">
        <v>0</v>
      </c>
      <c r="K430" s="3">
        <v>0</v>
      </c>
      <c r="L430" s="3">
        <f t="shared" si="143"/>
        <v>88682.440000000031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f t="shared" si="141"/>
        <v>0</v>
      </c>
      <c r="S430" s="6">
        <f t="shared" si="144"/>
        <v>88682.440000000031</v>
      </c>
      <c r="T430" s="27" t="str">
        <f t="shared" si="145"/>
        <v>n.m.</v>
      </c>
      <c r="U430" s="6">
        <f t="shared" si="146"/>
        <v>0</v>
      </c>
      <c r="V430" s="27" t="str">
        <f t="shared" si="147"/>
        <v>n.m.</v>
      </c>
      <c r="W430" s="6">
        <f t="shared" si="148"/>
        <v>0</v>
      </c>
      <c r="X430" s="27" t="str">
        <f t="shared" si="149"/>
        <v>n.m.</v>
      </c>
      <c r="Y430" s="6">
        <f t="shared" si="150"/>
        <v>0</v>
      </c>
      <c r="Z430" s="27" t="str">
        <f t="shared" si="151"/>
        <v>n.m.</v>
      </c>
      <c r="AA430" s="6">
        <f t="shared" si="152"/>
        <v>0</v>
      </c>
      <c r="AB430" s="27" t="str">
        <f t="shared" si="153"/>
        <v>n.m.</v>
      </c>
      <c r="AC430" s="6">
        <f t="shared" si="154"/>
        <v>88682.440000000031</v>
      </c>
      <c r="AD430" s="27" t="str">
        <f t="shared" si="155"/>
        <v>n.m.</v>
      </c>
    </row>
    <row r="431" spans="1:30" x14ac:dyDescent="0.35">
      <c r="A431" s="7">
        <f t="shared" si="142"/>
        <v>423</v>
      </c>
      <c r="B431" t="s">
        <v>411</v>
      </c>
      <c r="C431" t="s">
        <v>565</v>
      </c>
      <c r="D431" t="s">
        <v>566</v>
      </c>
      <c r="E431" s="42" t="s">
        <v>1548</v>
      </c>
      <c r="F431" s="42" t="s">
        <v>1583</v>
      </c>
      <c r="G431" s="3">
        <v>22579.840000000011</v>
      </c>
      <c r="H431" s="3">
        <v>-1594.3200000000002</v>
      </c>
      <c r="I431" s="3">
        <v>0</v>
      </c>
      <c r="J431" s="3">
        <v>0</v>
      </c>
      <c r="K431" s="3">
        <v>0</v>
      </c>
      <c r="L431" s="3">
        <f t="shared" si="143"/>
        <v>20985.520000000011</v>
      </c>
      <c r="M431" s="3">
        <v>28794.932000000001</v>
      </c>
      <c r="N431" s="3">
        <v>16.228999999999999</v>
      </c>
      <c r="O431" s="3">
        <v>0</v>
      </c>
      <c r="P431" s="3">
        <v>0</v>
      </c>
      <c r="Q431" s="3">
        <v>0</v>
      </c>
      <c r="R431" s="3">
        <f t="shared" ref="R431:R494" si="156">SUM(M431:Q431)</f>
        <v>28811.161</v>
      </c>
      <c r="S431" s="6">
        <f t="shared" si="144"/>
        <v>-6215.0919999999896</v>
      </c>
      <c r="T431" s="27">
        <f t="shared" si="145"/>
        <v>-0.21583978736258136</v>
      </c>
      <c r="U431" s="6">
        <f t="shared" si="146"/>
        <v>-1610.5490000000002</v>
      </c>
      <c r="V431" s="27">
        <f t="shared" si="147"/>
        <v>-99.238954957175437</v>
      </c>
      <c r="W431" s="6">
        <f t="shared" si="148"/>
        <v>0</v>
      </c>
      <c r="X431" s="27" t="str">
        <f t="shared" si="149"/>
        <v>n.m.</v>
      </c>
      <c r="Y431" s="6">
        <f t="shared" si="150"/>
        <v>0</v>
      </c>
      <c r="Z431" s="27" t="str">
        <f t="shared" si="151"/>
        <v>n.m.</v>
      </c>
      <c r="AA431" s="6">
        <f t="shared" si="152"/>
        <v>0</v>
      </c>
      <c r="AB431" s="27" t="str">
        <f t="shared" si="153"/>
        <v>n.m.</v>
      </c>
      <c r="AC431" s="6">
        <f t="shared" si="154"/>
        <v>-7825.6409999999887</v>
      </c>
      <c r="AD431" s="27">
        <f t="shared" si="155"/>
        <v>-0.27161838427823121</v>
      </c>
    </row>
    <row r="432" spans="1:30" x14ac:dyDescent="0.35">
      <c r="A432" s="7">
        <f t="shared" si="142"/>
        <v>424</v>
      </c>
      <c r="B432" t="s">
        <v>411</v>
      </c>
      <c r="C432" t="s">
        <v>567</v>
      </c>
      <c r="D432" t="s">
        <v>568</v>
      </c>
      <c r="E432" s="42" t="s">
        <v>1563</v>
      </c>
      <c r="F432" s="42" t="s">
        <v>1562</v>
      </c>
      <c r="G432" s="3">
        <v>133839.65000000017</v>
      </c>
      <c r="H432" s="3"/>
      <c r="I432" s="3">
        <v>0</v>
      </c>
      <c r="J432" s="3">
        <v>0</v>
      </c>
      <c r="K432" s="3">
        <v>0</v>
      </c>
      <c r="L432" s="3">
        <f t="shared" si="143"/>
        <v>133839.65000000017</v>
      </c>
      <c r="M432" s="3">
        <v>228828.15700000001</v>
      </c>
      <c r="N432" s="3">
        <v>0</v>
      </c>
      <c r="O432" s="3">
        <v>0</v>
      </c>
      <c r="P432" s="3">
        <v>0</v>
      </c>
      <c r="Q432" s="3">
        <v>0</v>
      </c>
      <c r="R432" s="3">
        <f t="shared" si="156"/>
        <v>228828.15700000001</v>
      </c>
      <c r="S432" s="6">
        <f t="shared" si="144"/>
        <v>-94988.506999999838</v>
      </c>
      <c r="T432" s="27">
        <f t="shared" si="145"/>
        <v>-0.41510847373559817</v>
      </c>
      <c r="U432" s="6">
        <f t="shared" si="146"/>
        <v>0</v>
      </c>
      <c r="V432" s="27" t="str">
        <f t="shared" si="147"/>
        <v>n.m.</v>
      </c>
      <c r="W432" s="6">
        <f t="shared" si="148"/>
        <v>0</v>
      </c>
      <c r="X432" s="27" t="str">
        <f t="shared" si="149"/>
        <v>n.m.</v>
      </c>
      <c r="Y432" s="6">
        <f t="shared" si="150"/>
        <v>0</v>
      </c>
      <c r="Z432" s="27" t="str">
        <f t="shared" si="151"/>
        <v>n.m.</v>
      </c>
      <c r="AA432" s="6">
        <f t="shared" si="152"/>
        <v>0</v>
      </c>
      <c r="AB432" s="27" t="str">
        <f t="shared" si="153"/>
        <v>n.m.</v>
      </c>
      <c r="AC432" s="6">
        <f t="shared" si="154"/>
        <v>-94988.506999999838</v>
      </c>
      <c r="AD432" s="27">
        <f t="shared" si="155"/>
        <v>-0.41510847373559817</v>
      </c>
    </row>
    <row r="433" spans="1:30" x14ac:dyDescent="0.35">
      <c r="A433" s="7">
        <f t="shared" si="142"/>
        <v>425</v>
      </c>
      <c r="B433" t="s">
        <v>411</v>
      </c>
      <c r="C433" t="s">
        <v>569</v>
      </c>
      <c r="D433" t="s">
        <v>570</v>
      </c>
      <c r="E433" s="42" t="s">
        <v>1559</v>
      </c>
      <c r="F433" s="42" t="s">
        <v>1586</v>
      </c>
      <c r="G433" s="3"/>
      <c r="H433" s="3">
        <v>134147.91999999993</v>
      </c>
      <c r="I433" s="3">
        <v>0</v>
      </c>
      <c r="J433" s="3">
        <v>0</v>
      </c>
      <c r="K433" s="3">
        <v>0</v>
      </c>
      <c r="L433" s="3">
        <f t="shared" si="143"/>
        <v>134147.91999999993</v>
      </c>
      <c r="M433" s="3">
        <v>0</v>
      </c>
      <c r="N433" s="3">
        <v>140974.64899999998</v>
      </c>
      <c r="O433" s="3">
        <v>0</v>
      </c>
      <c r="P433" s="3">
        <v>0</v>
      </c>
      <c r="Q433" s="3">
        <v>0</v>
      </c>
      <c r="R433" s="3">
        <f t="shared" si="156"/>
        <v>140974.64899999998</v>
      </c>
      <c r="S433" s="6">
        <f t="shared" si="144"/>
        <v>0</v>
      </c>
      <c r="T433" s="27" t="str">
        <f t="shared" si="145"/>
        <v>n.m.</v>
      </c>
      <c r="U433" s="6">
        <f t="shared" si="146"/>
        <v>-6826.7290000000503</v>
      </c>
      <c r="V433" s="27">
        <f t="shared" si="147"/>
        <v>-4.8425224311074905E-2</v>
      </c>
      <c r="W433" s="6">
        <f t="shared" si="148"/>
        <v>0</v>
      </c>
      <c r="X433" s="27" t="str">
        <f t="shared" si="149"/>
        <v>n.m.</v>
      </c>
      <c r="Y433" s="6">
        <f t="shared" si="150"/>
        <v>0</v>
      </c>
      <c r="Z433" s="27" t="str">
        <f t="shared" si="151"/>
        <v>n.m.</v>
      </c>
      <c r="AA433" s="6">
        <f t="shared" si="152"/>
        <v>0</v>
      </c>
      <c r="AB433" s="27" t="str">
        <f t="shared" si="153"/>
        <v>n.m.</v>
      </c>
      <c r="AC433" s="6">
        <f t="shared" si="154"/>
        <v>-6826.7290000000503</v>
      </c>
      <c r="AD433" s="27">
        <f t="shared" si="155"/>
        <v>-4.8425224311074905E-2</v>
      </c>
    </row>
    <row r="434" spans="1:30" x14ac:dyDescent="0.35">
      <c r="A434" s="7">
        <f t="shared" si="142"/>
        <v>426</v>
      </c>
      <c r="B434" t="s">
        <v>411</v>
      </c>
      <c r="C434" t="s">
        <v>571</v>
      </c>
      <c r="D434" t="s">
        <v>572</v>
      </c>
      <c r="E434" s="42" t="s">
        <v>1595</v>
      </c>
      <c r="F434" s="42" t="s">
        <v>1559</v>
      </c>
      <c r="G434" s="3">
        <v>3188.81</v>
      </c>
      <c r="H434" s="3">
        <v>258.98</v>
      </c>
      <c r="I434" s="3">
        <v>0</v>
      </c>
      <c r="J434" s="3">
        <v>20877.579999999994</v>
      </c>
      <c r="K434" s="3">
        <v>3052.31</v>
      </c>
      <c r="L434" s="3">
        <f t="shared" si="143"/>
        <v>27377.679999999997</v>
      </c>
      <c r="M434" s="3">
        <v>175002.489</v>
      </c>
      <c r="N434" s="3">
        <v>0</v>
      </c>
      <c r="O434" s="3">
        <v>209162.38599999997</v>
      </c>
      <c r="P434" s="3">
        <v>0</v>
      </c>
      <c r="Q434" s="3">
        <v>156092.58299999998</v>
      </c>
      <c r="R434" s="3">
        <f t="shared" si="156"/>
        <v>540257.45799999998</v>
      </c>
      <c r="S434" s="6">
        <f t="shared" si="144"/>
        <v>-171813.679</v>
      </c>
      <c r="T434" s="27">
        <f t="shared" si="145"/>
        <v>-0.98177848773339449</v>
      </c>
      <c r="U434" s="6">
        <f t="shared" si="146"/>
        <v>258.98</v>
      </c>
      <c r="V434" s="27" t="str">
        <f t="shared" si="147"/>
        <v>n.m.</v>
      </c>
      <c r="W434" s="6">
        <f t="shared" si="148"/>
        <v>-209162.38599999997</v>
      </c>
      <c r="X434" s="27">
        <f t="shared" si="149"/>
        <v>-1</v>
      </c>
      <c r="Y434" s="6">
        <f t="shared" si="150"/>
        <v>20877.579999999994</v>
      </c>
      <c r="Z434" s="27" t="str">
        <f t="shared" si="151"/>
        <v>n.m.</v>
      </c>
      <c r="AA434" s="6">
        <f t="shared" si="152"/>
        <v>-153040.27299999999</v>
      </c>
      <c r="AB434" s="27">
        <f t="shared" si="153"/>
        <v>-0.98044551546693282</v>
      </c>
      <c r="AC434" s="6">
        <f t="shared" si="154"/>
        <v>-512879.77799999999</v>
      </c>
      <c r="AD434" s="27">
        <f t="shared" si="155"/>
        <v>-0.94932475323644683</v>
      </c>
    </row>
    <row r="435" spans="1:30" x14ac:dyDescent="0.35">
      <c r="A435" s="7">
        <f t="shared" si="142"/>
        <v>427</v>
      </c>
      <c r="B435" t="s">
        <v>411</v>
      </c>
      <c r="C435" t="s">
        <v>573</v>
      </c>
      <c r="D435" t="s">
        <v>574</v>
      </c>
      <c r="E435" s="42" t="s">
        <v>1581</v>
      </c>
      <c r="F435" s="42" t="s">
        <v>1560</v>
      </c>
      <c r="G435" s="3">
        <v>129725.40999999997</v>
      </c>
      <c r="H435" s="3">
        <v>4104.1899999999914</v>
      </c>
      <c r="I435" s="3">
        <v>0</v>
      </c>
      <c r="J435" s="3">
        <v>0</v>
      </c>
      <c r="K435" s="3">
        <v>0</v>
      </c>
      <c r="L435" s="3">
        <f t="shared" si="143"/>
        <v>133829.59999999998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f t="shared" si="156"/>
        <v>0</v>
      </c>
      <c r="S435" s="6">
        <f t="shared" si="144"/>
        <v>129725.40999999997</v>
      </c>
      <c r="T435" s="27" t="str">
        <f t="shared" si="145"/>
        <v>n.m.</v>
      </c>
      <c r="U435" s="6">
        <f t="shared" si="146"/>
        <v>4104.1899999999914</v>
      </c>
      <c r="V435" s="27" t="str">
        <f t="shared" si="147"/>
        <v>n.m.</v>
      </c>
      <c r="W435" s="6">
        <f t="shared" si="148"/>
        <v>0</v>
      </c>
      <c r="X435" s="27" t="str">
        <f t="shared" si="149"/>
        <v>n.m.</v>
      </c>
      <c r="Y435" s="6">
        <f t="shared" si="150"/>
        <v>0</v>
      </c>
      <c r="Z435" s="27" t="str">
        <f t="shared" si="151"/>
        <v>n.m.</v>
      </c>
      <c r="AA435" s="6">
        <f t="shared" si="152"/>
        <v>0</v>
      </c>
      <c r="AB435" s="27" t="str">
        <f t="shared" si="153"/>
        <v>n.m.</v>
      </c>
      <c r="AC435" s="6">
        <f t="shared" si="154"/>
        <v>133829.59999999998</v>
      </c>
      <c r="AD435" s="27" t="str">
        <f t="shared" si="155"/>
        <v>n.m.</v>
      </c>
    </row>
    <row r="436" spans="1:30" x14ac:dyDescent="0.35">
      <c r="A436" s="7">
        <f t="shared" si="142"/>
        <v>428</v>
      </c>
      <c r="B436" t="s">
        <v>411</v>
      </c>
      <c r="C436" t="s">
        <v>575</v>
      </c>
      <c r="D436" t="s">
        <v>576</v>
      </c>
      <c r="E436" s="42" t="s">
        <v>1564</v>
      </c>
      <c r="F436" s="42">
        <v>44013</v>
      </c>
      <c r="G436" s="3"/>
      <c r="H436" s="3">
        <v>131813.08000000002</v>
      </c>
      <c r="I436" s="3">
        <v>-1764.9799999999996</v>
      </c>
      <c r="J436" s="3">
        <v>0</v>
      </c>
      <c r="K436" s="3">
        <v>0</v>
      </c>
      <c r="L436" s="3">
        <f t="shared" si="143"/>
        <v>130048.10000000002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f t="shared" si="156"/>
        <v>0</v>
      </c>
      <c r="S436" s="6">
        <f t="shared" si="144"/>
        <v>0</v>
      </c>
      <c r="T436" s="27" t="str">
        <f t="shared" si="145"/>
        <v>n.m.</v>
      </c>
      <c r="U436" s="6">
        <f t="shared" si="146"/>
        <v>131813.08000000002</v>
      </c>
      <c r="V436" s="27" t="str">
        <f t="shared" si="147"/>
        <v>n.m.</v>
      </c>
      <c r="W436" s="6">
        <f t="shared" si="148"/>
        <v>-1764.9799999999996</v>
      </c>
      <c r="X436" s="27" t="str">
        <f t="shared" si="149"/>
        <v>n.m.</v>
      </c>
      <c r="Y436" s="6">
        <f t="shared" si="150"/>
        <v>0</v>
      </c>
      <c r="Z436" s="27" t="str">
        <f t="shared" si="151"/>
        <v>n.m.</v>
      </c>
      <c r="AA436" s="6">
        <f t="shared" si="152"/>
        <v>0</v>
      </c>
      <c r="AB436" s="27" t="str">
        <f t="shared" si="153"/>
        <v>n.m.</v>
      </c>
      <c r="AC436" s="6">
        <f t="shared" si="154"/>
        <v>130048.10000000002</v>
      </c>
      <c r="AD436" s="27" t="str">
        <f t="shared" si="155"/>
        <v>n.m.</v>
      </c>
    </row>
    <row r="437" spans="1:30" x14ac:dyDescent="0.35">
      <c r="A437" s="7">
        <f t="shared" si="142"/>
        <v>429</v>
      </c>
      <c r="B437" t="s">
        <v>411</v>
      </c>
      <c r="C437" t="s">
        <v>577</v>
      </c>
      <c r="D437" t="s">
        <v>578</v>
      </c>
      <c r="E437" s="42" t="s">
        <v>1556</v>
      </c>
      <c r="F437" s="42" t="s">
        <v>1560</v>
      </c>
      <c r="G437" s="3">
        <v>108006.87999999998</v>
      </c>
      <c r="H437" s="3">
        <v>18016.089999999967</v>
      </c>
      <c r="I437" s="3">
        <v>0</v>
      </c>
      <c r="J437" s="3">
        <v>0</v>
      </c>
      <c r="K437" s="3">
        <v>0</v>
      </c>
      <c r="L437" s="3">
        <f t="shared" si="143"/>
        <v>126022.96999999994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f t="shared" si="156"/>
        <v>0</v>
      </c>
      <c r="S437" s="6">
        <f t="shared" si="144"/>
        <v>108006.87999999998</v>
      </c>
      <c r="T437" s="27" t="str">
        <f t="shared" si="145"/>
        <v>n.m.</v>
      </c>
      <c r="U437" s="6">
        <f t="shared" si="146"/>
        <v>18016.089999999967</v>
      </c>
      <c r="V437" s="27" t="str">
        <f t="shared" si="147"/>
        <v>n.m.</v>
      </c>
      <c r="W437" s="6">
        <f t="shared" si="148"/>
        <v>0</v>
      </c>
      <c r="X437" s="27" t="str">
        <f t="shared" si="149"/>
        <v>n.m.</v>
      </c>
      <c r="Y437" s="6">
        <f t="shared" si="150"/>
        <v>0</v>
      </c>
      <c r="Z437" s="27" t="str">
        <f t="shared" si="151"/>
        <v>n.m.</v>
      </c>
      <c r="AA437" s="6">
        <f t="shared" si="152"/>
        <v>0</v>
      </c>
      <c r="AB437" s="27" t="str">
        <f t="shared" si="153"/>
        <v>n.m.</v>
      </c>
      <c r="AC437" s="6">
        <f t="shared" si="154"/>
        <v>126022.96999999994</v>
      </c>
      <c r="AD437" s="27" t="str">
        <f t="shared" si="155"/>
        <v>n.m.</v>
      </c>
    </row>
    <row r="438" spans="1:30" x14ac:dyDescent="0.35">
      <c r="A438" s="7">
        <f t="shared" si="142"/>
        <v>430</v>
      </c>
      <c r="B438" t="s">
        <v>411</v>
      </c>
      <c r="C438" t="s">
        <v>579</v>
      </c>
      <c r="D438" t="s">
        <v>580</v>
      </c>
      <c r="E438" s="42" t="s">
        <v>1595</v>
      </c>
      <c r="F438" s="42" t="s">
        <v>1560</v>
      </c>
      <c r="G438" s="3">
        <v>6323.97</v>
      </c>
      <c r="H438" s="3">
        <v>615.43000000000006</v>
      </c>
      <c r="I438" s="3">
        <v>0</v>
      </c>
      <c r="J438" s="3">
        <v>51324.729999999945</v>
      </c>
      <c r="K438" s="3">
        <v>-27734.44999999995</v>
      </c>
      <c r="L438" s="3">
        <f t="shared" si="143"/>
        <v>30529.679999999997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f t="shared" si="156"/>
        <v>0</v>
      </c>
      <c r="S438" s="6">
        <f t="shared" si="144"/>
        <v>6323.97</v>
      </c>
      <c r="T438" s="27" t="str">
        <f t="shared" si="145"/>
        <v>n.m.</v>
      </c>
      <c r="U438" s="6">
        <f t="shared" si="146"/>
        <v>615.43000000000006</v>
      </c>
      <c r="V438" s="27" t="str">
        <f t="shared" si="147"/>
        <v>n.m.</v>
      </c>
      <c r="W438" s="6">
        <f t="shared" si="148"/>
        <v>0</v>
      </c>
      <c r="X438" s="27" t="str">
        <f t="shared" si="149"/>
        <v>n.m.</v>
      </c>
      <c r="Y438" s="6">
        <f t="shared" si="150"/>
        <v>51324.729999999945</v>
      </c>
      <c r="Z438" s="27" t="str">
        <f t="shared" si="151"/>
        <v>n.m.</v>
      </c>
      <c r="AA438" s="6">
        <f t="shared" si="152"/>
        <v>-27734.44999999995</v>
      </c>
      <c r="AB438" s="27" t="str">
        <f t="shared" si="153"/>
        <v>n.m.</v>
      </c>
      <c r="AC438" s="6">
        <f t="shared" si="154"/>
        <v>30529.679999999997</v>
      </c>
      <c r="AD438" s="27" t="str">
        <f t="shared" si="155"/>
        <v>n.m.</v>
      </c>
    </row>
    <row r="439" spans="1:30" x14ac:dyDescent="0.35">
      <c r="A439" s="7">
        <f t="shared" si="142"/>
        <v>431</v>
      </c>
      <c r="B439" t="s">
        <v>411</v>
      </c>
      <c r="C439" t="s">
        <v>581</v>
      </c>
      <c r="D439" t="s">
        <v>582</v>
      </c>
      <c r="E439" s="42" t="s">
        <v>1573</v>
      </c>
      <c r="F439" s="42">
        <v>43862</v>
      </c>
      <c r="G439" s="3">
        <v>6.6999999999999993</v>
      </c>
      <c r="H439" s="3">
        <v>121997.79000000004</v>
      </c>
      <c r="I439" s="3">
        <v>239.91999999999973</v>
      </c>
      <c r="J439" s="3">
        <v>0</v>
      </c>
      <c r="K439" s="3">
        <v>0</v>
      </c>
      <c r="L439" s="3">
        <f t="shared" si="143"/>
        <v>122244.41000000003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f t="shared" si="156"/>
        <v>0</v>
      </c>
      <c r="S439" s="6">
        <f t="shared" si="144"/>
        <v>6.6999999999999993</v>
      </c>
      <c r="T439" s="27" t="str">
        <f t="shared" si="145"/>
        <v>n.m.</v>
      </c>
      <c r="U439" s="6">
        <f t="shared" si="146"/>
        <v>121997.79000000004</v>
      </c>
      <c r="V439" s="27" t="str">
        <f t="shared" si="147"/>
        <v>n.m.</v>
      </c>
      <c r="W439" s="6">
        <f t="shared" si="148"/>
        <v>239.91999999999973</v>
      </c>
      <c r="X439" s="27" t="str">
        <f t="shared" si="149"/>
        <v>n.m.</v>
      </c>
      <c r="Y439" s="6">
        <f t="shared" si="150"/>
        <v>0</v>
      </c>
      <c r="Z439" s="27" t="str">
        <f t="shared" si="151"/>
        <v>n.m.</v>
      </c>
      <c r="AA439" s="6">
        <f t="shared" si="152"/>
        <v>0</v>
      </c>
      <c r="AB439" s="27" t="str">
        <f t="shared" si="153"/>
        <v>n.m.</v>
      </c>
      <c r="AC439" s="6">
        <f t="shared" si="154"/>
        <v>122244.41000000003</v>
      </c>
      <c r="AD439" s="27" t="str">
        <f t="shared" si="155"/>
        <v>n.m.</v>
      </c>
    </row>
    <row r="440" spans="1:30" x14ac:dyDescent="0.35">
      <c r="A440" s="7">
        <f t="shared" si="142"/>
        <v>432</v>
      </c>
      <c r="B440" t="s">
        <v>411</v>
      </c>
      <c r="C440" t="s">
        <v>583</v>
      </c>
      <c r="D440" t="s">
        <v>584</v>
      </c>
      <c r="E440" s="42" t="s">
        <v>1563</v>
      </c>
      <c r="F440" s="42" t="s">
        <v>1562</v>
      </c>
      <c r="G440" s="3">
        <v>116972.32000000014</v>
      </c>
      <c r="H440" s="3"/>
      <c r="I440" s="3">
        <v>0</v>
      </c>
      <c r="J440" s="3">
        <v>0</v>
      </c>
      <c r="K440" s="3">
        <v>0</v>
      </c>
      <c r="L440" s="3">
        <f t="shared" si="143"/>
        <v>116972.32000000014</v>
      </c>
      <c r="M440" s="3">
        <v>228828.15700000006</v>
      </c>
      <c r="N440" s="3">
        <v>0</v>
      </c>
      <c r="O440" s="3">
        <v>0</v>
      </c>
      <c r="P440" s="3">
        <v>0</v>
      </c>
      <c r="Q440" s="3">
        <v>0</v>
      </c>
      <c r="R440" s="3">
        <f t="shared" si="156"/>
        <v>228828.15700000006</v>
      </c>
      <c r="S440" s="6">
        <f t="shared" si="144"/>
        <v>-111855.83699999993</v>
      </c>
      <c r="T440" s="27">
        <f t="shared" si="145"/>
        <v>-0.48882025038553228</v>
      </c>
      <c r="U440" s="6">
        <f t="shared" si="146"/>
        <v>0</v>
      </c>
      <c r="V440" s="27" t="str">
        <f t="shared" si="147"/>
        <v>n.m.</v>
      </c>
      <c r="W440" s="6">
        <f t="shared" si="148"/>
        <v>0</v>
      </c>
      <c r="X440" s="27" t="str">
        <f t="shared" si="149"/>
        <v>n.m.</v>
      </c>
      <c r="Y440" s="6">
        <f t="shared" si="150"/>
        <v>0</v>
      </c>
      <c r="Z440" s="27" t="str">
        <f t="shared" si="151"/>
        <v>n.m.</v>
      </c>
      <c r="AA440" s="6">
        <f t="shared" si="152"/>
        <v>0</v>
      </c>
      <c r="AB440" s="27" t="str">
        <f t="shared" si="153"/>
        <v>n.m.</v>
      </c>
      <c r="AC440" s="6">
        <f t="shared" si="154"/>
        <v>-111855.83699999993</v>
      </c>
      <c r="AD440" s="27">
        <f t="shared" si="155"/>
        <v>-0.48882025038553228</v>
      </c>
    </row>
    <row r="441" spans="1:30" x14ac:dyDescent="0.35">
      <c r="A441" s="7">
        <f t="shared" si="142"/>
        <v>433</v>
      </c>
      <c r="B441" t="s">
        <v>411</v>
      </c>
      <c r="C441" t="s">
        <v>585</v>
      </c>
      <c r="D441" t="s">
        <v>586</v>
      </c>
      <c r="E441" s="42" t="s">
        <v>1580</v>
      </c>
      <c r="F441" s="42" t="s">
        <v>1568</v>
      </c>
      <c r="G441" s="3">
        <v>-4802.5</v>
      </c>
      <c r="H441" s="3"/>
      <c r="I441" s="3">
        <v>0</v>
      </c>
      <c r="J441" s="3">
        <v>0</v>
      </c>
      <c r="K441" s="3">
        <v>0</v>
      </c>
      <c r="L441" s="3">
        <f t="shared" si="143"/>
        <v>-4802.5</v>
      </c>
      <c r="M441" s="3">
        <v>191225.29699999999</v>
      </c>
      <c r="N441" s="3">
        <v>0</v>
      </c>
      <c r="O441" s="3">
        <v>0</v>
      </c>
      <c r="P441" s="3">
        <v>0</v>
      </c>
      <c r="Q441" s="3">
        <v>0</v>
      </c>
      <c r="R441" s="3">
        <f t="shared" si="156"/>
        <v>191225.29699999999</v>
      </c>
      <c r="S441" s="6">
        <f t="shared" si="144"/>
        <v>-196027.79699999999</v>
      </c>
      <c r="T441" s="27">
        <f t="shared" si="145"/>
        <v>-1.0251143550322215</v>
      </c>
      <c r="U441" s="6">
        <f t="shared" si="146"/>
        <v>0</v>
      </c>
      <c r="V441" s="27" t="str">
        <f t="shared" si="147"/>
        <v>n.m.</v>
      </c>
      <c r="W441" s="6">
        <f t="shared" si="148"/>
        <v>0</v>
      </c>
      <c r="X441" s="27" t="str">
        <f t="shared" si="149"/>
        <v>n.m.</v>
      </c>
      <c r="Y441" s="6">
        <f t="shared" si="150"/>
        <v>0</v>
      </c>
      <c r="Z441" s="27" t="str">
        <f t="shared" si="151"/>
        <v>n.m.</v>
      </c>
      <c r="AA441" s="6">
        <f t="shared" si="152"/>
        <v>0</v>
      </c>
      <c r="AB441" s="27" t="str">
        <f t="shared" si="153"/>
        <v>n.m.</v>
      </c>
      <c r="AC441" s="6">
        <f t="shared" si="154"/>
        <v>-196027.79699999999</v>
      </c>
      <c r="AD441" s="27">
        <f t="shared" si="155"/>
        <v>-1.0251143550322215</v>
      </c>
    </row>
    <row r="442" spans="1:30" x14ac:dyDescent="0.35">
      <c r="A442" s="7">
        <f t="shared" si="142"/>
        <v>434</v>
      </c>
      <c r="B442" t="s">
        <v>411</v>
      </c>
      <c r="C442" t="s">
        <v>587</v>
      </c>
      <c r="D442" t="s">
        <v>588</v>
      </c>
      <c r="E442" s="42" t="s">
        <v>1587</v>
      </c>
      <c r="F442" s="42">
        <v>44348</v>
      </c>
      <c r="G442" s="3"/>
      <c r="H442" s="3">
        <v>118896.84000000008</v>
      </c>
      <c r="I442" s="3">
        <v>6760.4500000000007</v>
      </c>
      <c r="J442" s="3">
        <v>19.329999999999998</v>
      </c>
      <c r="K442" s="3">
        <v>0</v>
      </c>
      <c r="L442" s="3">
        <f t="shared" si="143"/>
        <v>125676.62000000008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f t="shared" si="156"/>
        <v>0</v>
      </c>
      <c r="S442" s="6">
        <f t="shared" si="144"/>
        <v>0</v>
      </c>
      <c r="T442" s="27" t="str">
        <f t="shared" si="145"/>
        <v>n.m.</v>
      </c>
      <c r="U442" s="6">
        <f t="shared" si="146"/>
        <v>118896.84000000008</v>
      </c>
      <c r="V442" s="27" t="str">
        <f t="shared" si="147"/>
        <v>n.m.</v>
      </c>
      <c r="W442" s="6">
        <f t="shared" si="148"/>
        <v>6760.4500000000007</v>
      </c>
      <c r="X442" s="27" t="str">
        <f t="shared" si="149"/>
        <v>n.m.</v>
      </c>
      <c r="Y442" s="6">
        <f t="shared" si="150"/>
        <v>19.329999999999998</v>
      </c>
      <c r="Z442" s="27" t="str">
        <f t="shared" si="151"/>
        <v>n.m.</v>
      </c>
      <c r="AA442" s="6">
        <f t="shared" si="152"/>
        <v>0</v>
      </c>
      <c r="AB442" s="27" t="str">
        <f t="shared" si="153"/>
        <v>n.m.</v>
      </c>
      <c r="AC442" s="6">
        <f t="shared" si="154"/>
        <v>125676.62000000008</v>
      </c>
      <c r="AD442" s="27" t="str">
        <f t="shared" si="155"/>
        <v>n.m.</v>
      </c>
    </row>
    <row r="443" spans="1:30" x14ac:dyDescent="0.35">
      <c r="A443" s="7">
        <f t="shared" si="142"/>
        <v>435</v>
      </c>
      <c r="B443" t="s">
        <v>411</v>
      </c>
      <c r="C443" t="s">
        <v>589</v>
      </c>
      <c r="D443" t="s">
        <v>590</v>
      </c>
      <c r="E443" s="42" t="s">
        <v>1572</v>
      </c>
      <c r="F443" s="42" t="s">
        <v>1535</v>
      </c>
      <c r="G443" s="3">
        <v>96213.52</v>
      </c>
      <c r="H443" s="3">
        <v>18104.380000000012</v>
      </c>
      <c r="I443" s="3">
        <v>0</v>
      </c>
      <c r="J443" s="3">
        <v>0</v>
      </c>
      <c r="K443" s="3">
        <v>0</v>
      </c>
      <c r="L443" s="3">
        <f t="shared" si="143"/>
        <v>114317.90000000002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f t="shared" si="156"/>
        <v>0</v>
      </c>
      <c r="S443" s="6">
        <f t="shared" si="144"/>
        <v>96213.52</v>
      </c>
      <c r="T443" s="27" t="str">
        <f t="shared" si="145"/>
        <v>n.m.</v>
      </c>
      <c r="U443" s="6">
        <f t="shared" si="146"/>
        <v>18104.380000000012</v>
      </c>
      <c r="V443" s="27" t="str">
        <f t="shared" si="147"/>
        <v>n.m.</v>
      </c>
      <c r="W443" s="6">
        <f t="shared" si="148"/>
        <v>0</v>
      </c>
      <c r="X443" s="27" t="str">
        <f t="shared" si="149"/>
        <v>n.m.</v>
      </c>
      <c r="Y443" s="6">
        <f t="shared" si="150"/>
        <v>0</v>
      </c>
      <c r="Z443" s="27" t="str">
        <f t="shared" si="151"/>
        <v>n.m.</v>
      </c>
      <c r="AA443" s="6">
        <f t="shared" si="152"/>
        <v>0</v>
      </c>
      <c r="AB443" s="27" t="str">
        <f t="shared" si="153"/>
        <v>n.m.</v>
      </c>
      <c r="AC443" s="6">
        <f t="shared" si="154"/>
        <v>114317.90000000002</v>
      </c>
      <c r="AD443" s="27" t="str">
        <f t="shared" si="155"/>
        <v>n.m.</v>
      </c>
    </row>
    <row r="444" spans="1:30" x14ac:dyDescent="0.35">
      <c r="A444" s="7">
        <f t="shared" si="142"/>
        <v>436</v>
      </c>
      <c r="B444" t="s">
        <v>411</v>
      </c>
      <c r="C444" t="s">
        <v>591</v>
      </c>
      <c r="D444" t="s">
        <v>592</v>
      </c>
      <c r="E444" s="42" t="s">
        <v>1541</v>
      </c>
      <c r="F444" s="42" t="s">
        <v>1590</v>
      </c>
      <c r="G444" s="3">
        <v>30336.209999999995</v>
      </c>
      <c r="H444" s="3"/>
      <c r="I444" s="3">
        <v>0</v>
      </c>
      <c r="J444" s="3">
        <v>0</v>
      </c>
      <c r="K444" s="3">
        <v>0</v>
      </c>
      <c r="L444" s="3">
        <f t="shared" si="143"/>
        <v>30336.209999999995</v>
      </c>
      <c r="M444" s="3">
        <v>100240.07199999999</v>
      </c>
      <c r="N444" s="3">
        <v>56.173000000000002</v>
      </c>
      <c r="O444" s="3">
        <v>0</v>
      </c>
      <c r="P444" s="3">
        <v>0</v>
      </c>
      <c r="Q444" s="3">
        <v>0</v>
      </c>
      <c r="R444" s="3">
        <f t="shared" si="156"/>
        <v>100296.24499999998</v>
      </c>
      <c r="S444" s="6">
        <f t="shared" si="144"/>
        <v>-69903.861999999994</v>
      </c>
      <c r="T444" s="27">
        <f t="shared" si="145"/>
        <v>-0.69736444323383973</v>
      </c>
      <c r="U444" s="6">
        <f t="shared" si="146"/>
        <v>-56.173000000000002</v>
      </c>
      <c r="V444" s="27">
        <f t="shared" si="147"/>
        <v>-1</v>
      </c>
      <c r="W444" s="6">
        <f t="shared" si="148"/>
        <v>0</v>
      </c>
      <c r="X444" s="27" t="str">
        <f t="shared" si="149"/>
        <v>n.m.</v>
      </c>
      <c r="Y444" s="6">
        <f t="shared" si="150"/>
        <v>0</v>
      </c>
      <c r="Z444" s="27" t="str">
        <f t="shared" si="151"/>
        <v>n.m.</v>
      </c>
      <c r="AA444" s="6">
        <f t="shared" si="152"/>
        <v>0</v>
      </c>
      <c r="AB444" s="27" t="str">
        <f t="shared" si="153"/>
        <v>n.m.</v>
      </c>
      <c r="AC444" s="6">
        <f t="shared" si="154"/>
        <v>-69960.034999999989</v>
      </c>
      <c r="AD444" s="27">
        <f t="shared" si="155"/>
        <v>-0.69753394057773555</v>
      </c>
    </row>
    <row r="445" spans="1:30" x14ac:dyDescent="0.35">
      <c r="A445" s="7">
        <f t="shared" si="142"/>
        <v>437</v>
      </c>
      <c r="B445" t="s">
        <v>411</v>
      </c>
      <c r="C445" t="s">
        <v>593</v>
      </c>
      <c r="D445" t="s">
        <v>594</v>
      </c>
      <c r="E445" s="42" t="s">
        <v>1568</v>
      </c>
      <c r="F445" s="42" t="s">
        <v>1588</v>
      </c>
      <c r="G445" s="3">
        <v>101505.80000000012</v>
      </c>
      <c r="H445" s="3">
        <v>11604.919999999991</v>
      </c>
      <c r="I445" s="3">
        <v>0</v>
      </c>
      <c r="J445" s="3">
        <v>0</v>
      </c>
      <c r="K445" s="3">
        <v>0</v>
      </c>
      <c r="L445" s="3">
        <f t="shared" si="143"/>
        <v>113110.72000000012</v>
      </c>
      <c r="M445" s="3">
        <v>0</v>
      </c>
      <c r="N445" s="3">
        <v>110180.444</v>
      </c>
      <c r="O445" s="3">
        <v>136986.592</v>
      </c>
      <c r="P445" s="3">
        <v>99310.564000000013</v>
      </c>
      <c r="Q445" s="3">
        <v>80429.281306999983</v>
      </c>
      <c r="R445" s="3">
        <f t="shared" si="156"/>
        <v>426906.881307</v>
      </c>
      <c r="S445" s="6">
        <f t="shared" si="144"/>
        <v>101505.80000000012</v>
      </c>
      <c r="T445" s="27" t="str">
        <f t="shared" si="145"/>
        <v>n.m.</v>
      </c>
      <c r="U445" s="6">
        <f t="shared" si="146"/>
        <v>-98575.524000000005</v>
      </c>
      <c r="V445" s="27">
        <f t="shared" si="147"/>
        <v>-0.89467350485536257</v>
      </c>
      <c r="W445" s="6">
        <f t="shared" si="148"/>
        <v>-136986.592</v>
      </c>
      <c r="X445" s="27">
        <f t="shared" si="149"/>
        <v>-1</v>
      </c>
      <c r="Y445" s="6">
        <f t="shared" si="150"/>
        <v>-99310.564000000013</v>
      </c>
      <c r="Z445" s="27">
        <f t="shared" si="151"/>
        <v>-1</v>
      </c>
      <c r="AA445" s="6">
        <f t="shared" si="152"/>
        <v>-80429.281306999983</v>
      </c>
      <c r="AB445" s="27">
        <f t="shared" si="153"/>
        <v>-1</v>
      </c>
      <c r="AC445" s="6">
        <f t="shared" si="154"/>
        <v>-313796.16130699986</v>
      </c>
      <c r="AD445" s="27">
        <f t="shared" si="155"/>
        <v>-0.73504591995869173</v>
      </c>
    </row>
    <row r="446" spans="1:30" x14ac:dyDescent="0.35">
      <c r="A446" s="7">
        <f t="shared" si="142"/>
        <v>438</v>
      </c>
      <c r="B446" t="s">
        <v>411</v>
      </c>
      <c r="C446" t="s">
        <v>595</v>
      </c>
      <c r="D446" t="s">
        <v>574</v>
      </c>
      <c r="E446" s="42" t="s">
        <v>1567</v>
      </c>
      <c r="F446" s="42" t="s">
        <v>1578</v>
      </c>
      <c r="G446" s="3">
        <v>9341.2900000000227</v>
      </c>
      <c r="H446" s="3"/>
      <c r="I446" s="3">
        <v>0</v>
      </c>
      <c r="J446" s="3">
        <v>0</v>
      </c>
      <c r="K446" s="3">
        <v>0</v>
      </c>
      <c r="L446" s="3">
        <f t="shared" si="143"/>
        <v>9341.2900000000227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f t="shared" si="156"/>
        <v>0</v>
      </c>
      <c r="S446" s="6">
        <f t="shared" si="144"/>
        <v>9341.2900000000227</v>
      </c>
      <c r="T446" s="27" t="str">
        <f t="shared" si="145"/>
        <v>n.m.</v>
      </c>
      <c r="U446" s="6">
        <f t="shared" si="146"/>
        <v>0</v>
      </c>
      <c r="V446" s="27" t="str">
        <f t="shared" si="147"/>
        <v>n.m.</v>
      </c>
      <c r="W446" s="6">
        <f t="shared" si="148"/>
        <v>0</v>
      </c>
      <c r="X446" s="27" t="str">
        <f t="shared" si="149"/>
        <v>n.m.</v>
      </c>
      <c r="Y446" s="6">
        <f t="shared" si="150"/>
        <v>0</v>
      </c>
      <c r="Z446" s="27" t="str">
        <f t="shared" si="151"/>
        <v>n.m.</v>
      </c>
      <c r="AA446" s="6">
        <f t="shared" si="152"/>
        <v>0</v>
      </c>
      <c r="AB446" s="27" t="str">
        <f t="shared" si="153"/>
        <v>n.m.</v>
      </c>
      <c r="AC446" s="6">
        <f t="shared" si="154"/>
        <v>9341.2900000000227</v>
      </c>
      <c r="AD446" s="27" t="str">
        <f t="shared" si="155"/>
        <v>n.m.</v>
      </c>
    </row>
    <row r="447" spans="1:30" x14ac:dyDescent="0.35">
      <c r="A447" s="7">
        <f t="shared" si="142"/>
        <v>439</v>
      </c>
      <c r="B447" t="s">
        <v>411</v>
      </c>
      <c r="C447" t="s">
        <v>596</v>
      </c>
      <c r="D447" t="s">
        <v>597</v>
      </c>
      <c r="E447" s="42" t="s">
        <v>1564</v>
      </c>
      <c r="F447" s="42">
        <v>43891</v>
      </c>
      <c r="G447" s="3"/>
      <c r="H447" s="3">
        <v>112115.88</v>
      </c>
      <c r="I447" s="3">
        <v>7685.98</v>
      </c>
      <c r="J447" s="3">
        <v>0</v>
      </c>
      <c r="K447" s="3">
        <v>0</v>
      </c>
      <c r="L447" s="3">
        <f t="shared" si="143"/>
        <v>119801.86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f t="shared" si="156"/>
        <v>0</v>
      </c>
      <c r="S447" s="6">
        <f t="shared" si="144"/>
        <v>0</v>
      </c>
      <c r="T447" s="27" t="str">
        <f t="shared" si="145"/>
        <v>n.m.</v>
      </c>
      <c r="U447" s="6">
        <f t="shared" si="146"/>
        <v>112115.88</v>
      </c>
      <c r="V447" s="27" t="str">
        <f t="shared" si="147"/>
        <v>n.m.</v>
      </c>
      <c r="W447" s="6">
        <f t="shared" si="148"/>
        <v>7685.98</v>
      </c>
      <c r="X447" s="27" t="str">
        <f t="shared" si="149"/>
        <v>n.m.</v>
      </c>
      <c r="Y447" s="6">
        <f t="shared" si="150"/>
        <v>0</v>
      </c>
      <c r="Z447" s="27" t="str">
        <f t="shared" si="151"/>
        <v>n.m.</v>
      </c>
      <c r="AA447" s="6">
        <f t="shared" si="152"/>
        <v>0</v>
      </c>
      <c r="AB447" s="27" t="str">
        <f t="shared" si="153"/>
        <v>n.m.</v>
      </c>
      <c r="AC447" s="6">
        <f t="shared" si="154"/>
        <v>119801.86</v>
      </c>
      <c r="AD447" s="27" t="str">
        <f t="shared" si="155"/>
        <v>n.m.</v>
      </c>
    </row>
    <row r="448" spans="1:30" x14ac:dyDescent="0.35">
      <c r="A448" s="7">
        <f t="shared" si="142"/>
        <v>440</v>
      </c>
      <c r="B448" t="s">
        <v>411</v>
      </c>
      <c r="C448" t="s">
        <v>598</v>
      </c>
      <c r="D448" t="s">
        <v>599</v>
      </c>
      <c r="E448" s="42" t="s">
        <v>1580</v>
      </c>
      <c r="F448" s="42" t="s">
        <v>1583</v>
      </c>
      <c r="G448" s="3">
        <v>54966.59999999994</v>
      </c>
      <c r="H448" s="3">
        <v>-584.97</v>
      </c>
      <c r="I448" s="3">
        <v>0</v>
      </c>
      <c r="J448" s="3">
        <v>0</v>
      </c>
      <c r="K448" s="3">
        <v>0</v>
      </c>
      <c r="L448" s="3">
        <f t="shared" si="143"/>
        <v>54381.629999999939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f t="shared" si="156"/>
        <v>0</v>
      </c>
      <c r="S448" s="6">
        <f t="shared" si="144"/>
        <v>54966.59999999994</v>
      </c>
      <c r="T448" s="27" t="str">
        <f t="shared" si="145"/>
        <v>n.m.</v>
      </c>
      <c r="U448" s="6">
        <f t="shared" si="146"/>
        <v>-584.97</v>
      </c>
      <c r="V448" s="27" t="str">
        <f t="shared" si="147"/>
        <v>n.m.</v>
      </c>
      <c r="W448" s="6">
        <f t="shared" si="148"/>
        <v>0</v>
      </c>
      <c r="X448" s="27" t="str">
        <f t="shared" si="149"/>
        <v>n.m.</v>
      </c>
      <c r="Y448" s="6">
        <f t="shared" si="150"/>
        <v>0</v>
      </c>
      <c r="Z448" s="27" t="str">
        <f t="shared" si="151"/>
        <v>n.m.</v>
      </c>
      <c r="AA448" s="6">
        <f t="shared" si="152"/>
        <v>0</v>
      </c>
      <c r="AB448" s="27" t="str">
        <f t="shared" si="153"/>
        <v>n.m.</v>
      </c>
      <c r="AC448" s="6">
        <f t="shared" si="154"/>
        <v>54381.629999999939</v>
      </c>
      <c r="AD448" s="27" t="str">
        <f t="shared" si="155"/>
        <v>n.m.</v>
      </c>
    </row>
    <row r="449" spans="1:30" x14ac:dyDescent="0.35">
      <c r="A449" s="7">
        <f t="shared" si="142"/>
        <v>441</v>
      </c>
      <c r="B449" t="s">
        <v>411</v>
      </c>
      <c r="C449" t="s">
        <v>600</v>
      </c>
      <c r="D449" t="s">
        <v>601</v>
      </c>
      <c r="E449" s="42" t="s">
        <v>1564</v>
      </c>
      <c r="F449" s="42">
        <v>44256</v>
      </c>
      <c r="G449" s="3"/>
      <c r="H449" s="3">
        <v>109504.56999999998</v>
      </c>
      <c r="I449" s="3">
        <v>206708.77999999959</v>
      </c>
      <c r="J449" s="3">
        <v>1518.81</v>
      </c>
      <c r="K449" s="3">
        <v>0</v>
      </c>
      <c r="L449" s="3">
        <f t="shared" si="143"/>
        <v>317732.15999999957</v>
      </c>
      <c r="M449" s="3">
        <v>0</v>
      </c>
      <c r="N449" s="3">
        <v>44389.672999999995</v>
      </c>
      <c r="O449" s="3">
        <v>0</v>
      </c>
      <c r="P449" s="3">
        <v>0</v>
      </c>
      <c r="Q449" s="3">
        <v>0</v>
      </c>
      <c r="R449" s="3">
        <f t="shared" si="156"/>
        <v>44389.672999999995</v>
      </c>
      <c r="S449" s="6">
        <f t="shared" si="144"/>
        <v>0</v>
      </c>
      <c r="T449" s="27" t="str">
        <f t="shared" si="145"/>
        <v>n.m.</v>
      </c>
      <c r="U449" s="6">
        <f t="shared" si="146"/>
        <v>65114.896999999983</v>
      </c>
      <c r="V449" s="27">
        <f t="shared" si="147"/>
        <v>1.4668929189904145</v>
      </c>
      <c r="W449" s="6">
        <f t="shared" si="148"/>
        <v>206708.77999999959</v>
      </c>
      <c r="X449" s="27" t="str">
        <f t="shared" si="149"/>
        <v>n.m.</v>
      </c>
      <c r="Y449" s="6">
        <f t="shared" si="150"/>
        <v>1518.81</v>
      </c>
      <c r="Z449" s="27" t="str">
        <f t="shared" si="151"/>
        <v>n.m.</v>
      </c>
      <c r="AA449" s="6">
        <f t="shared" si="152"/>
        <v>0</v>
      </c>
      <c r="AB449" s="27" t="str">
        <f t="shared" si="153"/>
        <v>n.m.</v>
      </c>
      <c r="AC449" s="6">
        <f t="shared" si="154"/>
        <v>273342.48699999956</v>
      </c>
      <c r="AD449" s="27">
        <f t="shared" si="155"/>
        <v>6.1577945618116985</v>
      </c>
    </row>
    <row r="450" spans="1:30" x14ac:dyDescent="0.35">
      <c r="A450" s="7">
        <f t="shared" si="142"/>
        <v>442</v>
      </c>
      <c r="B450" t="s">
        <v>411</v>
      </c>
      <c r="C450" t="s">
        <v>602</v>
      </c>
      <c r="D450" t="s">
        <v>603</v>
      </c>
      <c r="E450" s="42" t="s">
        <v>1578</v>
      </c>
      <c r="F450" s="42">
        <v>44805</v>
      </c>
      <c r="G450" s="3">
        <v>39895.789999999994</v>
      </c>
      <c r="H450" s="3">
        <v>66042.979999999967</v>
      </c>
      <c r="I450" s="3">
        <v>39430.49</v>
      </c>
      <c r="J450" s="3">
        <v>27652.839999999997</v>
      </c>
      <c r="K450" s="3">
        <v>-4894.7699999999932</v>
      </c>
      <c r="L450" s="3">
        <f t="shared" si="143"/>
        <v>168127.32999999996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f t="shared" si="156"/>
        <v>0</v>
      </c>
      <c r="S450" s="6">
        <f t="shared" si="144"/>
        <v>39895.789999999994</v>
      </c>
      <c r="T450" s="27" t="str">
        <f t="shared" si="145"/>
        <v>n.m.</v>
      </c>
      <c r="U450" s="6">
        <f t="shared" si="146"/>
        <v>66042.979999999967</v>
      </c>
      <c r="V450" s="27" t="str">
        <f t="shared" si="147"/>
        <v>n.m.</v>
      </c>
      <c r="W450" s="6">
        <f t="shared" si="148"/>
        <v>39430.49</v>
      </c>
      <c r="X450" s="27" t="str">
        <f t="shared" si="149"/>
        <v>n.m.</v>
      </c>
      <c r="Y450" s="6">
        <f t="shared" si="150"/>
        <v>27652.839999999997</v>
      </c>
      <c r="Z450" s="27" t="str">
        <f t="shared" si="151"/>
        <v>n.m.</v>
      </c>
      <c r="AA450" s="6">
        <f t="shared" si="152"/>
        <v>-4894.7699999999932</v>
      </c>
      <c r="AB450" s="27" t="str">
        <f t="shared" si="153"/>
        <v>n.m.</v>
      </c>
      <c r="AC450" s="6">
        <f t="shared" si="154"/>
        <v>168127.32999999996</v>
      </c>
      <c r="AD450" s="27" t="str">
        <f t="shared" si="155"/>
        <v>n.m.</v>
      </c>
    </row>
    <row r="451" spans="1:30" x14ac:dyDescent="0.35">
      <c r="A451" s="7">
        <f t="shared" si="142"/>
        <v>443</v>
      </c>
      <c r="B451" t="s">
        <v>411</v>
      </c>
      <c r="C451" t="s">
        <v>604</v>
      </c>
      <c r="D451" t="s">
        <v>605</v>
      </c>
      <c r="E451" s="42" t="s">
        <v>1549</v>
      </c>
      <c r="F451" s="42" t="s">
        <v>1578</v>
      </c>
      <c r="G451" s="3">
        <v>-17892.409999999989</v>
      </c>
      <c r="H451" s="3"/>
      <c r="I451" s="3">
        <v>0</v>
      </c>
      <c r="J451" s="3">
        <v>0</v>
      </c>
      <c r="K451" s="3">
        <v>0</v>
      </c>
      <c r="L451" s="3">
        <f t="shared" si="143"/>
        <v>-17892.409999999989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f t="shared" si="156"/>
        <v>0</v>
      </c>
      <c r="S451" s="6">
        <f t="shared" si="144"/>
        <v>-17892.409999999989</v>
      </c>
      <c r="T451" s="27" t="str">
        <f t="shared" si="145"/>
        <v>n.m.</v>
      </c>
      <c r="U451" s="6">
        <f t="shared" si="146"/>
        <v>0</v>
      </c>
      <c r="V451" s="27" t="str">
        <f t="shared" si="147"/>
        <v>n.m.</v>
      </c>
      <c r="W451" s="6">
        <f t="shared" si="148"/>
        <v>0</v>
      </c>
      <c r="X451" s="27" t="str">
        <f t="shared" si="149"/>
        <v>n.m.</v>
      </c>
      <c r="Y451" s="6">
        <f t="shared" si="150"/>
        <v>0</v>
      </c>
      <c r="Z451" s="27" t="str">
        <f t="shared" si="151"/>
        <v>n.m.</v>
      </c>
      <c r="AA451" s="6">
        <f t="shared" si="152"/>
        <v>0</v>
      </c>
      <c r="AB451" s="27" t="str">
        <f t="shared" si="153"/>
        <v>n.m.</v>
      </c>
      <c r="AC451" s="6">
        <f t="shared" si="154"/>
        <v>-17892.409999999989</v>
      </c>
      <c r="AD451" s="27" t="str">
        <f t="shared" si="155"/>
        <v>n.m.</v>
      </c>
    </row>
    <row r="452" spans="1:30" x14ac:dyDescent="0.35">
      <c r="A452" s="7">
        <f t="shared" si="142"/>
        <v>444</v>
      </c>
      <c r="B452" t="s">
        <v>411</v>
      </c>
      <c r="C452" t="s">
        <v>606</v>
      </c>
      <c r="D452" t="s">
        <v>607</v>
      </c>
      <c r="E452" s="42" t="s">
        <v>1556</v>
      </c>
      <c r="F452" s="42" t="s">
        <v>1564</v>
      </c>
      <c r="G452" s="3">
        <v>10154.140000000001</v>
      </c>
      <c r="H452" s="3">
        <v>91389.279999999984</v>
      </c>
      <c r="I452" s="3">
        <v>0</v>
      </c>
      <c r="J452" s="3">
        <v>0</v>
      </c>
      <c r="K452" s="3">
        <v>0</v>
      </c>
      <c r="L452" s="3">
        <f t="shared" si="143"/>
        <v>101543.41999999998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f t="shared" si="156"/>
        <v>0</v>
      </c>
      <c r="S452" s="6">
        <f t="shared" si="144"/>
        <v>10154.140000000001</v>
      </c>
      <c r="T452" s="27" t="str">
        <f t="shared" si="145"/>
        <v>n.m.</v>
      </c>
      <c r="U452" s="6">
        <f t="shared" si="146"/>
        <v>91389.279999999984</v>
      </c>
      <c r="V452" s="27" t="str">
        <f t="shared" si="147"/>
        <v>n.m.</v>
      </c>
      <c r="W452" s="6">
        <f t="shared" si="148"/>
        <v>0</v>
      </c>
      <c r="X452" s="27" t="str">
        <f t="shared" si="149"/>
        <v>n.m.</v>
      </c>
      <c r="Y452" s="6">
        <f t="shared" si="150"/>
        <v>0</v>
      </c>
      <c r="Z452" s="27" t="str">
        <f t="shared" si="151"/>
        <v>n.m.</v>
      </c>
      <c r="AA452" s="6">
        <f t="shared" si="152"/>
        <v>0</v>
      </c>
      <c r="AB452" s="27" t="str">
        <f t="shared" si="153"/>
        <v>n.m.</v>
      </c>
      <c r="AC452" s="6">
        <f t="shared" si="154"/>
        <v>101543.41999999998</v>
      </c>
      <c r="AD452" s="27" t="str">
        <f t="shared" si="155"/>
        <v>n.m.</v>
      </c>
    </row>
    <row r="453" spans="1:30" x14ac:dyDescent="0.35">
      <c r="A453" s="7">
        <f t="shared" si="142"/>
        <v>445</v>
      </c>
      <c r="B453" t="s">
        <v>411</v>
      </c>
      <c r="C453" t="s">
        <v>608</v>
      </c>
      <c r="D453" t="s">
        <v>609</v>
      </c>
      <c r="E453" s="42" t="s">
        <v>1578</v>
      </c>
      <c r="F453" s="42" t="s">
        <v>1587</v>
      </c>
      <c r="G453" s="3">
        <v>101112.26000000015</v>
      </c>
      <c r="H453" s="3">
        <v>-280.97999999999996</v>
      </c>
      <c r="I453" s="3">
        <v>0</v>
      </c>
      <c r="J453" s="3">
        <v>0</v>
      </c>
      <c r="K453" s="3">
        <v>0</v>
      </c>
      <c r="L453" s="3">
        <f t="shared" si="143"/>
        <v>100831.28000000016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f t="shared" si="156"/>
        <v>0</v>
      </c>
      <c r="S453" s="6">
        <f t="shared" si="144"/>
        <v>101112.26000000015</v>
      </c>
      <c r="T453" s="27" t="str">
        <f t="shared" si="145"/>
        <v>n.m.</v>
      </c>
      <c r="U453" s="6">
        <f t="shared" si="146"/>
        <v>-280.97999999999996</v>
      </c>
      <c r="V453" s="27" t="str">
        <f t="shared" si="147"/>
        <v>n.m.</v>
      </c>
      <c r="W453" s="6">
        <f t="shared" si="148"/>
        <v>0</v>
      </c>
      <c r="X453" s="27" t="str">
        <f t="shared" si="149"/>
        <v>n.m.</v>
      </c>
      <c r="Y453" s="6">
        <f t="shared" si="150"/>
        <v>0</v>
      </c>
      <c r="Z453" s="27" t="str">
        <f t="shared" si="151"/>
        <v>n.m.</v>
      </c>
      <c r="AA453" s="6">
        <f t="shared" si="152"/>
        <v>0</v>
      </c>
      <c r="AB453" s="27" t="str">
        <f t="shared" si="153"/>
        <v>n.m.</v>
      </c>
      <c r="AC453" s="6">
        <f t="shared" si="154"/>
        <v>100831.28000000016</v>
      </c>
      <c r="AD453" s="27" t="str">
        <f t="shared" si="155"/>
        <v>n.m.</v>
      </c>
    </row>
    <row r="454" spans="1:30" x14ac:dyDescent="0.35">
      <c r="A454" s="7">
        <f t="shared" si="142"/>
        <v>446</v>
      </c>
      <c r="B454" t="s">
        <v>411</v>
      </c>
      <c r="C454" t="s">
        <v>610</v>
      </c>
      <c r="D454" t="s">
        <v>611</v>
      </c>
      <c r="E454" s="42" t="s">
        <v>1583</v>
      </c>
      <c r="F454" s="42">
        <v>44013</v>
      </c>
      <c r="G454" s="3"/>
      <c r="H454" s="3">
        <v>100699.74000000012</v>
      </c>
      <c r="I454" s="3">
        <v>17576.209999999995</v>
      </c>
      <c r="J454" s="3">
        <v>0</v>
      </c>
      <c r="K454" s="3">
        <v>0</v>
      </c>
      <c r="L454" s="3">
        <f t="shared" si="143"/>
        <v>118275.95000000011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f t="shared" si="156"/>
        <v>0</v>
      </c>
      <c r="S454" s="6">
        <f t="shared" si="144"/>
        <v>0</v>
      </c>
      <c r="T454" s="27" t="str">
        <f t="shared" si="145"/>
        <v>n.m.</v>
      </c>
      <c r="U454" s="6">
        <f t="shared" si="146"/>
        <v>100699.74000000012</v>
      </c>
      <c r="V454" s="27" t="str">
        <f t="shared" si="147"/>
        <v>n.m.</v>
      </c>
      <c r="W454" s="6">
        <f t="shared" si="148"/>
        <v>17576.209999999995</v>
      </c>
      <c r="X454" s="27" t="str">
        <f t="shared" si="149"/>
        <v>n.m.</v>
      </c>
      <c r="Y454" s="6">
        <f t="shared" si="150"/>
        <v>0</v>
      </c>
      <c r="Z454" s="27" t="str">
        <f t="shared" si="151"/>
        <v>n.m.</v>
      </c>
      <c r="AA454" s="6">
        <f t="shared" si="152"/>
        <v>0</v>
      </c>
      <c r="AB454" s="27" t="str">
        <f t="shared" si="153"/>
        <v>n.m.</v>
      </c>
      <c r="AC454" s="6">
        <f t="shared" si="154"/>
        <v>118275.95000000011</v>
      </c>
      <c r="AD454" s="27" t="str">
        <f t="shared" si="155"/>
        <v>n.m.</v>
      </c>
    </row>
    <row r="455" spans="1:30" x14ac:dyDescent="0.35">
      <c r="A455" s="7">
        <f t="shared" si="142"/>
        <v>447</v>
      </c>
      <c r="B455" t="s">
        <v>411</v>
      </c>
      <c r="C455" t="s">
        <v>612</v>
      </c>
      <c r="D455" t="s">
        <v>613</v>
      </c>
      <c r="E455" s="42" t="s">
        <v>1556</v>
      </c>
      <c r="F455" s="42" t="s">
        <v>1535</v>
      </c>
      <c r="G455" s="3">
        <v>96636.489999999991</v>
      </c>
      <c r="H455" s="3">
        <v>1920.6700000000008</v>
      </c>
      <c r="I455" s="3">
        <v>0</v>
      </c>
      <c r="J455" s="3">
        <v>0</v>
      </c>
      <c r="K455" s="3">
        <v>0</v>
      </c>
      <c r="L455" s="3">
        <f t="shared" si="143"/>
        <v>98557.159999999989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f t="shared" si="156"/>
        <v>0</v>
      </c>
      <c r="S455" s="6">
        <f t="shared" si="144"/>
        <v>96636.489999999991</v>
      </c>
      <c r="T455" s="27" t="str">
        <f t="shared" si="145"/>
        <v>n.m.</v>
      </c>
      <c r="U455" s="6">
        <f t="shared" si="146"/>
        <v>1920.6700000000008</v>
      </c>
      <c r="V455" s="27" t="str">
        <f t="shared" si="147"/>
        <v>n.m.</v>
      </c>
      <c r="W455" s="6">
        <f t="shared" si="148"/>
        <v>0</v>
      </c>
      <c r="X455" s="27" t="str">
        <f t="shared" si="149"/>
        <v>n.m.</v>
      </c>
      <c r="Y455" s="6">
        <f t="shared" si="150"/>
        <v>0</v>
      </c>
      <c r="Z455" s="27" t="str">
        <f t="shared" si="151"/>
        <v>n.m.</v>
      </c>
      <c r="AA455" s="6">
        <f t="shared" si="152"/>
        <v>0</v>
      </c>
      <c r="AB455" s="27" t="str">
        <f t="shared" si="153"/>
        <v>n.m.</v>
      </c>
      <c r="AC455" s="6">
        <f t="shared" si="154"/>
        <v>98557.159999999989</v>
      </c>
      <c r="AD455" s="27" t="str">
        <f t="shared" si="155"/>
        <v>n.m.</v>
      </c>
    </row>
    <row r="456" spans="1:30" x14ac:dyDescent="0.35">
      <c r="A456" s="7">
        <f t="shared" si="142"/>
        <v>448</v>
      </c>
      <c r="B456" t="s">
        <v>411</v>
      </c>
      <c r="C456" t="s">
        <v>614</v>
      </c>
      <c r="D456" t="s">
        <v>615</v>
      </c>
      <c r="E456" s="42" t="s">
        <v>1585</v>
      </c>
      <c r="F456" s="42">
        <v>44562</v>
      </c>
      <c r="G456" s="3"/>
      <c r="H456" s="3">
        <v>96297.64999999998</v>
      </c>
      <c r="I456" s="3">
        <v>41094.709999999992</v>
      </c>
      <c r="J456" s="3">
        <v>893.36</v>
      </c>
      <c r="K456" s="3">
        <v>262.19</v>
      </c>
      <c r="L456" s="3">
        <f t="shared" si="143"/>
        <v>138547.90999999997</v>
      </c>
      <c r="M456" s="3">
        <v>89917.760999999999</v>
      </c>
      <c r="N456" s="3">
        <v>13.035</v>
      </c>
      <c r="O456" s="3">
        <v>0</v>
      </c>
      <c r="P456" s="3">
        <v>0</v>
      </c>
      <c r="Q456" s="3">
        <v>0</v>
      </c>
      <c r="R456" s="3">
        <f t="shared" si="156"/>
        <v>89930.796000000002</v>
      </c>
      <c r="S456" s="6">
        <f t="shared" si="144"/>
        <v>-89917.760999999999</v>
      </c>
      <c r="T456" s="27">
        <f t="shared" si="145"/>
        <v>-1</v>
      </c>
      <c r="U456" s="6">
        <f t="shared" si="146"/>
        <v>96284.614999999976</v>
      </c>
      <c r="V456" s="27">
        <f t="shared" si="147"/>
        <v>7386.6217874952035</v>
      </c>
      <c r="W456" s="6">
        <f t="shared" si="148"/>
        <v>41094.709999999992</v>
      </c>
      <c r="X456" s="27" t="str">
        <f t="shared" si="149"/>
        <v>n.m.</v>
      </c>
      <c r="Y456" s="6">
        <f t="shared" si="150"/>
        <v>893.36</v>
      </c>
      <c r="Z456" s="27" t="str">
        <f t="shared" si="151"/>
        <v>n.m.</v>
      </c>
      <c r="AA456" s="6">
        <f t="shared" si="152"/>
        <v>262.19</v>
      </c>
      <c r="AB456" s="27" t="str">
        <f t="shared" si="153"/>
        <v>n.m.</v>
      </c>
      <c r="AC456" s="6">
        <f t="shared" si="154"/>
        <v>48617.113999999972</v>
      </c>
      <c r="AD456" s="27">
        <f t="shared" si="155"/>
        <v>0.540605845410286</v>
      </c>
    </row>
    <row r="457" spans="1:30" x14ac:dyDescent="0.35">
      <c r="A457" s="7">
        <f t="shared" si="142"/>
        <v>449</v>
      </c>
      <c r="B457" t="s">
        <v>411</v>
      </c>
      <c r="C457" t="s">
        <v>616</v>
      </c>
      <c r="D457" t="s">
        <v>617</v>
      </c>
      <c r="E457" s="42" t="s">
        <v>1581</v>
      </c>
      <c r="F457" s="52" t="s">
        <v>1587</v>
      </c>
      <c r="G457" s="3">
        <v>96189.959999999977</v>
      </c>
      <c r="H457" s="3">
        <v>-209.01000000000022</v>
      </c>
      <c r="I457" s="3">
        <v>0</v>
      </c>
      <c r="J457" s="3">
        <v>0</v>
      </c>
      <c r="K457" s="3">
        <v>0</v>
      </c>
      <c r="L457" s="3">
        <f t="shared" si="143"/>
        <v>95980.949999999983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f t="shared" si="156"/>
        <v>0</v>
      </c>
      <c r="S457" s="6">
        <f t="shared" si="144"/>
        <v>96189.959999999977</v>
      </c>
      <c r="T457" s="27" t="str">
        <f t="shared" si="145"/>
        <v>n.m.</v>
      </c>
      <c r="U457" s="6">
        <f t="shared" si="146"/>
        <v>-209.01000000000022</v>
      </c>
      <c r="V457" s="27" t="str">
        <f t="shared" si="147"/>
        <v>n.m.</v>
      </c>
      <c r="W457" s="6">
        <f t="shared" si="148"/>
        <v>0</v>
      </c>
      <c r="X457" s="27" t="str">
        <f t="shared" si="149"/>
        <v>n.m.</v>
      </c>
      <c r="Y457" s="6">
        <f t="shared" si="150"/>
        <v>0</v>
      </c>
      <c r="Z457" s="27" t="str">
        <f t="shared" si="151"/>
        <v>n.m.</v>
      </c>
      <c r="AA457" s="6">
        <f t="shared" si="152"/>
        <v>0</v>
      </c>
      <c r="AB457" s="27" t="str">
        <f t="shared" si="153"/>
        <v>n.m.</v>
      </c>
      <c r="AC457" s="6">
        <f t="shared" si="154"/>
        <v>95980.949999999983</v>
      </c>
      <c r="AD457" s="27" t="str">
        <f t="shared" si="155"/>
        <v>n.m.</v>
      </c>
    </row>
    <row r="458" spans="1:30" x14ac:dyDescent="0.35">
      <c r="A458" s="7">
        <f t="shared" si="142"/>
        <v>450</v>
      </c>
      <c r="B458" t="s">
        <v>411</v>
      </c>
      <c r="C458" t="s">
        <v>618</v>
      </c>
      <c r="D458" t="s">
        <v>462</v>
      </c>
      <c r="E458" s="42" t="s">
        <v>1559</v>
      </c>
      <c r="F458" s="42">
        <v>44652</v>
      </c>
      <c r="G458" s="3"/>
      <c r="H458" s="3">
        <v>95839.409999999945</v>
      </c>
      <c r="I458" s="3">
        <v>19687.680000000004</v>
      </c>
      <c r="J458" s="3">
        <v>66.77000000000001</v>
      </c>
      <c r="K458" s="3">
        <v>-4415.4800000000014</v>
      </c>
      <c r="L458" s="3">
        <f t="shared" si="143"/>
        <v>111178.37999999996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f t="shared" si="156"/>
        <v>0</v>
      </c>
      <c r="S458" s="6">
        <f t="shared" si="144"/>
        <v>0</v>
      </c>
      <c r="T458" s="27" t="str">
        <f t="shared" si="145"/>
        <v>n.m.</v>
      </c>
      <c r="U458" s="6">
        <f t="shared" si="146"/>
        <v>95839.409999999945</v>
      </c>
      <c r="V458" s="27" t="str">
        <f t="shared" si="147"/>
        <v>n.m.</v>
      </c>
      <c r="W458" s="6">
        <f t="shared" si="148"/>
        <v>19687.680000000004</v>
      </c>
      <c r="X458" s="27" t="str">
        <f t="shared" si="149"/>
        <v>n.m.</v>
      </c>
      <c r="Y458" s="6">
        <f t="shared" si="150"/>
        <v>66.77000000000001</v>
      </c>
      <c r="Z458" s="27" t="str">
        <f t="shared" si="151"/>
        <v>n.m.</v>
      </c>
      <c r="AA458" s="6">
        <f t="shared" si="152"/>
        <v>-4415.4800000000014</v>
      </c>
      <c r="AB458" s="27" t="str">
        <f t="shared" si="153"/>
        <v>n.m.</v>
      </c>
      <c r="AC458" s="6">
        <f t="shared" si="154"/>
        <v>111178.37999999996</v>
      </c>
      <c r="AD458" s="27" t="str">
        <f t="shared" si="155"/>
        <v>n.m.</v>
      </c>
    </row>
    <row r="459" spans="1:30" x14ac:dyDescent="0.35">
      <c r="A459" s="7">
        <f t="shared" ref="A459:A522" si="157">A458+1</f>
        <v>451</v>
      </c>
      <c r="B459" t="s">
        <v>411</v>
      </c>
      <c r="C459" t="s">
        <v>619</v>
      </c>
      <c r="D459" t="s">
        <v>620</v>
      </c>
      <c r="E459" s="42" t="s">
        <v>1573</v>
      </c>
      <c r="F459" s="42" t="s">
        <v>1586</v>
      </c>
      <c r="G459" s="3">
        <v>430.73999999999995</v>
      </c>
      <c r="H459" s="3">
        <v>95205.439999999973</v>
      </c>
      <c r="I459" s="3">
        <v>0</v>
      </c>
      <c r="J459" s="3">
        <v>0</v>
      </c>
      <c r="K459" s="3">
        <v>0</v>
      </c>
      <c r="L459" s="3">
        <f t="shared" si="143"/>
        <v>95636.179999999978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f t="shared" si="156"/>
        <v>0</v>
      </c>
      <c r="S459" s="6">
        <f t="shared" si="144"/>
        <v>430.73999999999995</v>
      </c>
      <c r="T459" s="27" t="str">
        <f t="shared" si="145"/>
        <v>n.m.</v>
      </c>
      <c r="U459" s="6">
        <f t="shared" si="146"/>
        <v>95205.439999999973</v>
      </c>
      <c r="V459" s="27" t="str">
        <f t="shared" si="147"/>
        <v>n.m.</v>
      </c>
      <c r="W459" s="6">
        <f t="shared" si="148"/>
        <v>0</v>
      </c>
      <c r="X459" s="27" t="str">
        <f t="shared" si="149"/>
        <v>n.m.</v>
      </c>
      <c r="Y459" s="6">
        <f t="shared" si="150"/>
        <v>0</v>
      </c>
      <c r="Z459" s="27" t="str">
        <f t="shared" si="151"/>
        <v>n.m.</v>
      </c>
      <c r="AA459" s="6">
        <f t="shared" si="152"/>
        <v>0</v>
      </c>
      <c r="AB459" s="27" t="str">
        <f t="shared" si="153"/>
        <v>n.m.</v>
      </c>
      <c r="AC459" s="6">
        <f t="shared" si="154"/>
        <v>95636.179999999978</v>
      </c>
      <c r="AD459" s="27" t="str">
        <f t="shared" si="155"/>
        <v>n.m.</v>
      </c>
    </row>
    <row r="460" spans="1:30" x14ac:dyDescent="0.35">
      <c r="A460" s="7">
        <f t="shared" si="157"/>
        <v>452</v>
      </c>
      <c r="B460" t="s">
        <v>411</v>
      </c>
      <c r="C460" t="s">
        <v>621</v>
      </c>
      <c r="D460" t="s">
        <v>538</v>
      </c>
      <c r="E460" s="42" t="s">
        <v>1557</v>
      </c>
      <c r="F460" s="42" t="s">
        <v>1590</v>
      </c>
      <c r="G460" s="3">
        <v>298.62</v>
      </c>
      <c r="H460" s="3"/>
      <c r="I460" s="3">
        <v>0</v>
      </c>
      <c r="J460" s="3">
        <v>0</v>
      </c>
      <c r="K460" s="3">
        <v>0</v>
      </c>
      <c r="L460" s="3">
        <f t="shared" si="143"/>
        <v>298.62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f t="shared" si="156"/>
        <v>0</v>
      </c>
      <c r="S460" s="6">
        <f t="shared" si="144"/>
        <v>298.62</v>
      </c>
      <c r="T460" s="27" t="str">
        <f t="shared" si="145"/>
        <v>n.m.</v>
      </c>
      <c r="U460" s="6">
        <f t="shared" si="146"/>
        <v>0</v>
      </c>
      <c r="V460" s="27" t="str">
        <f t="shared" si="147"/>
        <v>n.m.</v>
      </c>
      <c r="W460" s="6">
        <f t="shared" si="148"/>
        <v>0</v>
      </c>
      <c r="X460" s="27" t="str">
        <f t="shared" si="149"/>
        <v>n.m.</v>
      </c>
      <c r="Y460" s="6">
        <f t="shared" si="150"/>
        <v>0</v>
      </c>
      <c r="Z460" s="27" t="str">
        <f t="shared" si="151"/>
        <v>n.m.</v>
      </c>
      <c r="AA460" s="6">
        <f t="shared" si="152"/>
        <v>0</v>
      </c>
      <c r="AB460" s="27" t="str">
        <f t="shared" si="153"/>
        <v>n.m.</v>
      </c>
      <c r="AC460" s="6">
        <f t="shared" si="154"/>
        <v>298.62</v>
      </c>
      <c r="AD460" s="27" t="str">
        <f t="shared" si="155"/>
        <v>n.m.</v>
      </c>
    </row>
    <row r="461" spans="1:30" x14ac:dyDescent="0.35">
      <c r="A461" s="7">
        <f t="shared" si="157"/>
        <v>453</v>
      </c>
      <c r="B461" t="s">
        <v>411</v>
      </c>
      <c r="C461" t="s">
        <v>622</v>
      </c>
      <c r="D461" t="s">
        <v>623</v>
      </c>
      <c r="E461" s="42" t="s">
        <v>1535</v>
      </c>
      <c r="F461" s="42">
        <v>44256</v>
      </c>
      <c r="G461" s="3"/>
      <c r="H461" s="3">
        <v>91562.76999999999</v>
      </c>
      <c r="I461" s="3">
        <v>546635.67999999982</v>
      </c>
      <c r="J461" s="3">
        <v>20993.21</v>
      </c>
      <c r="K461" s="3">
        <v>0</v>
      </c>
      <c r="L461" s="3">
        <f t="shared" si="143"/>
        <v>659191.6599999998</v>
      </c>
      <c r="M461" s="3">
        <v>0</v>
      </c>
      <c r="N461" s="3">
        <v>0</v>
      </c>
      <c r="O461" s="3">
        <v>315300.65499999997</v>
      </c>
      <c r="P461" s="3">
        <v>0</v>
      </c>
      <c r="Q461" s="3">
        <v>0</v>
      </c>
      <c r="R461" s="3">
        <f t="shared" si="156"/>
        <v>315300.65499999997</v>
      </c>
      <c r="S461" s="6">
        <f t="shared" si="144"/>
        <v>0</v>
      </c>
      <c r="T461" s="27" t="str">
        <f t="shared" si="145"/>
        <v>n.m.</v>
      </c>
      <c r="U461" s="6">
        <f t="shared" si="146"/>
        <v>91562.76999999999</v>
      </c>
      <c r="V461" s="27" t="str">
        <f t="shared" si="147"/>
        <v>n.m.</v>
      </c>
      <c r="W461" s="6">
        <f t="shared" si="148"/>
        <v>231335.02499999985</v>
      </c>
      <c r="X461" s="27">
        <f t="shared" si="149"/>
        <v>0.73369662045262762</v>
      </c>
      <c r="Y461" s="6">
        <f t="shared" si="150"/>
        <v>20993.21</v>
      </c>
      <c r="Z461" s="27" t="str">
        <f t="shared" si="151"/>
        <v>n.m.</v>
      </c>
      <c r="AA461" s="6">
        <f t="shared" si="152"/>
        <v>0</v>
      </c>
      <c r="AB461" s="27" t="str">
        <f t="shared" si="153"/>
        <v>n.m.</v>
      </c>
      <c r="AC461" s="6">
        <f t="shared" si="154"/>
        <v>343891.00499999983</v>
      </c>
      <c r="AD461" s="27">
        <f t="shared" si="155"/>
        <v>1.0906764687818358</v>
      </c>
    </row>
    <row r="462" spans="1:30" x14ac:dyDescent="0.35">
      <c r="A462" s="7">
        <f t="shared" si="157"/>
        <v>454</v>
      </c>
      <c r="B462" t="s">
        <v>411</v>
      </c>
      <c r="C462" t="s">
        <v>624</v>
      </c>
      <c r="D462" t="s">
        <v>625</v>
      </c>
      <c r="E462" s="42" t="s">
        <v>1563</v>
      </c>
      <c r="F462" s="42" t="s">
        <v>1579</v>
      </c>
      <c r="G462" s="3">
        <v>19218.11</v>
      </c>
      <c r="H462" s="3"/>
      <c r="I462" s="3">
        <v>0</v>
      </c>
      <c r="J462" s="3">
        <v>0</v>
      </c>
      <c r="K462" s="3">
        <v>0</v>
      </c>
      <c r="L462" s="3">
        <f t="shared" si="143"/>
        <v>19218.11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f t="shared" si="156"/>
        <v>0</v>
      </c>
      <c r="S462" s="6">
        <f t="shared" si="144"/>
        <v>19218.11</v>
      </c>
      <c r="T462" s="27" t="str">
        <f t="shared" si="145"/>
        <v>n.m.</v>
      </c>
      <c r="U462" s="6">
        <f t="shared" si="146"/>
        <v>0</v>
      </c>
      <c r="V462" s="27" t="str">
        <f t="shared" si="147"/>
        <v>n.m.</v>
      </c>
      <c r="W462" s="6">
        <f t="shared" si="148"/>
        <v>0</v>
      </c>
      <c r="X462" s="27" t="str">
        <f t="shared" si="149"/>
        <v>n.m.</v>
      </c>
      <c r="Y462" s="6">
        <f t="shared" si="150"/>
        <v>0</v>
      </c>
      <c r="Z462" s="27" t="str">
        <f t="shared" si="151"/>
        <v>n.m.</v>
      </c>
      <c r="AA462" s="6">
        <f t="shared" si="152"/>
        <v>0</v>
      </c>
      <c r="AB462" s="27" t="str">
        <f t="shared" si="153"/>
        <v>n.m.</v>
      </c>
      <c r="AC462" s="6">
        <f t="shared" si="154"/>
        <v>19218.11</v>
      </c>
      <c r="AD462" s="27" t="str">
        <f t="shared" si="155"/>
        <v>n.m.</v>
      </c>
    </row>
    <row r="463" spans="1:30" x14ac:dyDescent="0.35">
      <c r="A463" s="7">
        <f t="shared" si="157"/>
        <v>455</v>
      </c>
      <c r="B463" t="s">
        <v>411</v>
      </c>
      <c r="C463" t="s">
        <v>626</v>
      </c>
      <c r="D463" t="s">
        <v>617</v>
      </c>
      <c r="E463" s="42" t="s">
        <v>1567</v>
      </c>
      <c r="F463" s="42" t="s">
        <v>1582</v>
      </c>
      <c r="G463" s="3">
        <v>13035.230000000009</v>
      </c>
      <c r="H463" s="3"/>
      <c r="I463" s="3">
        <v>0</v>
      </c>
      <c r="J463" s="3">
        <v>0</v>
      </c>
      <c r="K463" s="3">
        <v>0</v>
      </c>
      <c r="L463" s="3">
        <f t="shared" si="143"/>
        <v>13035.230000000009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f t="shared" si="156"/>
        <v>0</v>
      </c>
      <c r="S463" s="6">
        <f t="shared" si="144"/>
        <v>13035.230000000009</v>
      </c>
      <c r="T463" s="27" t="str">
        <f t="shared" si="145"/>
        <v>n.m.</v>
      </c>
      <c r="U463" s="6">
        <f t="shared" si="146"/>
        <v>0</v>
      </c>
      <c r="V463" s="27" t="str">
        <f t="shared" si="147"/>
        <v>n.m.</v>
      </c>
      <c r="W463" s="6">
        <f t="shared" si="148"/>
        <v>0</v>
      </c>
      <c r="X463" s="27" t="str">
        <f t="shared" si="149"/>
        <v>n.m.</v>
      </c>
      <c r="Y463" s="6">
        <f t="shared" si="150"/>
        <v>0</v>
      </c>
      <c r="Z463" s="27" t="str">
        <f t="shared" si="151"/>
        <v>n.m.</v>
      </c>
      <c r="AA463" s="6">
        <f t="shared" si="152"/>
        <v>0</v>
      </c>
      <c r="AB463" s="27" t="str">
        <f t="shared" si="153"/>
        <v>n.m.</v>
      </c>
      <c r="AC463" s="6">
        <f t="shared" si="154"/>
        <v>13035.230000000009</v>
      </c>
      <c r="AD463" s="27" t="str">
        <f t="shared" si="155"/>
        <v>n.m.</v>
      </c>
    </row>
    <row r="464" spans="1:30" x14ac:dyDescent="0.35">
      <c r="A464" s="7">
        <f t="shared" si="157"/>
        <v>456</v>
      </c>
      <c r="B464" t="s">
        <v>411</v>
      </c>
      <c r="C464" t="s">
        <v>627</v>
      </c>
      <c r="D464" t="s">
        <v>628</v>
      </c>
      <c r="E464" s="42" t="s">
        <v>1571</v>
      </c>
      <c r="F464" s="42">
        <v>44317</v>
      </c>
      <c r="G464" s="3"/>
      <c r="H464" s="3">
        <v>87715.37</v>
      </c>
      <c r="I464" s="3">
        <v>88237.469999999972</v>
      </c>
      <c r="J464" s="3">
        <v>-66730.34</v>
      </c>
      <c r="K464" s="3">
        <v>0</v>
      </c>
      <c r="L464" s="3">
        <f t="shared" si="143"/>
        <v>109222.49999999997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f t="shared" si="156"/>
        <v>0</v>
      </c>
      <c r="S464" s="6">
        <f t="shared" si="144"/>
        <v>0</v>
      </c>
      <c r="T464" s="27" t="str">
        <f t="shared" si="145"/>
        <v>n.m.</v>
      </c>
      <c r="U464" s="6">
        <f t="shared" si="146"/>
        <v>87715.37</v>
      </c>
      <c r="V464" s="27" t="str">
        <f t="shared" si="147"/>
        <v>n.m.</v>
      </c>
      <c r="W464" s="6">
        <f t="shared" si="148"/>
        <v>88237.469999999972</v>
      </c>
      <c r="X464" s="27" t="str">
        <f t="shared" si="149"/>
        <v>n.m.</v>
      </c>
      <c r="Y464" s="6">
        <f t="shared" si="150"/>
        <v>-66730.34</v>
      </c>
      <c r="Z464" s="27" t="str">
        <f t="shared" si="151"/>
        <v>n.m.</v>
      </c>
      <c r="AA464" s="6">
        <f t="shared" si="152"/>
        <v>0</v>
      </c>
      <c r="AB464" s="27" t="str">
        <f t="shared" si="153"/>
        <v>n.m.</v>
      </c>
      <c r="AC464" s="6">
        <f t="shared" si="154"/>
        <v>109222.49999999997</v>
      </c>
      <c r="AD464" s="27" t="str">
        <f t="shared" si="155"/>
        <v>n.m.</v>
      </c>
    </row>
    <row r="465" spans="1:30" x14ac:dyDescent="0.35">
      <c r="A465" s="7">
        <f t="shared" si="157"/>
        <v>457</v>
      </c>
      <c r="B465" t="s">
        <v>411</v>
      </c>
      <c r="C465" t="s">
        <v>629</v>
      </c>
      <c r="D465" t="s">
        <v>630</v>
      </c>
      <c r="E465" s="42" t="s">
        <v>1562</v>
      </c>
      <c r="F465" s="42" t="s">
        <v>1560</v>
      </c>
      <c r="G465" s="3">
        <v>66189.37</v>
      </c>
      <c r="H465" s="3">
        <v>20322.959999999992</v>
      </c>
      <c r="I465" s="3">
        <v>0</v>
      </c>
      <c r="J465" s="3">
        <v>0</v>
      </c>
      <c r="K465" s="3">
        <v>0</v>
      </c>
      <c r="L465" s="3">
        <f t="shared" si="143"/>
        <v>86512.329999999987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f t="shared" si="156"/>
        <v>0</v>
      </c>
      <c r="S465" s="6">
        <f t="shared" si="144"/>
        <v>66189.37</v>
      </c>
      <c r="T465" s="27" t="str">
        <f t="shared" si="145"/>
        <v>n.m.</v>
      </c>
      <c r="U465" s="6">
        <f t="shared" si="146"/>
        <v>20322.959999999992</v>
      </c>
      <c r="V465" s="27" t="str">
        <f t="shared" si="147"/>
        <v>n.m.</v>
      </c>
      <c r="W465" s="6">
        <f t="shared" si="148"/>
        <v>0</v>
      </c>
      <c r="X465" s="27" t="str">
        <f t="shared" si="149"/>
        <v>n.m.</v>
      </c>
      <c r="Y465" s="6">
        <f t="shared" si="150"/>
        <v>0</v>
      </c>
      <c r="Z465" s="27" t="str">
        <f t="shared" si="151"/>
        <v>n.m.</v>
      </c>
      <c r="AA465" s="6">
        <f t="shared" si="152"/>
        <v>0</v>
      </c>
      <c r="AB465" s="27" t="str">
        <f t="shared" si="153"/>
        <v>n.m.</v>
      </c>
      <c r="AC465" s="6">
        <f t="shared" si="154"/>
        <v>86512.329999999987</v>
      </c>
      <c r="AD465" s="27" t="str">
        <f t="shared" si="155"/>
        <v>n.m.</v>
      </c>
    </row>
    <row r="466" spans="1:30" x14ac:dyDescent="0.35">
      <c r="A466" s="7">
        <f t="shared" si="157"/>
        <v>458</v>
      </c>
      <c r="B466" t="s">
        <v>411</v>
      </c>
      <c r="C466" t="s">
        <v>631</v>
      </c>
      <c r="D466" t="s">
        <v>632</v>
      </c>
      <c r="E466" s="42" t="s">
        <v>1563</v>
      </c>
      <c r="F466" s="42" t="s">
        <v>1572</v>
      </c>
      <c r="G466" s="3">
        <v>72951.400000000052</v>
      </c>
      <c r="H466" s="3"/>
      <c r="I466" s="3">
        <v>0</v>
      </c>
      <c r="J466" s="3">
        <v>0</v>
      </c>
      <c r="K466" s="3">
        <v>0</v>
      </c>
      <c r="L466" s="3">
        <f t="shared" si="143"/>
        <v>72951.400000000052</v>
      </c>
      <c r="M466" s="3">
        <v>124713.08699999997</v>
      </c>
      <c r="N466" s="3">
        <v>0</v>
      </c>
      <c r="O466" s="3">
        <v>0</v>
      </c>
      <c r="P466" s="3">
        <v>0</v>
      </c>
      <c r="Q466" s="3">
        <v>0</v>
      </c>
      <c r="R466" s="3">
        <f t="shared" si="156"/>
        <v>124713.08699999997</v>
      </c>
      <c r="S466" s="6">
        <f t="shared" si="144"/>
        <v>-51761.686999999918</v>
      </c>
      <c r="T466" s="27">
        <f t="shared" si="145"/>
        <v>-0.4150461530953839</v>
      </c>
      <c r="U466" s="6">
        <f t="shared" si="146"/>
        <v>0</v>
      </c>
      <c r="V466" s="27" t="str">
        <f t="shared" si="147"/>
        <v>n.m.</v>
      </c>
      <c r="W466" s="6">
        <f t="shared" si="148"/>
        <v>0</v>
      </c>
      <c r="X466" s="27" t="str">
        <f t="shared" si="149"/>
        <v>n.m.</v>
      </c>
      <c r="Y466" s="6">
        <f t="shared" si="150"/>
        <v>0</v>
      </c>
      <c r="Z466" s="27" t="str">
        <f t="shared" si="151"/>
        <v>n.m.</v>
      </c>
      <c r="AA466" s="6">
        <f t="shared" si="152"/>
        <v>0</v>
      </c>
      <c r="AB466" s="27" t="str">
        <f t="shared" si="153"/>
        <v>n.m.</v>
      </c>
      <c r="AC466" s="6">
        <f t="shared" si="154"/>
        <v>-51761.686999999918</v>
      </c>
      <c r="AD466" s="27">
        <f t="shared" si="155"/>
        <v>-0.4150461530953839</v>
      </c>
    </row>
    <row r="467" spans="1:30" x14ac:dyDescent="0.35">
      <c r="A467" s="7">
        <f t="shared" si="157"/>
        <v>459</v>
      </c>
      <c r="B467" t="s">
        <v>411</v>
      </c>
      <c r="C467" t="s">
        <v>633</v>
      </c>
      <c r="D467" t="s">
        <v>634</v>
      </c>
      <c r="E467" s="42" t="s">
        <v>1574</v>
      </c>
      <c r="F467" s="42" t="s">
        <v>1581</v>
      </c>
      <c r="G467" s="3">
        <v>14012.14</v>
      </c>
      <c r="H467" s="3"/>
      <c r="I467" s="3">
        <v>0</v>
      </c>
      <c r="J467" s="3">
        <v>0</v>
      </c>
      <c r="K467" s="3">
        <v>0</v>
      </c>
      <c r="L467" s="3">
        <f t="shared" si="143"/>
        <v>14012.14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f t="shared" si="156"/>
        <v>0</v>
      </c>
      <c r="S467" s="6">
        <f t="shared" si="144"/>
        <v>14012.14</v>
      </c>
      <c r="T467" s="27" t="str">
        <f t="shared" si="145"/>
        <v>n.m.</v>
      </c>
      <c r="U467" s="6">
        <f t="shared" si="146"/>
        <v>0</v>
      </c>
      <c r="V467" s="27" t="str">
        <f t="shared" si="147"/>
        <v>n.m.</v>
      </c>
      <c r="W467" s="6">
        <f t="shared" si="148"/>
        <v>0</v>
      </c>
      <c r="X467" s="27" t="str">
        <f t="shared" si="149"/>
        <v>n.m.</v>
      </c>
      <c r="Y467" s="6">
        <f t="shared" si="150"/>
        <v>0</v>
      </c>
      <c r="Z467" s="27" t="str">
        <f t="shared" si="151"/>
        <v>n.m.</v>
      </c>
      <c r="AA467" s="6">
        <f t="shared" si="152"/>
        <v>0</v>
      </c>
      <c r="AB467" s="27" t="str">
        <f t="shared" si="153"/>
        <v>n.m.</v>
      </c>
      <c r="AC467" s="6">
        <f t="shared" si="154"/>
        <v>14012.14</v>
      </c>
      <c r="AD467" s="27" t="str">
        <f t="shared" si="155"/>
        <v>n.m.</v>
      </c>
    </row>
    <row r="468" spans="1:30" x14ac:dyDescent="0.35">
      <c r="A468" s="7">
        <f t="shared" si="157"/>
        <v>460</v>
      </c>
      <c r="B468" t="s">
        <v>411</v>
      </c>
      <c r="C468" t="s">
        <v>635</v>
      </c>
      <c r="D468" t="s">
        <v>636</v>
      </c>
      <c r="E468" s="42" t="s">
        <v>1564</v>
      </c>
      <c r="F468" s="42">
        <v>43891</v>
      </c>
      <c r="G468" s="3"/>
      <c r="H468" s="3">
        <v>84840.090000000026</v>
      </c>
      <c r="I468" s="3">
        <v>3969.8499999999995</v>
      </c>
      <c r="J468" s="3">
        <v>0</v>
      </c>
      <c r="K468" s="3">
        <v>0</v>
      </c>
      <c r="L468" s="3">
        <f t="shared" si="143"/>
        <v>88809.940000000031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f t="shared" si="156"/>
        <v>0</v>
      </c>
      <c r="S468" s="6">
        <f t="shared" si="144"/>
        <v>0</v>
      </c>
      <c r="T468" s="27" t="str">
        <f t="shared" si="145"/>
        <v>n.m.</v>
      </c>
      <c r="U468" s="6">
        <f t="shared" si="146"/>
        <v>84840.090000000026</v>
      </c>
      <c r="V468" s="27" t="str">
        <f t="shared" si="147"/>
        <v>n.m.</v>
      </c>
      <c r="W468" s="6">
        <f t="shared" si="148"/>
        <v>3969.8499999999995</v>
      </c>
      <c r="X468" s="27" t="str">
        <f t="shared" si="149"/>
        <v>n.m.</v>
      </c>
      <c r="Y468" s="6">
        <f t="shared" si="150"/>
        <v>0</v>
      </c>
      <c r="Z468" s="27" t="str">
        <f t="shared" si="151"/>
        <v>n.m.</v>
      </c>
      <c r="AA468" s="6">
        <f t="shared" si="152"/>
        <v>0</v>
      </c>
      <c r="AB468" s="27" t="str">
        <f t="shared" si="153"/>
        <v>n.m.</v>
      </c>
      <c r="AC468" s="6">
        <f t="shared" si="154"/>
        <v>88809.940000000031</v>
      </c>
      <c r="AD468" s="27" t="str">
        <f t="shared" si="155"/>
        <v>n.m.</v>
      </c>
    </row>
    <row r="469" spans="1:30" x14ac:dyDescent="0.35">
      <c r="A469" s="7">
        <f t="shared" si="157"/>
        <v>461</v>
      </c>
      <c r="B469" t="s">
        <v>411</v>
      </c>
      <c r="C469" t="s">
        <v>637</v>
      </c>
      <c r="D469" t="s">
        <v>638</v>
      </c>
      <c r="E469" s="42" t="s">
        <v>1556</v>
      </c>
      <c r="F469" s="42" t="s">
        <v>1586</v>
      </c>
      <c r="G469" s="3">
        <v>51113.75999999998</v>
      </c>
      <c r="H469" s="3">
        <v>33148.369999999966</v>
      </c>
      <c r="I469" s="3">
        <v>0</v>
      </c>
      <c r="J469" s="3">
        <v>0</v>
      </c>
      <c r="K469" s="3">
        <v>0</v>
      </c>
      <c r="L469" s="3">
        <f t="shared" si="143"/>
        <v>84262.129999999946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f t="shared" si="156"/>
        <v>0</v>
      </c>
      <c r="S469" s="6">
        <f t="shared" si="144"/>
        <v>51113.75999999998</v>
      </c>
      <c r="T469" s="27" t="str">
        <f t="shared" si="145"/>
        <v>n.m.</v>
      </c>
      <c r="U469" s="6">
        <f t="shared" si="146"/>
        <v>33148.369999999966</v>
      </c>
      <c r="V469" s="27" t="str">
        <f t="shared" si="147"/>
        <v>n.m.</v>
      </c>
      <c r="W469" s="6">
        <f t="shared" si="148"/>
        <v>0</v>
      </c>
      <c r="X469" s="27" t="str">
        <f t="shared" si="149"/>
        <v>n.m.</v>
      </c>
      <c r="Y469" s="6">
        <f t="shared" si="150"/>
        <v>0</v>
      </c>
      <c r="Z469" s="27" t="str">
        <f t="shared" si="151"/>
        <v>n.m.</v>
      </c>
      <c r="AA469" s="6">
        <f t="shared" si="152"/>
        <v>0</v>
      </c>
      <c r="AB469" s="27" t="str">
        <f t="shared" si="153"/>
        <v>n.m.</v>
      </c>
      <c r="AC469" s="6">
        <f t="shared" si="154"/>
        <v>84262.129999999946</v>
      </c>
      <c r="AD469" s="27" t="str">
        <f t="shared" si="155"/>
        <v>n.m.</v>
      </c>
    </row>
    <row r="470" spans="1:30" x14ac:dyDescent="0.35">
      <c r="A470" s="7">
        <f t="shared" si="157"/>
        <v>462</v>
      </c>
      <c r="B470" t="s">
        <v>411</v>
      </c>
      <c r="C470" t="s">
        <v>639</v>
      </c>
      <c r="D470" t="s">
        <v>640</v>
      </c>
      <c r="E470" s="42" t="s">
        <v>1566</v>
      </c>
      <c r="F470" s="42">
        <v>44075</v>
      </c>
      <c r="G470" s="3">
        <v>86610.09000000004</v>
      </c>
      <c r="H470" s="3">
        <v>-2473.46</v>
      </c>
      <c r="I470" s="3">
        <v>36078.460000000006</v>
      </c>
      <c r="J470" s="3">
        <v>0</v>
      </c>
      <c r="K470" s="3">
        <v>0</v>
      </c>
      <c r="L470" s="3">
        <f t="shared" si="143"/>
        <v>120215.09000000004</v>
      </c>
      <c r="M470" s="3">
        <v>0</v>
      </c>
      <c r="N470" s="3">
        <v>59751.962999999996</v>
      </c>
      <c r="O470" s="3">
        <v>140133.62700000001</v>
      </c>
      <c r="P470" s="3">
        <v>0</v>
      </c>
      <c r="Q470" s="3">
        <v>48338.678999999996</v>
      </c>
      <c r="R470" s="3">
        <f t="shared" si="156"/>
        <v>248224.269</v>
      </c>
      <c r="S470" s="6">
        <f t="shared" si="144"/>
        <v>86610.09000000004</v>
      </c>
      <c r="T470" s="27" t="str">
        <f t="shared" si="145"/>
        <v>n.m.</v>
      </c>
      <c r="U470" s="6">
        <f t="shared" si="146"/>
        <v>-62225.422999999995</v>
      </c>
      <c r="V470" s="27">
        <f t="shared" si="147"/>
        <v>-1.0413954600955955</v>
      </c>
      <c r="W470" s="6">
        <f t="shared" si="148"/>
        <v>-104055.167</v>
      </c>
      <c r="X470" s="27">
        <f t="shared" si="149"/>
        <v>-0.74254245199833435</v>
      </c>
      <c r="Y470" s="6">
        <f t="shared" si="150"/>
        <v>0</v>
      </c>
      <c r="Z470" s="27" t="str">
        <f t="shared" si="151"/>
        <v>n.m.</v>
      </c>
      <c r="AA470" s="6">
        <f t="shared" si="152"/>
        <v>-48338.678999999996</v>
      </c>
      <c r="AB470" s="27">
        <f t="shared" si="153"/>
        <v>-1</v>
      </c>
      <c r="AC470" s="6">
        <f t="shared" si="154"/>
        <v>-128009.17899999996</v>
      </c>
      <c r="AD470" s="27">
        <f t="shared" si="155"/>
        <v>-0.51569969171708974</v>
      </c>
    </row>
    <row r="471" spans="1:30" x14ac:dyDescent="0.35">
      <c r="A471" s="7">
        <f t="shared" si="157"/>
        <v>463</v>
      </c>
      <c r="B471" t="s">
        <v>411</v>
      </c>
      <c r="C471" t="s">
        <v>641</v>
      </c>
      <c r="D471" t="s">
        <v>642</v>
      </c>
      <c r="E471" s="42" t="s">
        <v>1569</v>
      </c>
      <c r="F471" s="42" t="s">
        <v>1583</v>
      </c>
      <c r="G471" s="3">
        <v>27113.22</v>
      </c>
      <c r="H471" s="3">
        <v>-1731.93</v>
      </c>
      <c r="I471" s="3">
        <v>0</v>
      </c>
      <c r="J471" s="3">
        <v>0</v>
      </c>
      <c r="K471" s="3">
        <v>0</v>
      </c>
      <c r="L471" s="3">
        <f t="shared" si="143"/>
        <v>25381.29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f t="shared" si="156"/>
        <v>0</v>
      </c>
      <c r="S471" s="6">
        <f t="shared" si="144"/>
        <v>27113.22</v>
      </c>
      <c r="T471" s="27" t="str">
        <f t="shared" si="145"/>
        <v>n.m.</v>
      </c>
      <c r="U471" s="6">
        <f t="shared" si="146"/>
        <v>-1731.93</v>
      </c>
      <c r="V471" s="27" t="str">
        <f t="shared" si="147"/>
        <v>n.m.</v>
      </c>
      <c r="W471" s="6">
        <f t="shared" si="148"/>
        <v>0</v>
      </c>
      <c r="X471" s="27" t="str">
        <f t="shared" si="149"/>
        <v>n.m.</v>
      </c>
      <c r="Y471" s="6">
        <f t="shared" si="150"/>
        <v>0</v>
      </c>
      <c r="Z471" s="27" t="str">
        <f t="shared" si="151"/>
        <v>n.m.</v>
      </c>
      <c r="AA471" s="6">
        <f t="shared" si="152"/>
        <v>0</v>
      </c>
      <c r="AB471" s="27" t="str">
        <f t="shared" si="153"/>
        <v>n.m.</v>
      </c>
      <c r="AC471" s="6">
        <f t="shared" si="154"/>
        <v>25381.29</v>
      </c>
      <c r="AD471" s="27" t="str">
        <f t="shared" si="155"/>
        <v>n.m.</v>
      </c>
    </row>
    <row r="472" spans="1:30" x14ac:dyDescent="0.35">
      <c r="A472" s="7">
        <f t="shared" si="157"/>
        <v>464</v>
      </c>
      <c r="B472" t="s">
        <v>411</v>
      </c>
      <c r="C472" t="s">
        <v>643</v>
      </c>
      <c r="D472" t="s">
        <v>644</v>
      </c>
      <c r="E472" s="42" t="s">
        <v>1587</v>
      </c>
      <c r="F472" s="42">
        <v>44348</v>
      </c>
      <c r="G472" s="3"/>
      <c r="H472" s="3">
        <v>81852.429999999935</v>
      </c>
      <c r="I472" s="3">
        <v>6926.7800000000007</v>
      </c>
      <c r="J472" s="3">
        <v>5.82</v>
      </c>
      <c r="K472" s="3">
        <v>0</v>
      </c>
      <c r="L472" s="3">
        <f t="shared" si="143"/>
        <v>88785.029999999941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f t="shared" si="156"/>
        <v>0</v>
      </c>
      <c r="S472" s="6">
        <f t="shared" si="144"/>
        <v>0</v>
      </c>
      <c r="T472" s="27" t="str">
        <f t="shared" si="145"/>
        <v>n.m.</v>
      </c>
      <c r="U472" s="6">
        <f t="shared" si="146"/>
        <v>81852.429999999935</v>
      </c>
      <c r="V472" s="27" t="str">
        <f t="shared" si="147"/>
        <v>n.m.</v>
      </c>
      <c r="W472" s="6">
        <f t="shared" si="148"/>
        <v>6926.7800000000007</v>
      </c>
      <c r="X472" s="27" t="str">
        <f t="shared" si="149"/>
        <v>n.m.</v>
      </c>
      <c r="Y472" s="6">
        <f t="shared" si="150"/>
        <v>5.82</v>
      </c>
      <c r="Z472" s="27" t="str">
        <f t="shared" si="151"/>
        <v>n.m.</v>
      </c>
      <c r="AA472" s="6">
        <f t="shared" si="152"/>
        <v>0</v>
      </c>
      <c r="AB472" s="27" t="str">
        <f t="shared" si="153"/>
        <v>n.m.</v>
      </c>
      <c r="AC472" s="6">
        <f t="shared" si="154"/>
        <v>88785.029999999941</v>
      </c>
      <c r="AD472" s="27" t="str">
        <f t="shared" si="155"/>
        <v>n.m.</v>
      </c>
    </row>
    <row r="473" spans="1:30" x14ac:dyDescent="0.35">
      <c r="A473" s="7">
        <f t="shared" si="157"/>
        <v>465</v>
      </c>
      <c r="B473" t="s">
        <v>411</v>
      </c>
      <c r="C473" t="s">
        <v>645</v>
      </c>
      <c r="D473" t="s">
        <v>646</v>
      </c>
      <c r="E473" s="42" t="s">
        <v>1565</v>
      </c>
      <c r="F473" s="42" t="s">
        <v>1572</v>
      </c>
      <c r="G473" s="3">
        <v>2708.0399999999995</v>
      </c>
      <c r="H473" s="3"/>
      <c r="I473" s="3">
        <v>0</v>
      </c>
      <c r="J473" s="3">
        <v>0</v>
      </c>
      <c r="K473" s="3">
        <v>0</v>
      </c>
      <c r="L473" s="3">
        <f t="shared" si="143"/>
        <v>2708.0399999999995</v>
      </c>
      <c r="M473" s="3">
        <v>70.56</v>
      </c>
      <c r="N473" s="3">
        <v>0</v>
      </c>
      <c r="O473" s="3">
        <v>0</v>
      </c>
      <c r="P473" s="3">
        <v>0</v>
      </c>
      <c r="Q473" s="3">
        <v>0</v>
      </c>
      <c r="R473" s="3">
        <f t="shared" si="156"/>
        <v>70.56</v>
      </c>
      <c r="S473" s="6">
        <f t="shared" si="144"/>
        <v>2637.4799999999996</v>
      </c>
      <c r="T473" s="27">
        <f t="shared" si="145"/>
        <v>37.379251700680264</v>
      </c>
      <c r="U473" s="6">
        <f t="shared" si="146"/>
        <v>0</v>
      </c>
      <c r="V473" s="27" t="str">
        <f t="shared" si="147"/>
        <v>n.m.</v>
      </c>
      <c r="W473" s="6">
        <f t="shared" si="148"/>
        <v>0</v>
      </c>
      <c r="X473" s="27" t="str">
        <f t="shared" si="149"/>
        <v>n.m.</v>
      </c>
      <c r="Y473" s="6">
        <f t="shared" si="150"/>
        <v>0</v>
      </c>
      <c r="Z473" s="27" t="str">
        <f t="shared" si="151"/>
        <v>n.m.</v>
      </c>
      <c r="AA473" s="6">
        <f t="shared" si="152"/>
        <v>0</v>
      </c>
      <c r="AB473" s="27" t="str">
        <f t="shared" si="153"/>
        <v>n.m.</v>
      </c>
      <c r="AC473" s="6">
        <f t="shared" si="154"/>
        <v>2637.4799999999996</v>
      </c>
      <c r="AD473" s="27">
        <f t="shared" si="155"/>
        <v>37.379251700680264</v>
      </c>
    </row>
    <row r="474" spans="1:30" x14ac:dyDescent="0.35">
      <c r="A474" s="7">
        <f t="shared" si="157"/>
        <v>466</v>
      </c>
      <c r="B474" t="s">
        <v>411</v>
      </c>
      <c r="C474" t="s">
        <v>647</v>
      </c>
      <c r="D474" t="s">
        <v>648</v>
      </c>
      <c r="E474" s="42" t="s">
        <v>1569</v>
      </c>
      <c r="F474" s="42" t="s">
        <v>1566</v>
      </c>
      <c r="G474" s="3">
        <v>2636.2500000000005</v>
      </c>
      <c r="H474" s="3"/>
      <c r="I474" s="3">
        <v>0</v>
      </c>
      <c r="J474" s="3">
        <v>0</v>
      </c>
      <c r="K474" s="3">
        <v>0</v>
      </c>
      <c r="L474" s="3">
        <f t="shared" si="143"/>
        <v>2636.2500000000005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f t="shared" si="156"/>
        <v>0</v>
      </c>
      <c r="S474" s="6">
        <f t="shared" si="144"/>
        <v>2636.2500000000005</v>
      </c>
      <c r="T474" s="27" t="str">
        <f t="shared" si="145"/>
        <v>n.m.</v>
      </c>
      <c r="U474" s="6">
        <f t="shared" si="146"/>
        <v>0</v>
      </c>
      <c r="V474" s="27" t="str">
        <f t="shared" si="147"/>
        <v>n.m.</v>
      </c>
      <c r="W474" s="6">
        <f t="shared" si="148"/>
        <v>0</v>
      </c>
      <c r="X474" s="27" t="str">
        <f t="shared" si="149"/>
        <v>n.m.</v>
      </c>
      <c r="Y474" s="6">
        <f t="shared" si="150"/>
        <v>0</v>
      </c>
      <c r="Z474" s="27" t="str">
        <f t="shared" si="151"/>
        <v>n.m.</v>
      </c>
      <c r="AA474" s="6">
        <f t="shared" si="152"/>
        <v>0</v>
      </c>
      <c r="AB474" s="27" t="str">
        <f t="shared" si="153"/>
        <v>n.m.</v>
      </c>
      <c r="AC474" s="6">
        <f t="shared" si="154"/>
        <v>2636.2500000000005</v>
      </c>
      <c r="AD474" s="27" t="str">
        <f t="shared" si="155"/>
        <v>n.m.</v>
      </c>
    </row>
    <row r="475" spans="1:30" x14ac:dyDescent="0.35">
      <c r="A475" s="7">
        <f t="shared" si="157"/>
        <v>467</v>
      </c>
      <c r="B475" t="s">
        <v>411</v>
      </c>
      <c r="C475" t="s">
        <v>649</v>
      </c>
      <c r="D475" t="s">
        <v>650</v>
      </c>
      <c r="E475" s="42" t="s">
        <v>1563</v>
      </c>
      <c r="F475" s="42" t="s">
        <v>1562</v>
      </c>
      <c r="G475" s="3">
        <v>67132.659999999916</v>
      </c>
      <c r="H475" s="3"/>
      <c r="I475" s="3">
        <v>0</v>
      </c>
      <c r="J475" s="3">
        <v>0</v>
      </c>
      <c r="K475" s="3">
        <v>0</v>
      </c>
      <c r="L475" s="3">
        <f t="shared" si="143"/>
        <v>67132.659999999916</v>
      </c>
      <c r="M475" s="3">
        <v>124713.087</v>
      </c>
      <c r="N475" s="3">
        <v>0</v>
      </c>
      <c r="O475" s="3">
        <v>0</v>
      </c>
      <c r="P475" s="3">
        <v>0</v>
      </c>
      <c r="Q475" s="3">
        <v>0</v>
      </c>
      <c r="R475" s="3">
        <f t="shared" si="156"/>
        <v>124713.087</v>
      </c>
      <c r="S475" s="6">
        <f t="shared" si="144"/>
        <v>-57580.427000000083</v>
      </c>
      <c r="T475" s="27">
        <f t="shared" si="145"/>
        <v>-0.46170316512171722</v>
      </c>
      <c r="U475" s="6">
        <f t="shared" si="146"/>
        <v>0</v>
      </c>
      <c r="V475" s="27" t="str">
        <f t="shared" si="147"/>
        <v>n.m.</v>
      </c>
      <c r="W475" s="6">
        <f t="shared" si="148"/>
        <v>0</v>
      </c>
      <c r="X475" s="27" t="str">
        <f t="shared" si="149"/>
        <v>n.m.</v>
      </c>
      <c r="Y475" s="6">
        <f t="shared" si="150"/>
        <v>0</v>
      </c>
      <c r="Z475" s="27" t="str">
        <f t="shared" si="151"/>
        <v>n.m.</v>
      </c>
      <c r="AA475" s="6">
        <f t="shared" si="152"/>
        <v>0</v>
      </c>
      <c r="AB475" s="27" t="str">
        <f t="shared" si="153"/>
        <v>n.m.</v>
      </c>
      <c r="AC475" s="6">
        <f t="shared" si="154"/>
        <v>-57580.427000000083</v>
      </c>
      <c r="AD475" s="27">
        <f t="shared" si="155"/>
        <v>-0.46170316512171722</v>
      </c>
    </row>
    <row r="476" spans="1:30" x14ac:dyDescent="0.35">
      <c r="A476" s="7">
        <f t="shared" si="157"/>
        <v>468</v>
      </c>
      <c r="B476" t="s">
        <v>411</v>
      </c>
      <c r="C476" t="s">
        <v>651</v>
      </c>
      <c r="D476" t="s">
        <v>652</v>
      </c>
      <c r="E476" s="42" t="s">
        <v>1563</v>
      </c>
      <c r="F476" s="42" t="s">
        <v>1572</v>
      </c>
      <c r="G476" s="3">
        <v>331395.95999999996</v>
      </c>
      <c r="H476" s="3"/>
      <c r="I476" s="3">
        <v>0</v>
      </c>
      <c r="J476" s="3">
        <v>0</v>
      </c>
      <c r="K476" s="3">
        <v>0</v>
      </c>
      <c r="L476" s="3">
        <f t="shared" si="143"/>
        <v>331395.95999999996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f t="shared" si="156"/>
        <v>0</v>
      </c>
      <c r="S476" s="6">
        <f t="shared" si="144"/>
        <v>331395.95999999996</v>
      </c>
      <c r="T476" s="27" t="str">
        <f t="shared" si="145"/>
        <v>n.m.</v>
      </c>
      <c r="U476" s="6">
        <f t="shared" si="146"/>
        <v>0</v>
      </c>
      <c r="V476" s="27" t="str">
        <f t="shared" si="147"/>
        <v>n.m.</v>
      </c>
      <c r="W476" s="6">
        <f t="shared" si="148"/>
        <v>0</v>
      </c>
      <c r="X476" s="27" t="str">
        <f t="shared" si="149"/>
        <v>n.m.</v>
      </c>
      <c r="Y476" s="6">
        <f t="shared" si="150"/>
        <v>0</v>
      </c>
      <c r="Z476" s="27" t="str">
        <f t="shared" si="151"/>
        <v>n.m.</v>
      </c>
      <c r="AA476" s="6">
        <f t="shared" si="152"/>
        <v>0</v>
      </c>
      <c r="AB476" s="27" t="str">
        <f t="shared" si="153"/>
        <v>n.m.</v>
      </c>
      <c r="AC476" s="6">
        <f t="shared" si="154"/>
        <v>331395.95999999996</v>
      </c>
      <c r="AD476" s="27" t="str">
        <f t="shared" si="155"/>
        <v>n.m.</v>
      </c>
    </row>
    <row r="477" spans="1:30" x14ac:dyDescent="0.35">
      <c r="A477" s="7">
        <f t="shared" si="157"/>
        <v>469</v>
      </c>
      <c r="B477" t="s">
        <v>411</v>
      </c>
      <c r="C477" t="s">
        <v>653</v>
      </c>
      <c r="D477" t="s">
        <v>654</v>
      </c>
      <c r="E477" s="42" t="s">
        <v>1582</v>
      </c>
      <c r="F477" s="42">
        <v>43891</v>
      </c>
      <c r="G477" s="3">
        <v>61295.049999999974</v>
      </c>
      <c r="H477" s="3">
        <v>15746.089999999993</v>
      </c>
      <c r="I477" s="3">
        <v>21.11</v>
      </c>
      <c r="J477" s="3">
        <v>0</v>
      </c>
      <c r="K477" s="3">
        <v>0</v>
      </c>
      <c r="L477" s="3">
        <f t="shared" si="143"/>
        <v>77062.249999999971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f t="shared" si="156"/>
        <v>0</v>
      </c>
      <c r="S477" s="6">
        <f t="shared" si="144"/>
        <v>61295.049999999974</v>
      </c>
      <c r="T477" s="27" t="str">
        <f t="shared" si="145"/>
        <v>n.m.</v>
      </c>
      <c r="U477" s="6">
        <f t="shared" si="146"/>
        <v>15746.089999999993</v>
      </c>
      <c r="V477" s="27" t="str">
        <f t="shared" si="147"/>
        <v>n.m.</v>
      </c>
      <c r="W477" s="6">
        <f t="shared" si="148"/>
        <v>21.11</v>
      </c>
      <c r="X477" s="27" t="str">
        <f t="shared" si="149"/>
        <v>n.m.</v>
      </c>
      <c r="Y477" s="6">
        <f t="shared" si="150"/>
        <v>0</v>
      </c>
      <c r="Z477" s="27" t="str">
        <f t="shared" si="151"/>
        <v>n.m.</v>
      </c>
      <c r="AA477" s="6">
        <f t="shared" si="152"/>
        <v>0</v>
      </c>
      <c r="AB477" s="27" t="str">
        <f t="shared" si="153"/>
        <v>n.m.</v>
      </c>
      <c r="AC477" s="6">
        <f t="shared" si="154"/>
        <v>77062.249999999971</v>
      </c>
      <c r="AD477" s="27" t="str">
        <f t="shared" si="155"/>
        <v>n.m.</v>
      </c>
    </row>
    <row r="478" spans="1:30" x14ac:dyDescent="0.35">
      <c r="A478" s="7">
        <f t="shared" si="157"/>
        <v>470</v>
      </c>
      <c r="B478" t="s">
        <v>411</v>
      </c>
      <c r="C478" t="s">
        <v>655</v>
      </c>
      <c r="D478" t="s">
        <v>656</v>
      </c>
      <c r="E478" s="42" t="s">
        <v>1563</v>
      </c>
      <c r="F478" s="42" t="s">
        <v>1562</v>
      </c>
      <c r="G478" s="3">
        <v>61586.520000000011</v>
      </c>
      <c r="H478" s="3"/>
      <c r="I478" s="3">
        <v>0</v>
      </c>
      <c r="J478" s="3">
        <v>0</v>
      </c>
      <c r="K478" s="3">
        <v>0</v>
      </c>
      <c r="L478" s="3">
        <f t="shared" si="143"/>
        <v>61586.520000000011</v>
      </c>
      <c r="M478" s="3">
        <v>124713.08699999998</v>
      </c>
      <c r="N478" s="3">
        <v>0</v>
      </c>
      <c r="O478" s="3">
        <v>0</v>
      </c>
      <c r="P478" s="3">
        <v>0</v>
      </c>
      <c r="Q478" s="3">
        <v>0</v>
      </c>
      <c r="R478" s="3">
        <f t="shared" si="156"/>
        <v>124713.08699999998</v>
      </c>
      <c r="S478" s="6">
        <f t="shared" si="144"/>
        <v>-63126.566999999974</v>
      </c>
      <c r="T478" s="27">
        <f t="shared" si="145"/>
        <v>-0.50617436003328165</v>
      </c>
      <c r="U478" s="6">
        <f t="shared" si="146"/>
        <v>0</v>
      </c>
      <c r="V478" s="27" t="str">
        <f t="shared" si="147"/>
        <v>n.m.</v>
      </c>
      <c r="W478" s="6">
        <f t="shared" si="148"/>
        <v>0</v>
      </c>
      <c r="X478" s="27" t="str">
        <f t="shared" si="149"/>
        <v>n.m.</v>
      </c>
      <c r="Y478" s="6">
        <f t="shared" si="150"/>
        <v>0</v>
      </c>
      <c r="Z478" s="27" t="str">
        <f t="shared" si="151"/>
        <v>n.m.</v>
      </c>
      <c r="AA478" s="6">
        <f t="shared" si="152"/>
        <v>0</v>
      </c>
      <c r="AB478" s="27" t="str">
        <f t="shared" si="153"/>
        <v>n.m.</v>
      </c>
      <c r="AC478" s="6">
        <f t="shared" si="154"/>
        <v>-63126.566999999974</v>
      </c>
      <c r="AD478" s="27">
        <f t="shared" si="155"/>
        <v>-0.50617436003328165</v>
      </c>
    </row>
    <row r="479" spans="1:30" x14ac:dyDescent="0.35">
      <c r="A479" s="7">
        <f t="shared" si="157"/>
        <v>471</v>
      </c>
      <c r="B479" t="s">
        <v>411</v>
      </c>
      <c r="C479" t="s">
        <v>657</v>
      </c>
      <c r="D479" t="s">
        <v>658</v>
      </c>
      <c r="E479" s="42" t="s">
        <v>1582</v>
      </c>
      <c r="F479" s="42" t="s">
        <v>1586</v>
      </c>
      <c r="G479" s="3">
        <v>50006.170000000013</v>
      </c>
      <c r="H479" s="3">
        <v>24310.059999999983</v>
      </c>
      <c r="I479" s="3">
        <v>0</v>
      </c>
      <c r="J479" s="3">
        <v>0</v>
      </c>
      <c r="K479" s="3">
        <v>0</v>
      </c>
      <c r="L479" s="3">
        <f t="shared" si="143"/>
        <v>74316.23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f t="shared" si="156"/>
        <v>0</v>
      </c>
      <c r="S479" s="6">
        <f t="shared" si="144"/>
        <v>50006.170000000013</v>
      </c>
      <c r="T479" s="27" t="str">
        <f t="shared" si="145"/>
        <v>n.m.</v>
      </c>
      <c r="U479" s="6">
        <f t="shared" si="146"/>
        <v>24310.059999999983</v>
      </c>
      <c r="V479" s="27" t="str">
        <f t="shared" si="147"/>
        <v>n.m.</v>
      </c>
      <c r="W479" s="6">
        <f t="shared" si="148"/>
        <v>0</v>
      </c>
      <c r="X479" s="27" t="str">
        <f t="shared" si="149"/>
        <v>n.m.</v>
      </c>
      <c r="Y479" s="6">
        <f t="shared" si="150"/>
        <v>0</v>
      </c>
      <c r="Z479" s="27" t="str">
        <f t="shared" si="151"/>
        <v>n.m.</v>
      </c>
      <c r="AA479" s="6">
        <f t="shared" si="152"/>
        <v>0</v>
      </c>
      <c r="AB479" s="27" t="str">
        <f t="shared" si="153"/>
        <v>n.m.</v>
      </c>
      <c r="AC479" s="6">
        <f t="shared" si="154"/>
        <v>74316.23</v>
      </c>
      <c r="AD479" s="27" t="str">
        <f t="shared" si="155"/>
        <v>n.m.</v>
      </c>
    </row>
    <row r="480" spans="1:30" x14ac:dyDescent="0.35">
      <c r="A480" s="7">
        <f t="shared" si="157"/>
        <v>472</v>
      </c>
      <c r="B480" t="s">
        <v>411</v>
      </c>
      <c r="C480" t="s">
        <v>659</v>
      </c>
      <c r="D480" t="s">
        <v>660</v>
      </c>
      <c r="E480" s="42" t="s">
        <v>1565</v>
      </c>
      <c r="F480" s="42" t="s">
        <v>1568</v>
      </c>
      <c r="G480" s="3">
        <v>1803.2699999999968</v>
      </c>
      <c r="H480" s="3"/>
      <c r="I480" s="3">
        <v>0</v>
      </c>
      <c r="J480" s="3">
        <v>0</v>
      </c>
      <c r="K480" s="3">
        <v>0</v>
      </c>
      <c r="L480" s="3">
        <f t="shared" si="143"/>
        <v>1803.2699999999968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f t="shared" si="156"/>
        <v>0</v>
      </c>
      <c r="S480" s="6">
        <f t="shared" si="144"/>
        <v>1803.2699999999968</v>
      </c>
      <c r="T480" s="27" t="str">
        <f t="shared" si="145"/>
        <v>n.m.</v>
      </c>
      <c r="U480" s="6">
        <f t="shared" si="146"/>
        <v>0</v>
      </c>
      <c r="V480" s="27" t="str">
        <f t="shared" si="147"/>
        <v>n.m.</v>
      </c>
      <c r="W480" s="6">
        <f t="shared" si="148"/>
        <v>0</v>
      </c>
      <c r="X480" s="27" t="str">
        <f t="shared" si="149"/>
        <v>n.m.</v>
      </c>
      <c r="Y480" s="6">
        <f t="shared" si="150"/>
        <v>0</v>
      </c>
      <c r="Z480" s="27" t="str">
        <f t="shared" si="151"/>
        <v>n.m.</v>
      </c>
      <c r="AA480" s="6">
        <f t="shared" si="152"/>
        <v>0</v>
      </c>
      <c r="AB480" s="27" t="str">
        <f t="shared" si="153"/>
        <v>n.m.</v>
      </c>
      <c r="AC480" s="6">
        <f t="shared" si="154"/>
        <v>1803.2699999999968</v>
      </c>
      <c r="AD480" s="27" t="str">
        <f t="shared" si="155"/>
        <v>n.m.</v>
      </c>
    </row>
    <row r="481" spans="1:30" x14ac:dyDescent="0.35">
      <c r="A481" s="7">
        <f t="shared" si="157"/>
        <v>473</v>
      </c>
      <c r="B481" t="s">
        <v>411</v>
      </c>
      <c r="C481" t="s">
        <v>661</v>
      </c>
      <c r="D481" t="s">
        <v>662</v>
      </c>
      <c r="E481" s="42" t="s">
        <v>1563</v>
      </c>
      <c r="F481" s="42" t="s">
        <v>1590</v>
      </c>
      <c r="G481" s="3">
        <v>69372.380000000034</v>
      </c>
      <c r="H481" s="3"/>
      <c r="I481" s="3">
        <v>0</v>
      </c>
      <c r="J481" s="3">
        <v>0</v>
      </c>
      <c r="K481" s="3">
        <v>0</v>
      </c>
      <c r="L481" s="3">
        <f t="shared" si="143"/>
        <v>69372.380000000034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f t="shared" si="156"/>
        <v>0</v>
      </c>
      <c r="S481" s="6">
        <f t="shared" si="144"/>
        <v>69372.380000000034</v>
      </c>
      <c r="T481" s="27" t="str">
        <f t="shared" si="145"/>
        <v>n.m.</v>
      </c>
      <c r="U481" s="6">
        <f t="shared" si="146"/>
        <v>0</v>
      </c>
      <c r="V481" s="27" t="str">
        <f t="shared" si="147"/>
        <v>n.m.</v>
      </c>
      <c r="W481" s="6">
        <f t="shared" si="148"/>
        <v>0</v>
      </c>
      <c r="X481" s="27" t="str">
        <f t="shared" si="149"/>
        <v>n.m.</v>
      </c>
      <c r="Y481" s="6">
        <f t="shared" si="150"/>
        <v>0</v>
      </c>
      <c r="Z481" s="27" t="str">
        <f t="shared" si="151"/>
        <v>n.m.</v>
      </c>
      <c r="AA481" s="6">
        <f t="shared" si="152"/>
        <v>0</v>
      </c>
      <c r="AB481" s="27" t="str">
        <f t="shared" si="153"/>
        <v>n.m.</v>
      </c>
      <c r="AC481" s="6">
        <f t="shared" si="154"/>
        <v>69372.380000000034</v>
      </c>
      <c r="AD481" s="27" t="str">
        <f t="shared" si="155"/>
        <v>n.m.</v>
      </c>
    </row>
    <row r="482" spans="1:30" x14ac:dyDescent="0.35">
      <c r="A482" s="7">
        <f t="shared" si="157"/>
        <v>474</v>
      </c>
      <c r="B482" t="s">
        <v>411</v>
      </c>
      <c r="C482" t="s">
        <v>663</v>
      </c>
      <c r="D482" t="s">
        <v>521</v>
      </c>
      <c r="E482" s="42" t="s">
        <v>1568</v>
      </c>
      <c r="F482" s="42">
        <v>43831</v>
      </c>
      <c r="G482" s="3">
        <v>68223.929999999935</v>
      </c>
      <c r="H482" s="3">
        <v>38.849999999999852</v>
      </c>
      <c r="I482" s="3">
        <v>2.3000000000000003</v>
      </c>
      <c r="J482" s="3">
        <v>0</v>
      </c>
      <c r="K482" s="3">
        <v>0</v>
      </c>
      <c r="L482" s="3">
        <f t="shared" si="143"/>
        <v>68265.079999999944</v>
      </c>
      <c r="M482" s="3">
        <v>0</v>
      </c>
      <c r="N482" s="3">
        <v>183716.27799999996</v>
      </c>
      <c r="O482" s="3">
        <v>151711.71400000001</v>
      </c>
      <c r="P482" s="3">
        <v>110428.95900000003</v>
      </c>
      <c r="Q482" s="3">
        <v>90059.199984999999</v>
      </c>
      <c r="R482" s="3">
        <f t="shared" si="156"/>
        <v>535916.15098499996</v>
      </c>
      <c r="S482" s="6">
        <f t="shared" si="144"/>
        <v>68223.929999999935</v>
      </c>
      <c r="T482" s="27" t="str">
        <f t="shared" si="145"/>
        <v>n.m.</v>
      </c>
      <c r="U482" s="6">
        <f t="shared" si="146"/>
        <v>-183677.42799999996</v>
      </c>
      <c r="V482" s="27">
        <f t="shared" si="147"/>
        <v>-0.99978853261984757</v>
      </c>
      <c r="W482" s="6">
        <f t="shared" si="148"/>
        <v>-151709.41400000002</v>
      </c>
      <c r="X482" s="27">
        <f t="shared" si="149"/>
        <v>-0.99998483966768714</v>
      </c>
      <c r="Y482" s="6">
        <f t="shared" si="150"/>
        <v>-110428.95900000003</v>
      </c>
      <c r="Z482" s="27">
        <f t="shared" si="151"/>
        <v>-1</v>
      </c>
      <c r="AA482" s="6">
        <f t="shared" si="152"/>
        <v>-90059.199984999999</v>
      </c>
      <c r="AB482" s="27">
        <f t="shared" si="153"/>
        <v>-1</v>
      </c>
      <c r="AC482" s="6">
        <f t="shared" si="154"/>
        <v>-467651.070985</v>
      </c>
      <c r="AD482" s="27">
        <f t="shared" si="155"/>
        <v>-0.87261984944000937</v>
      </c>
    </row>
    <row r="483" spans="1:30" x14ac:dyDescent="0.35">
      <c r="A483" s="7">
        <f t="shared" si="157"/>
        <v>475</v>
      </c>
      <c r="B483" t="s">
        <v>411</v>
      </c>
      <c r="C483" t="s">
        <v>664</v>
      </c>
      <c r="D483" t="s">
        <v>665</v>
      </c>
      <c r="E483" s="42" t="s">
        <v>1559</v>
      </c>
      <c r="F483" s="42" t="s">
        <v>1586</v>
      </c>
      <c r="G483" s="3"/>
      <c r="H483" s="3">
        <v>67456.459999999963</v>
      </c>
      <c r="I483" s="3">
        <v>0</v>
      </c>
      <c r="J483" s="3">
        <v>0</v>
      </c>
      <c r="K483" s="3">
        <v>0</v>
      </c>
      <c r="L483" s="3">
        <f t="shared" ref="L483:L546" si="158">SUM(G483:K483)</f>
        <v>67456.459999999963</v>
      </c>
      <c r="M483" s="3">
        <v>90361.153000000006</v>
      </c>
      <c r="N483" s="3">
        <v>117880.6</v>
      </c>
      <c r="O483" s="3">
        <v>21.120999999999999</v>
      </c>
      <c r="P483" s="3">
        <v>0</v>
      </c>
      <c r="Q483" s="3">
        <v>0</v>
      </c>
      <c r="R483" s="3">
        <f t="shared" si="156"/>
        <v>208262.87400000004</v>
      </c>
      <c r="S483" s="6">
        <f t="shared" ref="S483:S546" si="159">G483-M483</f>
        <v>-90361.153000000006</v>
      </c>
      <c r="T483" s="27">
        <f t="shared" ref="T483:T546" si="160">IFERROR(S483/M483,"n.m.")</f>
        <v>-1</v>
      </c>
      <c r="U483" s="6">
        <f t="shared" ref="U483:U546" si="161">H483-N483</f>
        <v>-50424.140000000043</v>
      </c>
      <c r="V483" s="27">
        <f t="shared" ref="V483:V546" si="162">IFERROR(U483/N483,"n.m.")</f>
        <v>-0.42775605146224266</v>
      </c>
      <c r="W483" s="6">
        <f t="shared" ref="W483:W546" si="163">I483-O483</f>
        <v>-21.120999999999999</v>
      </c>
      <c r="X483" s="27">
        <f t="shared" ref="X483:X546" si="164">IFERROR(W483/O483,"n.m.")</f>
        <v>-1</v>
      </c>
      <c r="Y483" s="6">
        <f t="shared" ref="Y483:Y546" si="165">J483-P483</f>
        <v>0</v>
      </c>
      <c r="Z483" s="27" t="str">
        <f t="shared" ref="Z483:Z546" si="166">IFERROR(Y483/P483,"n.m.")</f>
        <v>n.m.</v>
      </c>
      <c r="AA483" s="6">
        <f t="shared" ref="AA483:AA546" si="167">K483-Q483</f>
        <v>0</v>
      </c>
      <c r="AB483" s="27" t="str">
        <f t="shared" ref="AB483:AB546" si="168">IFERROR(AA483/Q483,"n.m.")</f>
        <v>n.m.</v>
      </c>
      <c r="AC483" s="6">
        <f t="shared" ref="AC483:AC546" si="169">L483-R483</f>
        <v>-140806.41400000008</v>
      </c>
      <c r="AD483" s="27">
        <f t="shared" ref="AD483:AD546" si="170">IFERROR(AC483/R483,"n.m.")</f>
        <v>-0.67609944727834714</v>
      </c>
    </row>
    <row r="484" spans="1:30" x14ac:dyDescent="0.35">
      <c r="A484" s="7">
        <f t="shared" si="157"/>
        <v>476</v>
      </c>
      <c r="B484" t="s">
        <v>411</v>
      </c>
      <c r="C484" t="s">
        <v>666</v>
      </c>
      <c r="D484" t="s">
        <v>667</v>
      </c>
      <c r="E484" s="42" t="s">
        <v>1559</v>
      </c>
      <c r="F484" s="42">
        <v>44440</v>
      </c>
      <c r="G484" s="3"/>
      <c r="H484" s="3">
        <v>67033.210000000021</v>
      </c>
      <c r="I484" s="3">
        <v>104522.10999999996</v>
      </c>
      <c r="J484" s="3">
        <v>11965.709999999997</v>
      </c>
      <c r="K484" s="3">
        <v>0</v>
      </c>
      <c r="L484" s="3">
        <f t="shared" si="158"/>
        <v>183521.02999999997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f t="shared" si="156"/>
        <v>0</v>
      </c>
      <c r="S484" s="6">
        <f t="shared" si="159"/>
        <v>0</v>
      </c>
      <c r="T484" s="27" t="str">
        <f t="shared" si="160"/>
        <v>n.m.</v>
      </c>
      <c r="U484" s="6">
        <f t="shared" si="161"/>
        <v>67033.210000000021</v>
      </c>
      <c r="V484" s="27" t="str">
        <f t="shared" si="162"/>
        <v>n.m.</v>
      </c>
      <c r="W484" s="6">
        <f t="shared" si="163"/>
        <v>104522.10999999996</v>
      </c>
      <c r="X484" s="27" t="str">
        <f t="shared" si="164"/>
        <v>n.m.</v>
      </c>
      <c r="Y484" s="6">
        <f t="shared" si="165"/>
        <v>11965.709999999997</v>
      </c>
      <c r="Z484" s="27" t="str">
        <f t="shared" si="166"/>
        <v>n.m.</v>
      </c>
      <c r="AA484" s="6">
        <f t="shared" si="167"/>
        <v>0</v>
      </c>
      <c r="AB484" s="27" t="str">
        <f t="shared" si="168"/>
        <v>n.m.</v>
      </c>
      <c r="AC484" s="6">
        <f t="shared" si="169"/>
        <v>183521.02999999997</v>
      </c>
      <c r="AD484" s="27" t="str">
        <f t="shared" si="170"/>
        <v>n.m.</v>
      </c>
    </row>
    <row r="485" spans="1:30" x14ac:dyDescent="0.35">
      <c r="A485" s="7">
        <f t="shared" si="157"/>
        <v>477</v>
      </c>
      <c r="B485" t="s">
        <v>411</v>
      </c>
      <c r="C485" t="s">
        <v>668</v>
      </c>
      <c r="D485" t="s">
        <v>669</v>
      </c>
      <c r="E485" s="42" t="s">
        <v>1559</v>
      </c>
      <c r="F485" s="42" t="s">
        <v>1586</v>
      </c>
      <c r="G485" s="3"/>
      <c r="H485" s="3">
        <v>66949.390000000043</v>
      </c>
      <c r="I485" s="3">
        <v>0</v>
      </c>
      <c r="J485" s="3">
        <v>0</v>
      </c>
      <c r="K485" s="3">
        <v>0</v>
      </c>
      <c r="L485" s="3">
        <f t="shared" si="158"/>
        <v>66949.390000000043</v>
      </c>
      <c r="M485" s="3">
        <v>0</v>
      </c>
      <c r="N485" s="3">
        <v>145001.88300000003</v>
      </c>
      <c r="O485" s="3">
        <v>0</v>
      </c>
      <c r="P485" s="3">
        <v>0</v>
      </c>
      <c r="Q485" s="3">
        <v>0</v>
      </c>
      <c r="R485" s="3">
        <f t="shared" si="156"/>
        <v>145001.88300000003</v>
      </c>
      <c r="S485" s="6">
        <f t="shared" si="159"/>
        <v>0</v>
      </c>
      <c r="T485" s="27" t="str">
        <f t="shared" si="160"/>
        <v>n.m.</v>
      </c>
      <c r="U485" s="6">
        <f t="shared" si="161"/>
        <v>-78052.492999999988</v>
      </c>
      <c r="V485" s="27">
        <f t="shared" si="162"/>
        <v>-0.53828606487820552</v>
      </c>
      <c r="W485" s="6">
        <f t="shared" si="163"/>
        <v>0</v>
      </c>
      <c r="X485" s="27" t="str">
        <f t="shared" si="164"/>
        <v>n.m.</v>
      </c>
      <c r="Y485" s="6">
        <f t="shared" si="165"/>
        <v>0</v>
      </c>
      <c r="Z485" s="27" t="str">
        <f t="shared" si="166"/>
        <v>n.m.</v>
      </c>
      <c r="AA485" s="6">
        <f t="shared" si="167"/>
        <v>0</v>
      </c>
      <c r="AB485" s="27" t="str">
        <f t="shared" si="168"/>
        <v>n.m.</v>
      </c>
      <c r="AC485" s="6">
        <f t="shared" si="169"/>
        <v>-78052.492999999988</v>
      </c>
      <c r="AD485" s="27">
        <f t="shared" si="170"/>
        <v>-0.53828606487820552</v>
      </c>
    </row>
    <row r="486" spans="1:30" x14ac:dyDescent="0.35">
      <c r="A486" s="7">
        <f t="shared" si="157"/>
        <v>478</v>
      </c>
      <c r="B486" t="s">
        <v>411</v>
      </c>
      <c r="C486" t="s">
        <v>670</v>
      </c>
      <c r="D486" t="s">
        <v>671</v>
      </c>
      <c r="E486" s="42" t="s">
        <v>1573</v>
      </c>
      <c r="F486" s="42" t="s">
        <v>1583</v>
      </c>
      <c r="G486" s="3">
        <v>66806.569999999992</v>
      </c>
      <c r="H486" s="3">
        <v>-187.2700000000001</v>
      </c>
      <c r="I486" s="3">
        <v>0</v>
      </c>
      <c r="J486" s="3">
        <v>0</v>
      </c>
      <c r="K486" s="3">
        <v>0</v>
      </c>
      <c r="L486" s="3">
        <f t="shared" si="158"/>
        <v>66619.299999999988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f t="shared" si="156"/>
        <v>0</v>
      </c>
      <c r="S486" s="6">
        <f t="shared" si="159"/>
        <v>66806.569999999992</v>
      </c>
      <c r="T486" s="27" t="str">
        <f t="shared" si="160"/>
        <v>n.m.</v>
      </c>
      <c r="U486" s="6">
        <f t="shared" si="161"/>
        <v>-187.2700000000001</v>
      </c>
      <c r="V486" s="27" t="str">
        <f t="shared" si="162"/>
        <v>n.m.</v>
      </c>
      <c r="W486" s="6">
        <f t="shared" si="163"/>
        <v>0</v>
      </c>
      <c r="X486" s="27" t="str">
        <f t="shared" si="164"/>
        <v>n.m.</v>
      </c>
      <c r="Y486" s="6">
        <f t="shared" si="165"/>
        <v>0</v>
      </c>
      <c r="Z486" s="27" t="str">
        <f t="shared" si="166"/>
        <v>n.m.</v>
      </c>
      <c r="AA486" s="6">
        <f t="shared" si="167"/>
        <v>0</v>
      </c>
      <c r="AB486" s="27" t="str">
        <f t="shared" si="168"/>
        <v>n.m.</v>
      </c>
      <c r="AC486" s="6">
        <f t="shared" si="169"/>
        <v>66619.299999999988</v>
      </c>
      <c r="AD486" s="27" t="str">
        <f t="shared" si="170"/>
        <v>n.m.</v>
      </c>
    </row>
    <row r="487" spans="1:30" x14ac:dyDescent="0.35">
      <c r="A487" s="7">
        <f t="shared" si="157"/>
        <v>479</v>
      </c>
      <c r="B487" t="s">
        <v>411</v>
      </c>
      <c r="C487" t="s">
        <v>672</v>
      </c>
      <c r="D487" t="s">
        <v>673</v>
      </c>
      <c r="E487" s="42" t="s">
        <v>1559</v>
      </c>
      <c r="F487" s="42">
        <v>44348</v>
      </c>
      <c r="G487" s="3"/>
      <c r="H487" s="3">
        <v>65591.319999999949</v>
      </c>
      <c r="I487" s="3">
        <v>11484.890000000001</v>
      </c>
      <c r="J487" s="3">
        <v>0.94999999999999574</v>
      </c>
      <c r="K487" s="3">
        <v>0</v>
      </c>
      <c r="L487" s="3">
        <f t="shared" si="158"/>
        <v>77077.159999999945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f t="shared" si="156"/>
        <v>0</v>
      </c>
      <c r="S487" s="6">
        <f t="shared" si="159"/>
        <v>0</v>
      </c>
      <c r="T487" s="27" t="str">
        <f t="shared" si="160"/>
        <v>n.m.</v>
      </c>
      <c r="U487" s="6">
        <f t="shared" si="161"/>
        <v>65591.319999999949</v>
      </c>
      <c r="V487" s="27" t="str">
        <f t="shared" si="162"/>
        <v>n.m.</v>
      </c>
      <c r="W487" s="6">
        <f t="shared" si="163"/>
        <v>11484.890000000001</v>
      </c>
      <c r="X487" s="27" t="str">
        <f t="shared" si="164"/>
        <v>n.m.</v>
      </c>
      <c r="Y487" s="6">
        <f t="shared" si="165"/>
        <v>0.94999999999999574</v>
      </c>
      <c r="Z487" s="27" t="str">
        <f t="shared" si="166"/>
        <v>n.m.</v>
      </c>
      <c r="AA487" s="6">
        <f t="shared" si="167"/>
        <v>0</v>
      </c>
      <c r="AB487" s="27" t="str">
        <f t="shared" si="168"/>
        <v>n.m.</v>
      </c>
      <c r="AC487" s="6">
        <f t="shared" si="169"/>
        <v>77077.159999999945</v>
      </c>
      <c r="AD487" s="27" t="str">
        <f t="shared" si="170"/>
        <v>n.m.</v>
      </c>
    </row>
    <row r="488" spans="1:30" x14ac:dyDescent="0.35">
      <c r="A488" s="7">
        <f t="shared" si="157"/>
        <v>480</v>
      </c>
      <c r="B488" t="s">
        <v>411</v>
      </c>
      <c r="C488" t="s">
        <v>674</v>
      </c>
      <c r="D488" t="s">
        <v>675</v>
      </c>
      <c r="E488" s="42" t="s">
        <v>1567</v>
      </c>
      <c r="F488" s="42" t="s">
        <v>1572</v>
      </c>
      <c r="G488" s="3">
        <v>1809.6699999999996</v>
      </c>
      <c r="H488" s="3"/>
      <c r="I488" s="3">
        <v>0</v>
      </c>
      <c r="J488" s="3">
        <v>0</v>
      </c>
      <c r="K488" s="3">
        <v>0</v>
      </c>
      <c r="L488" s="3">
        <f t="shared" si="158"/>
        <v>1809.6699999999996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f t="shared" si="156"/>
        <v>0</v>
      </c>
      <c r="S488" s="6">
        <f t="shared" si="159"/>
        <v>1809.6699999999996</v>
      </c>
      <c r="T488" s="27" t="str">
        <f t="shared" si="160"/>
        <v>n.m.</v>
      </c>
      <c r="U488" s="6">
        <f t="shared" si="161"/>
        <v>0</v>
      </c>
      <c r="V488" s="27" t="str">
        <f t="shared" si="162"/>
        <v>n.m.</v>
      </c>
      <c r="W488" s="6">
        <f t="shared" si="163"/>
        <v>0</v>
      </c>
      <c r="X488" s="27" t="str">
        <f t="shared" si="164"/>
        <v>n.m.</v>
      </c>
      <c r="Y488" s="6">
        <f t="shared" si="165"/>
        <v>0</v>
      </c>
      <c r="Z488" s="27" t="str">
        <f t="shared" si="166"/>
        <v>n.m.</v>
      </c>
      <c r="AA488" s="6">
        <f t="shared" si="167"/>
        <v>0</v>
      </c>
      <c r="AB488" s="27" t="str">
        <f t="shared" si="168"/>
        <v>n.m.</v>
      </c>
      <c r="AC488" s="6">
        <f t="shared" si="169"/>
        <v>1809.6699999999996</v>
      </c>
      <c r="AD488" s="27" t="str">
        <f t="shared" si="170"/>
        <v>n.m.</v>
      </c>
    </row>
    <row r="489" spans="1:30" x14ac:dyDescent="0.35">
      <c r="A489" s="7">
        <f t="shared" si="157"/>
        <v>481</v>
      </c>
      <c r="B489" t="s">
        <v>411</v>
      </c>
      <c r="C489" t="s">
        <v>676</v>
      </c>
      <c r="D489" t="s">
        <v>677</v>
      </c>
      <c r="E489" s="42" t="s">
        <v>1582</v>
      </c>
      <c r="F489" s="42">
        <v>43831</v>
      </c>
      <c r="G489" s="3">
        <v>51275.749999999964</v>
      </c>
      <c r="H489" s="3">
        <v>10793.779999999993</v>
      </c>
      <c r="I489" s="3">
        <v>75.100000000000023</v>
      </c>
      <c r="J489" s="3">
        <v>0</v>
      </c>
      <c r="K489" s="3">
        <v>0</v>
      </c>
      <c r="L489" s="3">
        <f t="shared" si="158"/>
        <v>62144.629999999954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f t="shared" si="156"/>
        <v>0</v>
      </c>
      <c r="S489" s="6">
        <f t="shared" si="159"/>
        <v>51275.749999999964</v>
      </c>
      <c r="T489" s="27" t="str">
        <f t="shared" si="160"/>
        <v>n.m.</v>
      </c>
      <c r="U489" s="6">
        <f t="shared" si="161"/>
        <v>10793.779999999993</v>
      </c>
      <c r="V489" s="27" t="str">
        <f t="shared" si="162"/>
        <v>n.m.</v>
      </c>
      <c r="W489" s="6">
        <f t="shared" si="163"/>
        <v>75.100000000000023</v>
      </c>
      <c r="X489" s="27" t="str">
        <f t="shared" si="164"/>
        <v>n.m.</v>
      </c>
      <c r="Y489" s="6">
        <f t="shared" si="165"/>
        <v>0</v>
      </c>
      <c r="Z489" s="27" t="str">
        <f t="shared" si="166"/>
        <v>n.m.</v>
      </c>
      <c r="AA489" s="6">
        <f t="shared" si="167"/>
        <v>0</v>
      </c>
      <c r="AB489" s="27" t="str">
        <f t="shared" si="168"/>
        <v>n.m.</v>
      </c>
      <c r="AC489" s="6">
        <f t="shared" si="169"/>
        <v>62144.629999999954</v>
      </c>
      <c r="AD489" s="27" t="str">
        <f t="shared" si="170"/>
        <v>n.m.</v>
      </c>
    </row>
    <row r="490" spans="1:30" x14ac:dyDescent="0.35">
      <c r="A490" s="7">
        <f t="shared" si="157"/>
        <v>482</v>
      </c>
      <c r="B490" t="s">
        <v>411</v>
      </c>
      <c r="C490" t="s">
        <v>678</v>
      </c>
      <c r="D490" t="s">
        <v>679</v>
      </c>
      <c r="E490" s="42" t="s">
        <v>1569</v>
      </c>
      <c r="F490" s="42" t="s">
        <v>1578</v>
      </c>
      <c r="G490" s="3">
        <v>296.19</v>
      </c>
      <c r="H490" s="3"/>
      <c r="I490" s="3">
        <v>0</v>
      </c>
      <c r="J490" s="3">
        <v>0</v>
      </c>
      <c r="K490" s="3">
        <v>0</v>
      </c>
      <c r="L490" s="3">
        <f t="shared" si="158"/>
        <v>296.19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f t="shared" si="156"/>
        <v>0</v>
      </c>
      <c r="S490" s="6">
        <f t="shared" si="159"/>
        <v>296.19</v>
      </c>
      <c r="T490" s="27" t="str">
        <f t="shared" si="160"/>
        <v>n.m.</v>
      </c>
      <c r="U490" s="6">
        <f t="shared" si="161"/>
        <v>0</v>
      </c>
      <c r="V490" s="27" t="str">
        <f t="shared" si="162"/>
        <v>n.m.</v>
      </c>
      <c r="W490" s="6">
        <f t="shared" si="163"/>
        <v>0</v>
      </c>
      <c r="X490" s="27" t="str">
        <f t="shared" si="164"/>
        <v>n.m.</v>
      </c>
      <c r="Y490" s="6">
        <f t="shared" si="165"/>
        <v>0</v>
      </c>
      <c r="Z490" s="27" t="str">
        <f t="shared" si="166"/>
        <v>n.m.</v>
      </c>
      <c r="AA490" s="6">
        <f t="shared" si="167"/>
        <v>0</v>
      </c>
      <c r="AB490" s="27" t="str">
        <f t="shared" si="168"/>
        <v>n.m.</v>
      </c>
      <c r="AC490" s="6">
        <f t="shared" si="169"/>
        <v>296.19</v>
      </c>
      <c r="AD490" s="27" t="str">
        <f t="shared" si="170"/>
        <v>n.m.</v>
      </c>
    </row>
    <row r="491" spans="1:30" x14ac:dyDescent="0.35">
      <c r="A491" s="7">
        <f t="shared" si="157"/>
        <v>483</v>
      </c>
      <c r="B491" t="s">
        <v>411</v>
      </c>
      <c r="C491" t="s">
        <v>680</v>
      </c>
      <c r="D491" t="s">
        <v>681</v>
      </c>
      <c r="E491" s="42" t="s">
        <v>1586</v>
      </c>
      <c r="F491" s="42">
        <v>43983</v>
      </c>
      <c r="G491" s="3"/>
      <c r="H491" s="3">
        <v>60390.91</v>
      </c>
      <c r="I491" s="3">
        <v>21693.759999999987</v>
      </c>
      <c r="J491" s="3">
        <v>0</v>
      </c>
      <c r="K491" s="3">
        <v>0</v>
      </c>
      <c r="L491" s="3">
        <f t="shared" si="158"/>
        <v>82084.669999999984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f t="shared" si="156"/>
        <v>0</v>
      </c>
      <c r="S491" s="6">
        <f t="shared" si="159"/>
        <v>0</v>
      </c>
      <c r="T491" s="27" t="str">
        <f t="shared" si="160"/>
        <v>n.m.</v>
      </c>
      <c r="U491" s="6">
        <f t="shared" si="161"/>
        <v>60390.91</v>
      </c>
      <c r="V491" s="27" t="str">
        <f t="shared" si="162"/>
        <v>n.m.</v>
      </c>
      <c r="W491" s="6">
        <f t="shared" si="163"/>
        <v>21693.759999999987</v>
      </c>
      <c r="X491" s="27" t="str">
        <f t="shared" si="164"/>
        <v>n.m.</v>
      </c>
      <c r="Y491" s="6">
        <f t="shared" si="165"/>
        <v>0</v>
      </c>
      <c r="Z491" s="27" t="str">
        <f t="shared" si="166"/>
        <v>n.m.</v>
      </c>
      <c r="AA491" s="6">
        <f t="shared" si="167"/>
        <v>0</v>
      </c>
      <c r="AB491" s="27" t="str">
        <f t="shared" si="168"/>
        <v>n.m.</v>
      </c>
      <c r="AC491" s="6">
        <f t="shared" si="169"/>
        <v>82084.669999999984</v>
      </c>
      <c r="AD491" s="27" t="str">
        <f t="shared" si="170"/>
        <v>n.m.</v>
      </c>
    </row>
    <row r="492" spans="1:30" x14ac:dyDescent="0.35">
      <c r="A492" s="7">
        <f t="shared" si="157"/>
        <v>484</v>
      </c>
      <c r="B492" t="s">
        <v>411</v>
      </c>
      <c r="C492" t="s">
        <v>682</v>
      </c>
      <c r="D492" t="s">
        <v>611</v>
      </c>
      <c r="E492" s="42" t="s">
        <v>1568</v>
      </c>
      <c r="F492" s="42" t="s">
        <v>1535</v>
      </c>
      <c r="G492" s="3">
        <v>55492.120000000017</v>
      </c>
      <c r="H492" s="3">
        <v>4648.1500000000005</v>
      </c>
      <c r="I492" s="3">
        <v>0</v>
      </c>
      <c r="J492" s="3">
        <v>0</v>
      </c>
      <c r="K492" s="3">
        <v>0</v>
      </c>
      <c r="L492" s="3">
        <f t="shared" si="158"/>
        <v>60140.270000000019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f t="shared" si="156"/>
        <v>0</v>
      </c>
      <c r="S492" s="6">
        <f t="shared" si="159"/>
        <v>55492.120000000017</v>
      </c>
      <c r="T492" s="27" t="str">
        <f t="shared" si="160"/>
        <v>n.m.</v>
      </c>
      <c r="U492" s="6">
        <f t="shared" si="161"/>
        <v>4648.1500000000005</v>
      </c>
      <c r="V492" s="27" t="str">
        <f t="shared" si="162"/>
        <v>n.m.</v>
      </c>
      <c r="W492" s="6">
        <f t="shared" si="163"/>
        <v>0</v>
      </c>
      <c r="X492" s="27" t="str">
        <f t="shared" si="164"/>
        <v>n.m.</v>
      </c>
      <c r="Y492" s="6">
        <f t="shared" si="165"/>
        <v>0</v>
      </c>
      <c r="Z492" s="27" t="str">
        <f t="shared" si="166"/>
        <v>n.m.</v>
      </c>
      <c r="AA492" s="6">
        <f t="shared" si="167"/>
        <v>0</v>
      </c>
      <c r="AB492" s="27" t="str">
        <f t="shared" si="168"/>
        <v>n.m.</v>
      </c>
      <c r="AC492" s="6">
        <f t="shared" si="169"/>
        <v>60140.270000000019</v>
      </c>
      <c r="AD492" s="27" t="str">
        <f t="shared" si="170"/>
        <v>n.m.</v>
      </c>
    </row>
    <row r="493" spans="1:30" x14ac:dyDescent="0.35">
      <c r="A493" s="7">
        <f t="shared" si="157"/>
        <v>485</v>
      </c>
      <c r="B493" t="s">
        <v>411</v>
      </c>
      <c r="C493" t="s">
        <v>683</v>
      </c>
      <c r="D493" t="s">
        <v>684</v>
      </c>
      <c r="E493" s="42" t="s">
        <v>1538</v>
      </c>
      <c r="F493" s="42" t="s">
        <v>1566</v>
      </c>
      <c r="G493" s="3">
        <v>9751.3799999999974</v>
      </c>
      <c r="H493" s="3"/>
      <c r="I493" s="3">
        <v>0</v>
      </c>
      <c r="J493" s="3">
        <v>0</v>
      </c>
      <c r="K493" s="3">
        <v>0</v>
      </c>
      <c r="L493" s="3">
        <f t="shared" si="158"/>
        <v>9751.3799999999974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f t="shared" si="156"/>
        <v>0</v>
      </c>
      <c r="S493" s="6">
        <f t="shared" si="159"/>
        <v>9751.3799999999974</v>
      </c>
      <c r="T493" s="27" t="str">
        <f t="shared" si="160"/>
        <v>n.m.</v>
      </c>
      <c r="U493" s="6">
        <f t="shared" si="161"/>
        <v>0</v>
      </c>
      <c r="V493" s="27" t="str">
        <f t="shared" si="162"/>
        <v>n.m.</v>
      </c>
      <c r="W493" s="6">
        <f t="shared" si="163"/>
        <v>0</v>
      </c>
      <c r="X493" s="27" t="str">
        <f t="shared" si="164"/>
        <v>n.m.</v>
      </c>
      <c r="Y493" s="6">
        <f t="shared" si="165"/>
        <v>0</v>
      </c>
      <c r="Z493" s="27" t="str">
        <f t="shared" si="166"/>
        <v>n.m.</v>
      </c>
      <c r="AA493" s="6">
        <f t="shared" si="167"/>
        <v>0</v>
      </c>
      <c r="AB493" s="27" t="str">
        <f t="shared" si="168"/>
        <v>n.m.</v>
      </c>
      <c r="AC493" s="6">
        <f t="shared" si="169"/>
        <v>9751.3799999999974</v>
      </c>
      <c r="AD493" s="27" t="str">
        <f t="shared" si="170"/>
        <v>n.m.</v>
      </c>
    </row>
    <row r="494" spans="1:30" x14ac:dyDescent="0.35">
      <c r="A494" s="7">
        <f t="shared" si="157"/>
        <v>486</v>
      </c>
      <c r="B494" t="s">
        <v>411</v>
      </c>
      <c r="C494" t="s">
        <v>685</v>
      </c>
      <c r="D494" t="s">
        <v>686</v>
      </c>
      <c r="E494" s="42" t="s">
        <v>1582</v>
      </c>
      <c r="F494" s="42" t="s">
        <v>1556</v>
      </c>
      <c r="G494" s="3">
        <v>59009.279999999977</v>
      </c>
      <c r="H494" s="3"/>
      <c r="I494" s="3">
        <v>0</v>
      </c>
      <c r="J494" s="3">
        <v>0</v>
      </c>
      <c r="K494" s="3">
        <v>0</v>
      </c>
      <c r="L494" s="3">
        <f t="shared" si="158"/>
        <v>59009.279999999977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f t="shared" si="156"/>
        <v>0</v>
      </c>
      <c r="S494" s="6">
        <f t="shared" si="159"/>
        <v>59009.279999999977</v>
      </c>
      <c r="T494" s="27" t="str">
        <f t="shared" si="160"/>
        <v>n.m.</v>
      </c>
      <c r="U494" s="6">
        <f t="shared" si="161"/>
        <v>0</v>
      </c>
      <c r="V494" s="27" t="str">
        <f t="shared" si="162"/>
        <v>n.m.</v>
      </c>
      <c r="W494" s="6">
        <f t="shared" si="163"/>
        <v>0</v>
      </c>
      <c r="X494" s="27" t="str">
        <f t="shared" si="164"/>
        <v>n.m.</v>
      </c>
      <c r="Y494" s="6">
        <f t="shared" si="165"/>
        <v>0</v>
      </c>
      <c r="Z494" s="27" t="str">
        <f t="shared" si="166"/>
        <v>n.m.</v>
      </c>
      <c r="AA494" s="6">
        <f t="shared" si="167"/>
        <v>0</v>
      </c>
      <c r="AB494" s="27" t="str">
        <f t="shared" si="168"/>
        <v>n.m.</v>
      </c>
      <c r="AC494" s="6">
        <f t="shared" si="169"/>
        <v>59009.279999999977</v>
      </c>
      <c r="AD494" s="27" t="str">
        <f t="shared" si="170"/>
        <v>n.m.</v>
      </c>
    </row>
    <row r="495" spans="1:30" x14ac:dyDescent="0.35">
      <c r="A495" s="7">
        <f t="shared" si="157"/>
        <v>487</v>
      </c>
      <c r="B495" t="s">
        <v>411</v>
      </c>
      <c r="C495" t="s">
        <v>687</v>
      </c>
      <c r="D495" t="s">
        <v>688</v>
      </c>
      <c r="E495" s="42" t="s">
        <v>1562</v>
      </c>
      <c r="F495" s="42" t="s">
        <v>1585</v>
      </c>
      <c r="G495" s="3">
        <v>27112.120000000003</v>
      </c>
      <c r="H495" s="3">
        <v>30771.699999999997</v>
      </c>
      <c r="I495" s="3">
        <v>0</v>
      </c>
      <c r="J495" s="3">
        <v>0</v>
      </c>
      <c r="K495" s="3">
        <v>0</v>
      </c>
      <c r="L495" s="3">
        <f t="shared" si="158"/>
        <v>57883.82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f t="shared" ref="R495:R558" si="171">SUM(M495:Q495)</f>
        <v>0</v>
      </c>
      <c r="S495" s="6">
        <f t="shared" si="159"/>
        <v>27112.120000000003</v>
      </c>
      <c r="T495" s="27" t="str">
        <f t="shared" si="160"/>
        <v>n.m.</v>
      </c>
      <c r="U495" s="6">
        <f t="shared" si="161"/>
        <v>30771.699999999997</v>
      </c>
      <c r="V495" s="27" t="str">
        <f t="shared" si="162"/>
        <v>n.m.</v>
      </c>
      <c r="W495" s="6">
        <f t="shared" si="163"/>
        <v>0</v>
      </c>
      <c r="X495" s="27" t="str">
        <f t="shared" si="164"/>
        <v>n.m.</v>
      </c>
      <c r="Y495" s="6">
        <f t="shared" si="165"/>
        <v>0</v>
      </c>
      <c r="Z495" s="27" t="str">
        <f t="shared" si="166"/>
        <v>n.m.</v>
      </c>
      <c r="AA495" s="6">
        <f t="shared" si="167"/>
        <v>0</v>
      </c>
      <c r="AB495" s="27" t="str">
        <f t="shared" si="168"/>
        <v>n.m.</v>
      </c>
      <c r="AC495" s="6">
        <f t="shared" si="169"/>
        <v>57883.82</v>
      </c>
      <c r="AD495" s="27" t="str">
        <f t="shared" si="170"/>
        <v>n.m.</v>
      </c>
    </row>
    <row r="496" spans="1:30" x14ac:dyDescent="0.35">
      <c r="A496" s="7">
        <f t="shared" si="157"/>
        <v>488</v>
      </c>
      <c r="B496" t="s">
        <v>411</v>
      </c>
      <c r="C496" t="s">
        <v>689</v>
      </c>
      <c r="D496" t="s">
        <v>690</v>
      </c>
      <c r="E496" s="42" t="s">
        <v>1569</v>
      </c>
      <c r="F496" s="42" t="s">
        <v>1562</v>
      </c>
      <c r="G496" s="3">
        <v>48814.579999999987</v>
      </c>
      <c r="H496" s="3"/>
      <c r="I496" s="3">
        <v>0</v>
      </c>
      <c r="J496" s="3">
        <v>0</v>
      </c>
      <c r="K496" s="3">
        <v>0</v>
      </c>
      <c r="L496" s="3">
        <f t="shared" si="158"/>
        <v>48814.579999999987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f t="shared" si="171"/>
        <v>0</v>
      </c>
      <c r="S496" s="6">
        <f t="shared" si="159"/>
        <v>48814.579999999987</v>
      </c>
      <c r="T496" s="27" t="str">
        <f t="shared" si="160"/>
        <v>n.m.</v>
      </c>
      <c r="U496" s="6">
        <f t="shared" si="161"/>
        <v>0</v>
      </c>
      <c r="V496" s="27" t="str">
        <f t="shared" si="162"/>
        <v>n.m.</v>
      </c>
      <c r="W496" s="6">
        <f t="shared" si="163"/>
        <v>0</v>
      </c>
      <c r="X496" s="27" t="str">
        <f t="shared" si="164"/>
        <v>n.m.</v>
      </c>
      <c r="Y496" s="6">
        <f t="shared" si="165"/>
        <v>0</v>
      </c>
      <c r="Z496" s="27" t="str">
        <f t="shared" si="166"/>
        <v>n.m.</v>
      </c>
      <c r="AA496" s="6">
        <f t="shared" si="167"/>
        <v>0</v>
      </c>
      <c r="AB496" s="27" t="str">
        <f t="shared" si="168"/>
        <v>n.m.</v>
      </c>
      <c r="AC496" s="6">
        <f t="shared" si="169"/>
        <v>48814.579999999987</v>
      </c>
      <c r="AD496" s="27" t="str">
        <f t="shared" si="170"/>
        <v>n.m.</v>
      </c>
    </row>
    <row r="497" spans="1:30" x14ac:dyDescent="0.35">
      <c r="A497" s="7">
        <f t="shared" si="157"/>
        <v>489</v>
      </c>
      <c r="B497" t="s">
        <v>411</v>
      </c>
      <c r="C497" t="s">
        <v>691</v>
      </c>
      <c r="D497" t="s">
        <v>692</v>
      </c>
      <c r="E497" s="42" t="s">
        <v>1575</v>
      </c>
      <c r="F497" s="42" t="s">
        <v>1558</v>
      </c>
      <c r="G497" s="3">
        <v>9225.690000000006</v>
      </c>
      <c r="H497" s="3">
        <v>9343.9499999999989</v>
      </c>
      <c r="I497" s="3">
        <v>0</v>
      </c>
      <c r="J497" s="3">
        <v>0</v>
      </c>
      <c r="K497" s="3">
        <v>0</v>
      </c>
      <c r="L497" s="3">
        <f t="shared" si="158"/>
        <v>18569.640000000007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f t="shared" si="171"/>
        <v>0</v>
      </c>
      <c r="S497" s="6">
        <f t="shared" si="159"/>
        <v>9225.690000000006</v>
      </c>
      <c r="T497" s="27" t="str">
        <f t="shared" si="160"/>
        <v>n.m.</v>
      </c>
      <c r="U497" s="6">
        <f t="shared" si="161"/>
        <v>9343.9499999999989</v>
      </c>
      <c r="V497" s="27" t="str">
        <f t="shared" si="162"/>
        <v>n.m.</v>
      </c>
      <c r="W497" s="6">
        <f t="shared" si="163"/>
        <v>0</v>
      </c>
      <c r="X497" s="27" t="str">
        <f t="shared" si="164"/>
        <v>n.m.</v>
      </c>
      <c r="Y497" s="6">
        <f t="shared" si="165"/>
        <v>0</v>
      </c>
      <c r="Z497" s="27" t="str">
        <f t="shared" si="166"/>
        <v>n.m.</v>
      </c>
      <c r="AA497" s="6">
        <f t="shared" si="167"/>
        <v>0</v>
      </c>
      <c r="AB497" s="27" t="str">
        <f t="shared" si="168"/>
        <v>n.m.</v>
      </c>
      <c r="AC497" s="6">
        <f t="shared" si="169"/>
        <v>18569.640000000007</v>
      </c>
      <c r="AD497" s="27" t="str">
        <f t="shared" si="170"/>
        <v>n.m.</v>
      </c>
    </row>
    <row r="498" spans="1:30" x14ac:dyDescent="0.35">
      <c r="A498" s="7">
        <f t="shared" si="157"/>
        <v>490</v>
      </c>
      <c r="B498" t="s">
        <v>411</v>
      </c>
      <c r="C498" t="s">
        <v>693</v>
      </c>
      <c r="D498" t="s">
        <v>694</v>
      </c>
      <c r="E498" s="42" t="s">
        <v>1578</v>
      </c>
      <c r="F498" s="42" t="s">
        <v>1535</v>
      </c>
      <c r="G498" s="3">
        <v>58724.840000000047</v>
      </c>
      <c r="H498" s="3">
        <v>-2504.2099999999996</v>
      </c>
      <c r="I498" s="3">
        <v>0</v>
      </c>
      <c r="J498" s="3">
        <v>0</v>
      </c>
      <c r="K498" s="3">
        <v>0</v>
      </c>
      <c r="L498" s="3">
        <f t="shared" si="158"/>
        <v>56220.630000000048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f t="shared" si="171"/>
        <v>0</v>
      </c>
      <c r="S498" s="6">
        <f t="shared" si="159"/>
        <v>58724.840000000047</v>
      </c>
      <c r="T498" s="27" t="str">
        <f t="shared" si="160"/>
        <v>n.m.</v>
      </c>
      <c r="U498" s="6">
        <f t="shared" si="161"/>
        <v>-2504.2099999999996</v>
      </c>
      <c r="V498" s="27" t="str">
        <f t="shared" si="162"/>
        <v>n.m.</v>
      </c>
      <c r="W498" s="6">
        <f t="shared" si="163"/>
        <v>0</v>
      </c>
      <c r="X498" s="27" t="str">
        <f t="shared" si="164"/>
        <v>n.m.</v>
      </c>
      <c r="Y498" s="6">
        <f t="shared" si="165"/>
        <v>0</v>
      </c>
      <c r="Z498" s="27" t="str">
        <f t="shared" si="166"/>
        <v>n.m.</v>
      </c>
      <c r="AA498" s="6">
        <f t="shared" si="167"/>
        <v>0</v>
      </c>
      <c r="AB498" s="27" t="str">
        <f t="shared" si="168"/>
        <v>n.m.</v>
      </c>
      <c r="AC498" s="6">
        <f t="shared" si="169"/>
        <v>56220.630000000048</v>
      </c>
      <c r="AD498" s="27" t="str">
        <f t="shared" si="170"/>
        <v>n.m.</v>
      </c>
    </row>
    <row r="499" spans="1:30" x14ac:dyDescent="0.35">
      <c r="A499" s="7">
        <f t="shared" si="157"/>
        <v>491</v>
      </c>
      <c r="B499" t="s">
        <v>411</v>
      </c>
      <c r="C499" t="s">
        <v>695</v>
      </c>
      <c r="D499" t="s">
        <v>696</v>
      </c>
      <c r="E499" s="42" t="s">
        <v>1563</v>
      </c>
      <c r="F499" s="42" t="s">
        <v>1590</v>
      </c>
      <c r="G499" s="3">
        <v>10708.760000000004</v>
      </c>
      <c r="H499" s="3"/>
      <c r="I499" s="3">
        <v>0</v>
      </c>
      <c r="J499" s="3">
        <v>0</v>
      </c>
      <c r="K499" s="3">
        <v>0</v>
      </c>
      <c r="L499" s="3">
        <f t="shared" si="158"/>
        <v>10708.760000000004</v>
      </c>
      <c r="M499" s="3">
        <v>0</v>
      </c>
      <c r="N499" s="3">
        <v>50077.911999999997</v>
      </c>
      <c r="O499" s="3">
        <v>8.9499999999999993</v>
      </c>
      <c r="P499" s="3">
        <v>0</v>
      </c>
      <c r="Q499" s="3">
        <v>0</v>
      </c>
      <c r="R499" s="3">
        <f t="shared" si="171"/>
        <v>50086.861999999994</v>
      </c>
      <c r="S499" s="6">
        <f t="shared" si="159"/>
        <v>10708.760000000004</v>
      </c>
      <c r="T499" s="27" t="str">
        <f t="shared" si="160"/>
        <v>n.m.</v>
      </c>
      <c r="U499" s="6">
        <f t="shared" si="161"/>
        <v>-50077.911999999997</v>
      </c>
      <c r="V499" s="27">
        <f t="shared" si="162"/>
        <v>-1</v>
      </c>
      <c r="W499" s="6">
        <f t="shared" si="163"/>
        <v>-8.9499999999999993</v>
      </c>
      <c r="X499" s="27">
        <f t="shared" si="164"/>
        <v>-1</v>
      </c>
      <c r="Y499" s="6">
        <f t="shared" si="165"/>
        <v>0</v>
      </c>
      <c r="Z499" s="27" t="str">
        <f t="shared" si="166"/>
        <v>n.m.</v>
      </c>
      <c r="AA499" s="6">
        <f t="shared" si="167"/>
        <v>0</v>
      </c>
      <c r="AB499" s="27" t="str">
        <f t="shared" si="168"/>
        <v>n.m.</v>
      </c>
      <c r="AC499" s="6">
        <f t="shared" si="169"/>
        <v>-39378.101999999992</v>
      </c>
      <c r="AD499" s="27">
        <f t="shared" si="170"/>
        <v>-0.78619622846406301</v>
      </c>
    </row>
    <row r="500" spans="1:30" x14ac:dyDescent="0.35">
      <c r="A500" s="7">
        <f t="shared" si="157"/>
        <v>492</v>
      </c>
      <c r="B500" t="s">
        <v>411</v>
      </c>
      <c r="C500" t="s">
        <v>698</v>
      </c>
      <c r="D500" t="s">
        <v>699</v>
      </c>
      <c r="E500" s="42" t="s">
        <v>1560</v>
      </c>
      <c r="F500" s="42" t="s">
        <v>1587</v>
      </c>
      <c r="G500" s="3"/>
      <c r="H500" s="3">
        <v>53357.100000000028</v>
      </c>
      <c r="I500" s="3">
        <v>0</v>
      </c>
      <c r="J500" s="3">
        <v>0</v>
      </c>
      <c r="K500" s="3">
        <v>0</v>
      </c>
      <c r="L500" s="3">
        <f t="shared" si="158"/>
        <v>53357.100000000028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f t="shared" si="171"/>
        <v>0</v>
      </c>
      <c r="S500" s="6">
        <f t="shared" si="159"/>
        <v>0</v>
      </c>
      <c r="T500" s="27" t="str">
        <f t="shared" si="160"/>
        <v>n.m.</v>
      </c>
      <c r="U500" s="6">
        <f t="shared" si="161"/>
        <v>53357.100000000028</v>
      </c>
      <c r="V500" s="27" t="str">
        <f t="shared" si="162"/>
        <v>n.m.</v>
      </c>
      <c r="W500" s="6">
        <f t="shared" si="163"/>
        <v>0</v>
      </c>
      <c r="X500" s="27" t="str">
        <f t="shared" si="164"/>
        <v>n.m.</v>
      </c>
      <c r="Y500" s="6">
        <f t="shared" si="165"/>
        <v>0</v>
      </c>
      <c r="Z500" s="27" t="str">
        <f t="shared" si="166"/>
        <v>n.m.</v>
      </c>
      <c r="AA500" s="6">
        <f t="shared" si="167"/>
        <v>0</v>
      </c>
      <c r="AB500" s="27" t="str">
        <f t="shared" si="168"/>
        <v>n.m.</v>
      </c>
      <c r="AC500" s="6">
        <f t="shared" si="169"/>
        <v>53357.100000000028</v>
      </c>
      <c r="AD500" s="27" t="str">
        <f t="shared" si="170"/>
        <v>n.m.</v>
      </c>
    </row>
    <row r="501" spans="1:30" x14ac:dyDescent="0.35">
      <c r="A501" s="7">
        <f t="shared" si="157"/>
        <v>493</v>
      </c>
      <c r="B501" t="s">
        <v>411</v>
      </c>
      <c r="C501" t="s">
        <v>700</v>
      </c>
      <c r="D501" t="s">
        <v>701</v>
      </c>
      <c r="E501" s="42" t="s">
        <v>1580</v>
      </c>
      <c r="F501" s="42" t="s">
        <v>1572</v>
      </c>
      <c r="G501" s="3">
        <v>474.22999999999882</v>
      </c>
      <c r="H501" s="3"/>
      <c r="I501" s="3">
        <v>0</v>
      </c>
      <c r="J501" s="3">
        <v>0</v>
      </c>
      <c r="K501" s="3">
        <v>0</v>
      </c>
      <c r="L501" s="3">
        <f t="shared" si="158"/>
        <v>474.22999999999882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f t="shared" si="171"/>
        <v>0</v>
      </c>
      <c r="S501" s="6">
        <f t="shared" si="159"/>
        <v>474.22999999999882</v>
      </c>
      <c r="T501" s="27" t="str">
        <f t="shared" si="160"/>
        <v>n.m.</v>
      </c>
      <c r="U501" s="6">
        <f t="shared" si="161"/>
        <v>0</v>
      </c>
      <c r="V501" s="27" t="str">
        <f t="shared" si="162"/>
        <v>n.m.</v>
      </c>
      <c r="W501" s="6">
        <f t="shared" si="163"/>
        <v>0</v>
      </c>
      <c r="X501" s="27" t="str">
        <f t="shared" si="164"/>
        <v>n.m.</v>
      </c>
      <c r="Y501" s="6">
        <f t="shared" si="165"/>
        <v>0</v>
      </c>
      <c r="Z501" s="27" t="str">
        <f t="shared" si="166"/>
        <v>n.m.</v>
      </c>
      <c r="AA501" s="6">
        <f t="shared" si="167"/>
        <v>0</v>
      </c>
      <c r="AB501" s="27" t="str">
        <f t="shared" si="168"/>
        <v>n.m.</v>
      </c>
      <c r="AC501" s="6">
        <f t="shared" si="169"/>
        <v>474.22999999999882</v>
      </c>
      <c r="AD501" s="27" t="str">
        <f t="shared" si="170"/>
        <v>n.m.</v>
      </c>
    </row>
    <row r="502" spans="1:30" x14ac:dyDescent="0.35">
      <c r="A502" s="7">
        <f t="shared" si="157"/>
        <v>494</v>
      </c>
      <c r="B502" t="s">
        <v>411</v>
      </c>
      <c r="C502" t="s">
        <v>702</v>
      </c>
      <c r="D502" t="s">
        <v>703</v>
      </c>
      <c r="E502" s="42" t="s">
        <v>1583</v>
      </c>
      <c r="F502" s="42">
        <v>44136</v>
      </c>
      <c r="G502" s="3"/>
      <c r="H502" s="3">
        <v>52345.569999999956</v>
      </c>
      <c r="I502" s="3">
        <v>7371.2099999999946</v>
      </c>
      <c r="J502" s="3">
        <v>0</v>
      </c>
      <c r="K502" s="3">
        <v>0</v>
      </c>
      <c r="L502" s="3">
        <f t="shared" si="158"/>
        <v>59716.779999999948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f t="shared" si="171"/>
        <v>0</v>
      </c>
      <c r="S502" s="6">
        <f t="shared" si="159"/>
        <v>0</v>
      </c>
      <c r="T502" s="27" t="str">
        <f t="shared" si="160"/>
        <v>n.m.</v>
      </c>
      <c r="U502" s="6">
        <f t="shared" si="161"/>
        <v>52345.569999999956</v>
      </c>
      <c r="V502" s="27" t="str">
        <f t="shared" si="162"/>
        <v>n.m.</v>
      </c>
      <c r="W502" s="6">
        <f t="shared" si="163"/>
        <v>7371.2099999999946</v>
      </c>
      <c r="X502" s="27" t="str">
        <f t="shared" si="164"/>
        <v>n.m.</v>
      </c>
      <c r="Y502" s="6">
        <f t="shared" si="165"/>
        <v>0</v>
      </c>
      <c r="Z502" s="27" t="str">
        <f t="shared" si="166"/>
        <v>n.m.</v>
      </c>
      <c r="AA502" s="6">
        <f t="shared" si="167"/>
        <v>0</v>
      </c>
      <c r="AB502" s="27" t="str">
        <f t="shared" si="168"/>
        <v>n.m.</v>
      </c>
      <c r="AC502" s="6">
        <f t="shared" si="169"/>
        <v>59716.779999999948</v>
      </c>
      <c r="AD502" s="27" t="str">
        <f t="shared" si="170"/>
        <v>n.m.</v>
      </c>
    </row>
    <row r="503" spans="1:30" x14ac:dyDescent="0.35">
      <c r="A503" s="7">
        <f t="shared" si="157"/>
        <v>495</v>
      </c>
      <c r="B503" t="s">
        <v>411</v>
      </c>
      <c r="C503" t="s">
        <v>704</v>
      </c>
      <c r="D503" t="s">
        <v>705</v>
      </c>
      <c r="E503" s="42" t="s">
        <v>1581</v>
      </c>
      <c r="F503" s="42">
        <v>44348</v>
      </c>
      <c r="G503" s="3">
        <v>50480.489999999976</v>
      </c>
      <c r="H503" s="3">
        <v>1279.7799999999997</v>
      </c>
      <c r="I503" s="3">
        <v>9235.6300000000028</v>
      </c>
      <c r="J503" s="3">
        <v>6905.2799999999988</v>
      </c>
      <c r="K503" s="3">
        <v>0</v>
      </c>
      <c r="L503" s="3">
        <f t="shared" si="158"/>
        <v>67901.179999999978</v>
      </c>
      <c r="M503" s="3">
        <v>0</v>
      </c>
      <c r="N503" s="3">
        <v>64091.052000000011</v>
      </c>
      <c r="O503" s="3">
        <v>81461.059000000008</v>
      </c>
      <c r="P503" s="3">
        <v>58183.305000000015</v>
      </c>
      <c r="Q503" s="3">
        <v>47935.576627499984</v>
      </c>
      <c r="R503" s="3">
        <f t="shared" si="171"/>
        <v>251670.99262750003</v>
      </c>
      <c r="S503" s="6">
        <f t="shared" si="159"/>
        <v>50480.489999999976</v>
      </c>
      <c r="T503" s="27" t="str">
        <f t="shared" si="160"/>
        <v>n.m.</v>
      </c>
      <c r="U503" s="6">
        <f t="shared" si="161"/>
        <v>-62811.272000000012</v>
      </c>
      <c r="V503" s="27">
        <f t="shared" si="162"/>
        <v>-0.98003184594317472</v>
      </c>
      <c r="W503" s="6">
        <f t="shared" si="163"/>
        <v>-72225.429000000004</v>
      </c>
      <c r="X503" s="27">
        <f t="shared" si="164"/>
        <v>-0.88662521561375718</v>
      </c>
      <c r="Y503" s="6">
        <f t="shared" si="165"/>
        <v>-51278.025000000016</v>
      </c>
      <c r="Z503" s="27">
        <f t="shared" si="166"/>
        <v>-0.8813185328678047</v>
      </c>
      <c r="AA503" s="6">
        <f t="shared" si="167"/>
        <v>-47935.576627499984</v>
      </c>
      <c r="AB503" s="27">
        <f t="shared" si="168"/>
        <v>-1</v>
      </c>
      <c r="AC503" s="6">
        <f t="shared" si="169"/>
        <v>-183769.81262750004</v>
      </c>
      <c r="AD503" s="27">
        <f t="shared" si="170"/>
        <v>-0.73019862443781514</v>
      </c>
    </row>
    <row r="504" spans="1:30" x14ac:dyDescent="0.35">
      <c r="A504" s="7">
        <f t="shared" si="157"/>
        <v>496</v>
      </c>
      <c r="B504" t="s">
        <v>411</v>
      </c>
      <c r="C504" t="s">
        <v>706</v>
      </c>
      <c r="D504" t="s">
        <v>707</v>
      </c>
      <c r="E504" s="42" t="s">
        <v>1563</v>
      </c>
      <c r="F504" s="42" t="s">
        <v>1572</v>
      </c>
      <c r="G504" s="3">
        <v>42956.13</v>
      </c>
      <c r="H504" s="3"/>
      <c r="I504" s="3">
        <v>0</v>
      </c>
      <c r="J504" s="3">
        <v>0</v>
      </c>
      <c r="K504" s="3">
        <v>0</v>
      </c>
      <c r="L504" s="3">
        <f t="shared" si="158"/>
        <v>42956.13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f t="shared" si="171"/>
        <v>0</v>
      </c>
      <c r="S504" s="6">
        <f t="shared" si="159"/>
        <v>42956.13</v>
      </c>
      <c r="T504" s="27" t="str">
        <f t="shared" si="160"/>
        <v>n.m.</v>
      </c>
      <c r="U504" s="6">
        <f t="shared" si="161"/>
        <v>0</v>
      </c>
      <c r="V504" s="27" t="str">
        <f t="shared" si="162"/>
        <v>n.m.</v>
      </c>
      <c r="W504" s="6">
        <f t="shared" si="163"/>
        <v>0</v>
      </c>
      <c r="X504" s="27" t="str">
        <f t="shared" si="164"/>
        <v>n.m.</v>
      </c>
      <c r="Y504" s="6">
        <f t="shared" si="165"/>
        <v>0</v>
      </c>
      <c r="Z504" s="27" t="str">
        <f t="shared" si="166"/>
        <v>n.m.</v>
      </c>
      <c r="AA504" s="6">
        <f t="shared" si="167"/>
        <v>0</v>
      </c>
      <c r="AB504" s="27" t="str">
        <f t="shared" si="168"/>
        <v>n.m.</v>
      </c>
      <c r="AC504" s="6">
        <f t="shared" si="169"/>
        <v>42956.13</v>
      </c>
      <c r="AD504" s="27" t="str">
        <f t="shared" si="170"/>
        <v>n.m.</v>
      </c>
    </row>
    <row r="505" spans="1:30" x14ac:dyDescent="0.35">
      <c r="A505" s="7">
        <f t="shared" si="157"/>
        <v>497</v>
      </c>
      <c r="B505" t="s">
        <v>411</v>
      </c>
      <c r="C505" t="s">
        <v>708</v>
      </c>
      <c r="D505" t="s">
        <v>709</v>
      </c>
      <c r="E505" s="42" t="s">
        <v>1578</v>
      </c>
      <c r="F505" s="42" t="s">
        <v>1590</v>
      </c>
      <c r="G505" s="3">
        <v>50404.090000000004</v>
      </c>
      <c r="H505" s="3"/>
      <c r="I505" s="3">
        <v>0</v>
      </c>
      <c r="J505" s="3">
        <v>0</v>
      </c>
      <c r="K505" s="3">
        <v>0</v>
      </c>
      <c r="L505" s="3">
        <f t="shared" si="158"/>
        <v>50404.090000000004</v>
      </c>
      <c r="M505" s="3">
        <v>66264.917000000016</v>
      </c>
      <c r="N505" s="3">
        <v>36.929000000000002</v>
      </c>
      <c r="O505" s="3">
        <v>0</v>
      </c>
      <c r="P505" s="3">
        <v>0</v>
      </c>
      <c r="Q505" s="3">
        <v>0</v>
      </c>
      <c r="R505" s="3">
        <f t="shared" si="171"/>
        <v>66301.84600000002</v>
      </c>
      <c r="S505" s="6">
        <f t="shared" si="159"/>
        <v>-15860.827000000012</v>
      </c>
      <c r="T505" s="27">
        <f t="shared" si="160"/>
        <v>-0.23935481576171005</v>
      </c>
      <c r="U505" s="6">
        <f t="shared" si="161"/>
        <v>-36.929000000000002</v>
      </c>
      <c r="V505" s="27">
        <f t="shared" si="162"/>
        <v>-1</v>
      </c>
      <c r="W505" s="6">
        <f t="shared" si="163"/>
        <v>0</v>
      </c>
      <c r="X505" s="27" t="str">
        <f t="shared" si="164"/>
        <v>n.m.</v>
      </c>
      <c r="Y505" s="6">
        <f t="shared" si="165"/>
        <v>0</v>
      </c>
      <c r="Z505" s="27" t="str">
        <f t="shared" si="166"/>
        <v>n.m.</v>
      </c>
      <c r="AA505" s="6">
        <f t="shared" si="167"/>
        <v>0</v>
      </c>
      <c r="AB505" s="27" t="str">
        <f t="shared" si="168"/>
        <v>n.m.</v>
      </c>
      <c r="AC505" s="6">
        <f t="shared" si="169"/>
        <v>-15897.756000000016</v>
      </c>
      <c r="AD505" s="27">
        <f t="shared" si="170"/>
        <v>-0.23977848218585063</v>
      </c>
    </row>
    <row r="506" spans="1:30" x14ac:dyDescent="0.35">
      <c r="A506" s="7">
        <f t="shared" si="157"/>
        <v>498</v>
      </c>
      <c r="B506" t="s">
        <v>411</v>
      </c>
      <c r="C506" t="s">
        <v>710</v>
      </c>
      <c r="D506" t="s">
        <v>711</v>
      </c>
      <c r="E506" s="42" t="s">
        <v>1556</v>
      </c>
      <c r="F506" s="42">
        <v>44044</v>
      </c>
      <c r="G506" s="3">
        <v>20609.8</v>
      </c>
      <c r="H506" s="3">
        <v>29085.310000000005</v>
      </c>
      <c r="I506" s="3">
        <v>813.24000000000012</v>
      </c>
      <c r="J506" s="3">
        <v>0</v>
      </c>
      <c r="K506" s="3">
        <v>0</v>
      </c>
      <c r="L506" s="3">
        <f t="shared" si="158"/>
        <v>50508.35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f t="shared" si="171"/>
        <v>0</v>
      </c>
      <c r="S506" s="6">
        <f t="shared" si="159"/>
        <v>20609.8</v>
      </c>
      <c r="T506" s="27" t="str">
        <f t="shared" si="160"/>
        <v>n.m.</v>
      </c>
      <c r="U506" s="6">
        <f t="shared" si="161"/>
        <v>29085.310000000005</v>
      </c>
      <c r="V506" s="27" t="str">
        <f t="shared" si="162"/>
        <v>n.m.</v>
      </c>
      <c r="W506" s="6">
        <f t="shared" si="163"/>
        <v>813.24000000000012</v>
      </c>
      <c r="X506" s="27" t="str">
        <f t="shared" si="164"/>
        <v>n.m.</v>
      </c>
      <c r="Y506" s="6">
        <f t="shared" si="165"/>
        <v>0</v>
      </c>
      <c r="Z506" s="27" t="str">
        <f t="shared" si="166"/>
        <v>n.m.</v>
      </c>
      <c r="AA506" s="6">
        <f t="shared" si="167"/>
        <v>0</v>
      </c>
      <c r="AB506" s="27" t="str">
        <f t="shared" si="168"/>
        <v>n.m.</v>
      </c>
      <c r="AC506" s="6">
        <f t="shared" si="169"/>
        <v>50508.35</v>
      </c>
      <c r="AD506" s="27" t="str">
        <f t="shared" si="170"/>
        <v>n.m.</v>
      </c>
    </row>
    <row r="507" spans="1:30" x14ac:dyDescent="0.35">
      <c r="A507" s="7">
        <f t="shared" si="157"/>
        <v>499</v>
      </c>
      <c r="B507" t="s">
        <v>411</v>
      </c>
      <c r="C507" t="s">
        <v>712</v>
      </c>
      <c r="D507" t="s">
        <v>713</v>
      </c>
      <c r="E507" s="42" t="s">
        <v>1562</v>
      </c>
      <c r="F507" s="42" t="s">
        <v>1535</v>
      </c>
      <c r="G507" s="3">
        <v>603.22999999999979</v>
      </c>
      <c r="H507" s="3">
        <v>49010.500000000029</v>
      </c>
      <c r="I507" s="3">
        <v>0</v>
      </c>
      <c r="J507" s="3">
        <v>0</v>
      </c>
      <c r="K507" s="3">
        <v>0</v>
      </c>
      <c r="L507" s="3">
        <f t="shared" si="158"/>
        <v>49613.730000000032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f t="shared" si="171"/>
        <v>0</v>
      </c>
      <c r="S507" s="6">
        <f t="shared" si="159"/>
        <v>603.22999999999979</v>
      </c>
      <c r="T507" s="27" t="str">
        <f t="shared" si="160"/>
        <v>n.m.</v>
      </c>
      <c r="U507" s="6">
        <f t="shared" si="161"/>
        <v>49010.500000000029</v>
      </c>
      <c r="V507" s="27" t="str">
        <f t="shared" si="162"/>
        <v>n.m.</v>
      </c>
      <c r="W507" s="6">
        <f t="shared" si="163"/>
        <v>0</v>
      </c>
      <c r="X507" s="27" t="str">
        <f t="shared" si="164"/>
        <v>n.m.</v>
      </c>
      <c r="Y507" s="6">
        <f t="shared" si="165"/>
        <v>0</v>
      </c>
      <c r="Z507" s="27" t="str">
        <f t="shared" si="166"/>
        <v>n.m.</v>
      </c>
      <c r="AA507" s="6">
        <f t="shared" si="167"/>
        <v>0</v>
      </c>
      <c r="AB507" s="27" t="str">
        <f t="shared" si="168"/>
        <v>n.m.</v>
      </c>
      <c r="AC507" s="6">
        <f t="shared" si="169"/>
        <v>49613.730000000032</v>
      </c>
      <c r="AD507" s="27" t="str">
        <f t="shared" si="170"/>
        <v>n.m.</v>
      </c>
    </row>
    <row r="508" spans="1:30" x14ac:dyDescent="0.35">
      <c r="A508" s="7">
        <f t="shared" si="157"/>
        <v>500</v>
      </c>
      <c r="B508" t="s">
        <v>411</v>
      </c>
      <c r="C508" t="s">
        <v>714</v>
      </c>
      <c r="D508" t="s">
        <v>715</v>
      </c>
      <c r="E508" s="42" t="s">
        <v>1583</v>
      </c>
      <c r="F508" s="42" t="s">
        <v>1586</v>
      </c>
      <c r="G508" s="3"/>
      <c r="H508" s="3">
        <v>49348.050000000076</v>
      </c>
      <c r="I508" s="3">
        <v>0</v>
      </c>
      <c r="J508" s="3">
        <v>0</v>
      </c>
      <c r="K508" s="3">
        <v>0</v>
      </c>
      <c r="L508" s="3">
        <f t="shared" si="158"/>
        <v>49348.050000000076</v>
      </c>
      <c r="M508" s="3">
        <v>0</v>
      </c>
      <c r="N508" s="3">
        <v>176745.42899999997</v>
      </c>
      <c r="O508" s="3">
        <v>31.652000000000001</v>
      </c>
      <c r="P508" s="3">
        <v>0</v>
      </c>
      <c r="Q508" s="3">
        <v>0</v>
      </c>
      <c r="R508" s="3">
        <f t="shared" si="171"/>
        <v>176777.08099999998</v>
      </c>
      <c r="S508" s="6">
        <f t="shared" si="159"/>
        <v>0</v>
      </c>
      <c r="T508" s="27" t="str">
        <f t="shared" si="160"/>
        <v>n.m.</v>
      </c>
      <c r="U508" s="6">
        <f t="shared" si="161"/>
        <v>-127397.3789999999</v>
      </c>
      <c r="V508" s="27">
        <f t="shared" si="162"/>
        <v>-0.72079589113447406</v>
      </c>
      <c r="W508" s="6">
        <f t="shared" si="163"/>
        <v>-31.652000000000001</v>
      </c>
      <c r="X508" s="27">
        <f t="shared" si="164"/>
        <v>-1</v>
      </c>
      <c r="Y508" s="6">
        <f t="shared" si="165"/>
        <v>0</v>
      </c>
      <c r="Z508" s="27" t="str">
        <f t="shared" si="166"/>
        <v>n.m.</v>
      </c>
      <c r="AA508" s="6">
        <f t="shared" si="167"/>
        <v>0</v>
      </c>
      <c r="AB508" s="27" t="str">
        <f t="shared" si="168"/>
        <v>n.m.</v>
      </c>
      <c r="AC508" s="6">
        <f t="shared" si="169"/>
        <v>-127429.0309999999</v>
      </c>
      <c r="AD508" s="27">
        <f t="shared" si="170"/>
        <v>-0.72084588273069128</v>
      </c>
    </row>
    <row r="509" spans="1:30" x14ac:dyDescent="0.35">
      <c r="A509" s="7">
        <f t="shared" si="157"/>
        <v>501</v>
      </c>
      <c r="B509" t="s">
        <v>411</v>
      </c>
      <c r="C509" t="s">
        <v>716</v>
      </c>
      <c r="D509" t="s">
        <v>594</v>
      </c>
      <c r="E509" s="42" t="s">
        <v>1549</v>
      </c>
      <c r="F509" s="42" t="s">
        <v>1583</v>
      </c>
      <c r="G509" s="3">
        <v>13103.459999999997</v>
      </c>
      <c r="H509" s="3">
        <v>-288.90000000000003</v>
      </c>
      <c r="I509" s="3">
        <v>0</v>
      </c>
      <c r="J509" s="3">
        <v>0</v>
      </c>
      <c r="K509" s="3">
        <v>0</v>
      </c>
      <c r="L509" s="3">
        <f t="shared" si="158"/>
        <v>12814.559999999998</v>
      </c>
      <c r="M509" s="3">
        <v>108224.814</v>
      </c>
      <c r="N509" s="3">
        <v>15.431000000000001</v>
      </c>
      <c r="O509" s="3">
        <v>0</v>
      </c>
      <c r="P509" s="3">
        <v>0</v>
      </c>
      <c r="Q509" s="3">
        <v>0</v>
      </c>
      <c r="R509" s="3">
        <f t="shared" si="171"/>
        <v>108240.245</v>
      </c>
      <c r="S509" s="6">
        <f t="shared" si="159"/>
        <v>-95121.354000000007</v>
      </c>
      <c r="T509" s="27">
        <f t="shared" si="160"/>
        <v>-0.87892370043712909</v>
      </c>
      <c r="U509" s="6">
        <f t="shared" si="161"/>
        <v>-304.33100000000002</v>
      </c>
      <c r="V509" s="27">
        <f t="shared" si="162"/>
        <v>-19.722053010174324</v>
      </c>
      <c r="W509" s="6">
        <f t="shared" si="163"/>
        <v>0</v>
      </c>
      <c r="X509" s="27" t="str">
        <f t="shared" si="164"/>
        <v>n.m.</v>
      </c>
      <c r="Y509" s="6">
        <f t="shared" si="165"/>
        <v>0</v>
      </c>
      <c r="Z509" s="27" t="str">
        <f t="shared" si="166"/>
        <v>n.m.</v>
      </c>
      <c r="AA509" s="6">
        <f t="shared" si="167"/>
        <v>0</v>
      </c>
      <c r="AB509" s="27" t="str">
        <f t="shared" si="168"/>
        <v>n.m.</v>
      </c>
      <c r="AC509" s="6">
        <f t="shared" si="169"/>
        <v>-95425.684999999998</v>
      </c>
      <c r="AD509" s="27">
        <f t="shared" si="170"/>
        <v>-0.88161002407191524</v>
      </c>
    </row>
    <row r="510" spans="1:30" x14ac:dyDescent="0.35">
      <c r="A510" s="7">
        <f t="shared" si="157"/>
        <v>502</v>
      </c>
      <c r="B510" t="s">
        <v>411</v>
      </c>
      <c r="C510" t="s">
        <v>717</v>
      </c>
      <c r="D510" t="s">
        <v>696</v>
      </c>
      <c r="E510" s="42" t="s">
        <v>1563</v>
      </c>
      <c r="F510" s="42" t="s">
        <v>1579</v>
      </c>
      <c r="G510" s="3">
        <v>15037.970000000016</v>
      </c>
      <c r="H510" s="3"/>
      <c r="I510" s="3">
        <v>0</v>
      </c>
      <c r="J510" s="3">
        <v>0</v>
      </c>
      <c r="K510" s="3">
        <v>0</v>
      </c>
      <c r="L510" s="3">
        <f t="shared" si="158"/>
        <v>15037.970000000016</v>
      </c>
      <c r="M510" s="3">
        <v>51204.698000000004</v>
      </c>
      <c r="N510" s="3">
        <v>28.536000000000001</v>
      </c>
      <c r="O510" s="3">
        <v>0</v>
      </c>
      <c r="P510" s="3">
        <v>0</v>
      </c>
      <c r="Q510" s="3">
        <v>0</v>
      </c>
      <c r="R510" s="3">
        <f t="shared" si="171"/>
        <v>51233.234000000004</v>
      </c>
      <c r="S510" s="6">
        <f t="shared" si="159"/>
        <v>-36166.727999999988</v>
      </c>
      <c r="T510" s="27">
        <f t="shared" si="160"/>
        <v>-0.7063165961842014</v>
      </c>
      <c r="U510" s="6">
        <f t="shared" si="161"/>
        <v>-28.536000000000001</v>
      </c>
      <c r="V510" s="27">
        <f t="shared" si="162"/>
        <v>-1</v>
      </c>
      <c r="W510" s="6">
        <f t="shared" si="163"/>
        <v>0</v>
      </c>
      <c r="X510" s="27" t="str">
        <f t="shared" si="164"/>
        <v>n.m.</v>
      </c>
      <c r="Y510" s="6">
        <f t="shared" si="165"/>
        <v>0</v>
      </c>
      <c r="Z510" s="27" t="str">
        <f t="shared" si="166"/>
        <v>n.m.</v>
      </c>
      <c r="AA510" s="6">
        <f t="shared" si="167"/>
        <v>0</v>
      </c>
      <c r="AB510" s="27" t="str">
        <f t="shared" si="168"/>
        <v>n.m.</v>
      </c>
      <c r="AC510" s="6">
        <f t="shared" si="169"/>
        <v>-36195.263999999988</v>
      </c>
      <c r="AD510" s="27">
        <f t="shared" si="170"/>
        <v>-0.70648017261607932</v>
      </c>
    </row>
    <row r="511" spans="1:30" x14ac:dyDescent="0.35">
      <c r="A511" s="7">
        <f t="shared" si="157"/>
        <v>503</v>
      </c>
      <c r="B511" t="s">
        <v>411</v>
      </c>
      <c r="C511" t="s">
        <v>718</v>
      </c>
      <c r="D511" t="s">
        <v>719</v>
      </c>
      <c r="E511" s="42" t="s">
        <v>1591</v>
      </c>
      <c r="F511" s="42" t="s">
        <v>1578</v>
      </c>
      <c r="G511" s="3">
        <v>4934.1799999999994</v>
      </c>
      <c r="H511" s="3"/>
      <c r="I511" s="3">
        <v>0</v>
      </c>
      <c r="J511" s="3">
        <v>0</v>
      </c>
      <c r="K511" s="3">
        <v>0</v>
      </c>
      <c r="L511" s="3">
        <f t="shared" si="158"/>
        <v>4934.1799999999994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f t="shared" si="171"/>
        <v>0</v>
      </c>
      <c r="S511" s="6">
        <f>G511-M511</f>
        <v>4934.1799999999994</v>
      </c>
      <c r="T511" s="27" t="str">
        <f t="shared" si="160"/>
        <v>n.m.</v>
      </c>
      <c r="U511" s="6">
        <f t="shared" si="161"/>
        <v>0</v>
      </c>
      <c r="V511" s="27" t="str">
        <f t="shared" si="162"/>
        <v>n.m.</v>
      </c>
      <c r="W511" s="6">
        <f t="shared" si="163"/>
        <v>0</v>
      </c>
      <c r="X511" s="27" t="str">
        <f t="shared" si="164"/>
        <v>n.m.</v>
      </c>
      <c r="Y511" s="6">
        <f t="shared" si="165"/>
        <v>0</v>
      </c>
      <c r="Z511" s="27" t="str">
        <f t="shared" si="166"/>
        <v>n.m.</v>
      </c>
      <c r="AA511" s="6">
        <f t="shared" si="167"/>
        <v>0</v>
      </c>
      <c r="AB511" s="27" t="str">
        <f t="shared" si="168"/>
        <v>n.m.</v>
      </c>
      <c r="AC511" s="6">
        <f t="shared" si="169"/>
        <v>4934.1799999999994</v>
      </c>
      <c r="AD511" s="27" t="str">
        <f t="shared" si="170"/>
        <v>n.m.</v>
      </c>
    </row>
    <row r="512" spans="1:30" x14ac:dyDescent="0.35">
      <c r="A512" s="7">
        <f t="shared" si="157"/>
        <v>504</v>
      </c>
      <c r="B512" t="s">
        <v>411</v>
      </c>
      <c r="C512" t="s">
        <v>720</v>
      </c>
      <c r="D512" t="s">
        <v>721</v>
      </c>
      <c r="E512" s="42" t="s">
        <v>1560</v>
      </c>
      <c r="F512" s="42" t="s">
        <v>1586</v>
      </c>
      <c r="G512" s="3"/>
      <c r="H512" s="3">
        <v>45133.969999999994</v>
      </c>
      <c r="I512" s="3">
        <v>0</v>
      </c>
      <c r="J512" s="3">
        <v>0</v>
      </c>
      <c r="K512" s="3">
        <v>0</v>
      </c>
      <c r="L512" s="3">
        <f t="shared" si="158"/>
        <v>45133.969999999994</v>
      </c>
      <c r="M512" s="3">
        <v>0</v>
      </c>
      <c r="N512" s="3">
        <v>118871.889</v>
      </c>
      <c r="O512" s="3">
        <v>19.777999999999999</v>
      </c>
      <c r="P512" s="3">
        <v>0</v>
      </c>
      <c r="Q512" s="3">
        <v>0</v>
      </c>
      <c r="R512" s="3">
        <f t="shared" si="171"/>
        <v>118891.667</v>
      </c>
      <c r="S512" s="6">
        <f t="shared" si="159"/>
        <v>0</v>
      </c>
      <c r="T512" s="27" t="str">
        <f t="shared" si="160"/>
        <v>n.m.</v>
      </c>
      <c r="U512" s="6">
        <f t="shared" si="161"/>
        <v>-73737.918999999994</v>
      </c>
      <c r="V512" s="27">
        <f t="shared" si="162"/>
        <v>-0.62031418546734796</v>
      </c>
      <c r="W512" s="6">
        <f t="shared" si="163"/>
        <v>-19.777999999999999</v>
      </c>
      <c r="X512" s="27">
        <f t="shared" si="164"/>
        <v>-1</v>
      </c>
      <c r="Y512" s="6">
        <f t="shared" si="165"/>
        <v>0</v>
      </c>
      <c r="Z512" s="27" t="str">
        <f t="shared" si="166"/>
        <v>n.m.</v>
      </c>
      <c r="AA512" s="6">
        <f t="shared" si="167"/>
        <v>0</v>
      </c>
      <c r="AB512" s="27" t="str">
        <f t="shared" si="168"/>
        <v>n.m.</v>
      </c>
      <c r="AC512" s="6">
        <f t="shared" si="169"/>
        <v>-73757.697000000015</v>
      </c>
      <c r="AD512" s="27">
        <f t="shared" si="170"/>
        <v>-0.62037734738802186</v>
      </c>
    </row>
    <row r="513" spans="1:30" x14ac:dyDescent="0.35">
      <c r="A513" s="7">
        <f t="shared" si="157"/>
        <v>505</v>
      </c>
      <c r="B513" t="s">
        <v>411</v>
      </c>
      <c r="C513" t="s">
        <v>722</v>
      </c>
      <c r="D513" t="s">
        <v>723</v>
      </c>
      <c r="E513" s="42" t="s">
        <v>1585</v>
      </c>
      <c r="F513" s="42" t="s">
        <v>1586</v>
      </c>
      <c r="G513" s="3"/>
      <c r="H513" s="3">
        <v>45023.689999999981</v>
      </c>
      <c r="I513" s="3">
        <v>0</v>
      </c>
      <c r="J513" s="3">
        <v>0</v>
      </c>
      <c r="K513" s="3">
        <v>0</v>
      </c>
      <c r="L513" s="3">
        <f t="shared" si="158"/>
        <v>45023.689999999981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f t="shared" si="171"/>
        <v>0</v>
      </c>
      <c r="S513" s="6">
        <f t="shared" si="159"/>
        <v>0</v>
      </c>
      <c r="T513" s="27" t="str">
        <f t="shared" si="160"/>
        <v>n.m.</v>
      </c>
      <c r="U513" s="6">
        <f t="shared" si="161"/>
        <v>45023.689999999981</v>
      </c>
      <c r="V513" s="27" t="str">
        <f t="shared" si="162"/>
        <v>n.m.</v>
      </c>
      <c r="W513" s="6">
        <f t="shared" si="163"/>
        <v>0</v>
      </c>
      <c r="X513" s="27" t="str">
        <f t="shared" si="164"/>
        <v>n.m.</v>
      </c>
      <c r="Y513" s="6">
        <f t="shared" si="165"/>
        <v>0</v>
      </c>
      <c r="Z513" s="27" t="str">
        <f t="shared" si="166"/>
        <v>n.m.</v>
      </c>
      <c r="AA513" s="6">
        <f t="shared" si="167"/>
        <v>0</v>
      </c>
      <c r="AB513" s="27" t="str">
        <f t="shared" si="168"/>
        <v>n.m.</v>
      </c>
      <c r="AC513" s="6">
        <f t="shared" si="169"/>
        <v>45023.689999999981</v>
      </c>
      <c r="AD513" s="27" t="str">
        <f t="shared" si="170"/>
        <v>n.m.</v>
      </c>
    </row>
    <row r="514" spans="1:30" x14ac:dyDescent="0.35">
      <c r="A514" s="7">
        <f t="shared" si="157"/>
        <v>506</v>
      </c>
      <c r="B514" t="s">
        <v>411</v>
      </c>
      <c r="C514" t="s">
        <v>724</v>
      </c>
      <c r="D514" t="s">
        <v>725</v>
      </c>
      <c r="E514" s="42" t="s">
        <v>1566</v>
      </c>
      <c r="F514" s="42" t="s">
        <v>1585</v>
      </c>
      <c r="G514" s="3">
        <v>44892.439999999988</v>
      </c>
      <c r="H514" s="3">
        <v>15.099999999999966</v>
      </c>
      <c r="I514" s="3">
        <v>0</v>
      </c>
      <c r="J514" s="3">
        <v>0</v>
      </c>
      <c r="K514" s="3">
        <v>0</v>
      </c>
      <c r="L514" s="3">
        <f t="shared" si="158"/>
        <v>44907.539999999986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f t="shared" si="171"/>
        <v>0</v>
      </c>
      <c r="S514" s="6">
        <f t="shared" si="159"/>
        <v>44892.439999999988</v>
      </c>
      <c r="T514" s="27" t="str">
        <f t="shared" si="160"/>
        <v>n.m.</v>
      </c>
      <c r="U514" s="6">
        <f t="shared" si="161"/>
        <v>15.099999999999966</v>
      </c>
      <c r="V514" s="27" t="str">
        <f t="shared" si="162"/>
        <v>n.m.</v>
      </c>
      <c r="W514" s="6">
        <f t="shared" si="163"/>
        <v>0</v>
      </c>
      <c r="X514" s="27" t="str">
        <f t="shared" si="164"/>
        <v>n.m.</v>
      </c>
      <c r="Y514" s="6">
        <f t="shared" si="165"/>
        <v>0</v>
      </c>
      <c r="Z514" s="27" t="str">
        <f t="shared" si="166"/>
        <v>n.m.</v>
      </c>
      <c r="AA514" s="6">
        <f t="shared" si="167"/>
        <v>0</v>
      </c>
      <c r="AB514" s="27" t="str">
        <f t="shared" si="168"/>
        <v>n.m.</v>
      </c>
      <c r="AC514" s="6">
        <f t="shared" si="169"/>
        <v>44907.539999999986</v>
      </c>
      <c r="AD514" s="27" t="str">
        <f t="shared" si="170"/>
        <v>n.m.</v>
      </c>
    </row>
    <row r="515" spans="1:30" x14ac:dyDescent="0.35">
      <c r="A515" s="7">
        <f t="shared" si="157"/>
        <v>507</v>
      </c>
      <c r="B515" t="s">
        <v>411</v>
      </c>
      <c r="C515" t="s">
        <v>726</v>
      </c>
      <c r="D515" t="s">
        <v>697</v>
      </c>
      <c r="E515" s="42" t="s">
        <v>1577</v>
      </c>
      <c r="F515" s="42">
        <v>43983</v>
      </c>
      <c r="G515" s="3"/>
      <c r="H515" s="3">
        <v>44589.819999999978</v>
      </c>
      <c r="I515" s="3">
        <v>-497.14</v>
      </c>
      <c r="J515" s="3">
        <v>0</v>
      </c>
      <c r="K515" s="3">
        <v>0</v>
      </c>
      <c r="L515" s="3">
        <f t="shared" si="158"/>
        <v>44092.679999999978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f t="shared" si="171"/>
        <v>0</v>
      </c>
      <c r="S515" s="6">
        <f t="shared" si="159"/>
        <v>0</v>
      </c>
      <c r="T515" s="27" t="str">
        <f t="shared" si="160"/>
        <v>n.m.</v>
      </c>
      <c r="U515" s="6">
        <f t="shared" si="161"/>
        <v>44589.819999999978</v>
      </c>
      <c r="V515" s="27" t="str">
        <f t="shared" si="162"/>
        <v>n.m.</v>
      </c>
      <c r="W515" s="6">
        <f t="shared" si="163"/>
        <v>-497.14</v>
      </c>
      <c r="X515" s="27" t="str">
        <f t="shared" si="164"/>
        <v>n.m.</v>
      </c>
      <c r="Y515" s="6">
        <f t="shared" si="165"/>
        <v>0</v>
      </c>
      <c r="Z515" s="27" t="str">
        <f t="shared" si="166"/>
        <v>n.m.</v>
      </c>
      <c r="AA515" s="6">
        <f t="shared" si="167"/>
        <v>0</v>
      </c>
      <c r="AB515" s="27" t="str">
        <f t="shared" si="168"/>
        <v>n.m.</v>
      </c>
      <c r="AC515" s="6">
        <f t="shared" si="169"/>
        <v>44092.679999999978</v>
      </c>
      <c r="AD515" s="27" t="str">
        <f t="shared" si="170"/>
        <v>n.m.</v>
      </c>
    </row>
    <row r="516" spans="1:30" x14ac:dyDescent="0.35">
      <c r="A516" s="7">
        <f t="shared" si="157"/>
        <v>508</v>
      </c>
      <c r="B516" t="s">
        <v>411</v>
      </c>
      <c r="C516" t="s">
        <v>727</v>
      </c>
      <c r="D516" t="s">
        <v>617</v>
      </c>
      <c r="E516" s="42" t="s">
        <v>1587</v>
      </c>
      <c r="F516" s="42">
        <v>43983</v>
      </c>
      <c r="G516" s="3"/>
      <c r="H516" s="3">
        <v>40984.970000000016</v>
      </c>
      <c r="I516" s="3">
        <v>1236.7199999999903</v>
      </c>
      <c r="J516" s="3">
        <v>0</v>
      </c>
      <c r="K516" s="3">
        <v>0</v>
      </c>
      <c r="L516" s="3">
        <f t="shared" si="158"/>
        <v>42221.69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f t="shared" si="171"/>
        <v>0</v>
      </c>
      <c r="S516" s="6">
        <f t="shared" si="159"/>
        <v>0</v>
      </c>
      <c r="T516" s="27" t="str">
        <f t="shared" si="160"/>
        <v>n.m.</v>
      </c>
      <c r="U516" s="6">
        <f t="shared" si="161"/>
        <v>40984.970000000016</v>
      </c>
      <c r="V516" s="27" t="str">
        <f t="shared" si="162"/>
        <v>n.m.</v>
      </c>
      <c r="W516" s="6">
        <f t="shared" si="163"/>
        <v>1236.7199999999903</v>
      </c>
      <c r="X516" s="27" t="str">
        <f t="shared" si="164"/>
        <v>n.m.</v>
      </c>
      <c r="Y516" s="6">
        <f t="shared" si="165"/>
        <v>0</v>
      </c>
      <c r="Z516" s="27" t="str">
        <f t="shared" si="166"/>
        <v>n.m.</v>
      </c>
      <c r="AA516" s="6">
        <f t="shared" si="167"/>
        <v>0</v>
      </c>
      <c r="AB516" s="27" t="str">
        <f t="shared" si="168"/>
        <v>n.m.</v>
      </c>
      <c r="AC516" s="6">
        <f t="shared" si="169"/>
        <v>42221.69</v>
      </c>
      <c r="AD516" s="27" t="str">
        <f t="shared" si="170"/>
        <v>n.m.</v>
      </c>
    </row>
    <row r="517" spans="1:30" x14ac:dyDescent="0.35">
      <c r="A517" s="7">
        <f t="shared" si="157"/>
        <v>509</v>
      </c>
      <c r="B517" t="s">
        <v>411</v>
      </c>
      <c r="C517" t="s">
        <v>728</v>
      </c>
      <c r="D517" t="s">
        <v>729</v>
      </c>
      <c r="E517" s="42" t="s">
        <v>1591</v>
      </c>
      <c r="F517" s="42" t="s">
        <v>1572</v>
      </c>
      <c r="G517" s="3">
        <v>10208.59</v>
      </c>
      <c r="H517" s="3"/>
      <c r="I517" s="3">
        <v>0</v>
      </c>
      <c r="J517" s="3">
        <v>0</v>
      </c>
      <c r="K517" s="3">
        <v>0</v>
      </c>
      <c r="L517" s="3">
        <f t="shared" si="158"/>
        <v>10208.59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f t="shared" si="171"/>
        <v>0</v>
      </c>
      <c r="S517" s="6">
        <f t="shared" si="159"/>
        <v>10208.59</v>
      </c>
      <c r="T517" s="27" t="str">
        <f t="shared" si="160"/>
        <v>n.m.</v>
      </c>
      <c r="U517" s="6">
        <f t="shared" si="161"/>
        <v>0</v>
      </c>
      <c r="V517" s="27" t="str">
        <f t="shared" si="162"/>
        <v>n.m.</v>
      </c>
      <c r="W517" s="6">
        <f t="shared" si="163"/>
        <v>0</v>
      </c>
      <c r="X517" s="27" t="str">
        <f t="shared" si="164"/>
        <v>n.m.</v>
      </c>
      <c r="Y517" s="6">
        <f t="shared" si="165"/>
        <v>0</v>
      </c>
      <c r="Z517" s="27" t="str">
        <f t="shared" si="166"/>
        <v>n.m.</v>
      </c>
      <c r="AA517" s="6">
        <f t="shared" si="167"/>
        <v>0</v>
      </c>
      <c r="AB517" s="27" t="str">
        <f t="shared" si="168"/>
        <v>n.m.</v>
      </c>
      <c r="AC517" s="6">
        <f t="shared" si="169"/>
        <v>10208.59</v>
      </c>
      <c r="AD517" s="27" t="str">
        <f t="shared" si="170"/>
        <v>n.m.</v>
      </c>
    </row>
    <row r="518" spans="1:30" x14ac:dyDescent="0.35">
      <c r="A518" s="7">
        <f t="shared" si="157"/>
        <v>510</v>
      </c>
      <c r="B518" t="s">
        <v>411</v>
      </c>
      <c r="C518" t="s">
        <v>730</v>
      </c>
      <c r="D518" t="s">
        <v>731</v>
      </c>
      <c r="E518" s="42" t="s">
        <v>1563</v>
      </c>
      <c r="F518" s="42">
        <v>43252</v>
      </c>
      <c r="G518" s="3">
        <v>19881.879999999997</v>
      </c>
      <c r="H518" s="3"/>
      <c r="I518" s="3">
        <v>0</v>
      </c>
      <c r="J518" s="3">
        <v>0</v>
      </c>
      <c r="K518" s="3">
        <v>0</v>
      </c>
      <c r="L518" s="3">
        <f t="shared" si="158"/>
        <v>19881.879999999997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f t="shared" si="171"/>
        <v>0</v>
      </c>
      <c r="S518" s="6">
        <f t="shared" si="159"/>
        <v>19881.879999999997</v>
      </c>
      <c r="T518" s="27" t="str">
        <f t="shared" si="160"/>
        <v>n.m.</v>
      </c>
      <c r="U518" s="6">
        <f t="shared" si="161"/>
        <v>0</v>
      </c>
      <c r="V518" s="27" t="str">
        <f t="shared" si="162"/>
        <v>n.m.</v>
      </c>
      <c r="W518" s="6">
        <f t="shared" si="163"/>
        <v>0</v>
      </c>
      <c r="X518" s="27" t="str">
        <f t="shared" si="164"/>
        <v>n.m.</v>
      </c>
      <c r="Y518" s="6">
        <f t="shared" si="165"/>
        <v>0</v>
      </c>
      <c r="Z518" s="27" t="str">
        <f t="shared" si="166"/>
        <v>n.m.</v>
      </c>
      <c r="AA518" s="6">
        <f t="shared" si="167"/>
        <v>0</v>
      </c>
      <c r="AB518" s="27" t="str">
        <f t="shared" si="168"/>
        <v>n.m.</v>
      </c>
      <c r="AC518" s="6">
        <f t="shared" si="169"/>
        <v>19881.879999999997</v>
      </c>
      <c r="AD518" s="27" t="str">
        <f t="shared" si="170"/>
        <v>n.m.</v>
      </c>
    </row>
    <row r="519" spans="1:30" x14ac:dyDescent="0.35">
      <c r="A519" s="7">
        <f t="shared" si="157"/>
        <v>511</v>
      </c>
      <c r="B519" t="s">
        <v>411</v>
      </c>
      <c r="C519" t="s">
        <v>732</v>
      </c>
      <c r="D519" t="s">
        <v>733</v>
      </c>
      <c r="E519" s="42" t="s">
        <v>1561</v>
      </c>
      <c r="F519" s="42" t="s">
        <v>1590</v>
      </c>
      <c r="G519" s="3">
        <v>85.680000000000035</v>
      </c>
      <c r="H519" s="3"/>
      <c r="I519" s="3">
        <v>0</v>
      </c>
      <c r="J519" s="3">
        <v>0</v>
      </c>
      <c r="K519" s="3">
        <v>0</v>
      </c>
      <c r="L519" s="3">
        <f t="shared" si="158"/>
        <v>85.680000000000035</v>
      </c>
      <c r="M519" s="3">
        <v>65843.53200000005</v>
      </c>
      <c r="N519" s="3">
        <v>10.952999999999999</v>
      </c>
      <c r="O519" s="3">
        <v>0</v>
      </c>
      <c r="P519" s="3">
        <v>0</v>
      </c>
      <c r="Q519" s="3">
        <v>0</v>
      </c>
      <c r="R519" s="3">
        <f t="shared" si="171"/>
        <v>65854.485000000044</v>
      </c>
      <c r="S519" s="6">
        <f t="shared" si="159"/>
        <v>-65757.852000000057</v>
      </c>
      <c r="T519" s="27">
        <f t="shared" si="160"/>
        <v>-0.99869873323320513</v>
      </c>
      <c r="U519" s="6">
        <f t="shared" si="161"/>
        <v>-10.952999999999999</v>
      </c>
      <c r="V519" s="27">
        <f t="shared" si="162"/>
        <v>-1</v>
      </c>
      <c r="W519" s="6">
        <f t="shared" si="163"/>
        <v>0</v>
      </c>
      <c r="X519" s="27" t="str">
        <f t="shared" si="164"/>
        <v>n.m.</v>
      </c>
      <c r="Y519" s="6">
        <f t="shared" si="165"/>
        <v>0</v>
      </c>
      <c r="Z519" s="27" t="str">
        <f t="shared" si="166"/>
        <v>n.m.</v>
      </c>
      <c r="AA519" s="6">
        <f t="shared" si="167"/>
        <v>0</v>
      </c>
      <c r="AB519" s="27" t="str">
        <f t="shared" si="168"/>
        <v>n.m.</v>
      </c>
      <c r="AC519" s="6">
        <f t="shared" si="169"/>
        <v>-65768.805000000051</v>
      </c>
      <c r="AD519" s="27">
        <f t="shared" si="170"/>
        <v>-0.99869894966151518</v>
      </c>
    </row>
    <row r="520" spans="1:30" x14ac:dyDescent="0.35">
      <c r="A520" s="7">
        <f t="shared" si="157"/>
        <v>512</v>
      </c>
      <c r="B520" t="s">
        <v>411</v>
      </c>
      <c r="C520" t="s">
        <v>734</v>
      </c>
      <c r="D520" t="s">
        <v>735</v>
      </c>
      <c r="E520" s="42" t="s">
        <v>1562</v>
      </c>
      <c r="F520" s="42" t="s">
        <v>1586</v>
      </c>
      <c r="G520" s="3">
        <v>16825.37</v>
      </c>
      <c r="H520" s="3">
        <v>22977.300000000017</v>
      </c>
      <c r="I520" s="3">
        <v>0</v>
      </c>
      <c r="J520" s="3">
        <v>0</v>
      </c>
      <c r="K520" s="3">
        <v>0</v>
      </c>
      <c r="L520" s="3">
        <f t="shared" si="158"/>
        <v>39802.670000000013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f t="shared" si="171"/>
        <v>0</v>
      </c>
      <c r="S520" s="6">
        <f t="shared" si="159"/>
        <v>16825.37</v>
      </c>
      <c r="T520" s="27" t="str">
        <f t="shared" si="160"/>
        <v>n.m.</v>
      </c>
      <c r="U520" s="6">
        <f t="shared" si="161"/>
        <v>22977.300000000017</v>
      </c>
      <c r="V520" s="27" t="str">
        <f t="shared" si="162"/>
        <v>n.m.</v>
      </c>
      <c r="W520" s="6">
        <f t="shared" si="163"/>
        <v>0</v>
      </c>
      <c r="X520" s="27" t="str">
        <f t="shared" si="164"/>
        <v>n.m.</v>
      </c>
      <c r="Y520" s="6">
        <f t="shared" si="165"/>
        <v>0</v>
      </c>
      <c r="Z520" s="27" t="str">
        <f t="shared" si="166"/>
        <v>n.m.</v>
      </c>
      <c r="AA520" s="6">
        <f t="shared" si="167"/>
        <v>0</v>
      </c>
      <c r="AB520" s="27" t="str">
        <f t="shared" si="168"/>
        <v>n.m.</v>
      </c>
      <c r="AC520" s="6">
        <f t="shared" si="169"/>
        <v>39802.670000000013</v>
      </c>
      <c r="AD520" s="27" t="str">
        <f t="shared" si="170"/>
        <v>n.m.</v>
      </c>
    </row>
    <row r="521" spans="1:30" x14ac:dyDescent="0.35">
      <c r="A521" s="7">
        <f t="shared" si="157"/>
        <v>513</v>
      </c>
      <c r="B521" t="s">
        <v>411</v>
      </c>
      <c r="C521" t="s">
        <v>736</v>
      </c>
      <c r="D521" t="s">
        <v>737</v>
      </c>
      <c r="E521" s="42" t="s">
        <v>1568</v>
      </c>
      <c r="F521" s="42">
        <v>44136</v>
      </c>
      <c r="G521" s="3">
        <v>35446.030000000006</v>
      </c>
      <c r="H521" s="3">
        <v>3222.1300000000028</v>
      </c>
      <c r="I521" s="3">
        <v>1626.7399999999998</v>
      </c>
      <c r="J521" s="3">
        <v>0</v>
      </c>
      <c r="K521" s="3">
        <v>0</v>
      </c>
      <c r="L521" s="3">
        <f t="shared" si="158"/>
        <v>40294.900000000009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f t="shared" si="171"/>
        <v>0</v>
      </c>
      <c r="S521" s="6">
        <f t="shared" si="159"/>
        <v>35446.030000000006</v>
      </c>
      <c r="T521" s="27" t="str">
        <f t="shared" si="160"/>
        <v>n.m.</v>
      </c>
      <c r="U521" s="6">
        <f t="shared" si="161"/>
        <v>3222.1300000000028</v>
      </c>
      <c r="V521" s="27" t="str">
        <f t="shared" si="162"/>
        <v>n.m.</v>
      </c>
      <c r="W521" s="6">
        <f t="shared" si="163"/>
        <v>1626.7399999999998</v>
      </c>
      <c r="X521" s="27" t="str">
        <f t="shared" si="164"/>
        <v>n.m.</v>
      </c>
      <c r="Y521" s="6">
        <f t="shared" si="165"/>
        <v>0</v>
      </c>
      <c r="Z521" s="27" t="str">
        <f t="shared" si="166"/>
        <v>n.m.</v>
      </c>
      <c r="AA521" s="6">
        <f t="shared" si="167"/>
        <v>0</v>
      </c>
      <c r="AB521" s="27" t="str">
        <f t="shared" si="168"/>
        <v>n.m.</v>
      </c>
      <c r="AC521" s="6">
        <f t="shared" si="169"/>
        <v>40294.900000000009</v>
      </c>
      <c r="AD521" s="27" t="str">
        <f t="shared" si="170"/>
        <v>n.m.</v>
      </c>
    </row>
    <row r="522" spans="1:30" x14ac:dyDescent="0.35">
      <c r="A522" s="7">
        <f t="shared" si="157"/>
        <v>514</v>
      </c>
      <c r="B522" t="s">
        <v>411</v>
      </c>
      <c r="C522" t="s">
        <v>738</v>
      </c>
      <c r="D522" t="s">
        <v>739</v>
      </c>
      <c r="E522" s="42" t="s">
        <v>1563</v>
      </c>
      <c r="F522" s="42" t="s">
        <v>1590</v>
      </c>
      <c r="G522" s="3">
        <v>6768.7599999999993</v>
      </c>
      <c r="H522" s="3"/>
      <c r="I522" s="3">
        <v>0</v>
      </c>
      <c r="J522" s="3">
        <v>0</v>
      </c>
      <c r="K522" s="3">
        <v>0</v>
      </c>
      <c r="L522" s="3">
        <f t="shared" si="158"/>
        <v>6768.7599999999993</v>
      </c>
      <c r="M522" s="3">
        <v>29980.268999999989</v>
      </c>
      <c r="N522" s="3">
        <v>0</v>
      </c>
      <c r="O522" s="3">
        <v>0</v>
      </c>
      <c r="P522" s="3">
        <v>0</v>
      </c>
      <c r="Q522" s="3">
        <v>0</v>
      </c>
      <c r="R522" s="3">
        <f t="shared" si="171"/>
        <v>29980.268999999989</v>
      </c>
      <c r="S522" s="6">
        <f t="shared" si="159"/>
        <v>-23211.508999999991</v>
      </c>
      <c r="T522" s="27">
        <f t="shared" si="160"/>
        <v>-0.77422617522211024</v>
      </c>
      <c r="U522" s="6">
        <f t="shared" si="161"/>
        <v>0</v>
      </c>
      <c r="V522" s="27" t="str">
        <f t="shared" si="162"/>
        <v>n.m.</v>
      </c>
      <c r="W522" s="6">
        <f t="shared" si="163"/>
        <v>0</v>
      </c>
      <c r="X522" s="27" t="str">
        <f t="shared" si="164"/>
        <v>n.m.</v>
      </c>
      <c r="Y522" s="6">
        <f t="shared" si="165"/>
        <v>0</v>
      </c>
      <c r="Z522" s="27" t="str">
        <f t="shared" si="166"/>
        <v>n.m.</v>
      </c>
      <c r="AA522" s="6">
        <f t="shared" si="167"/>
        <v>0</v>
      </c>
      <c r="AB522" s="27" t="str">
        <f t="shared" si="168"/>
        <v>n.m.</v>
      </c>
      <c r="AC522" s="6">
        <f t="shared" si="169"/>
        <v>-23211.508999999991</v>
      </c>
      <c r="AD522" s="27">
        <f t="shared" si="170"/>
        <v>-0.77422617522211024</v>
      </c>
    </row>
    <row r="523" spans="1:30" x14ac:dyDescent="0.35">
      <c r="A523" s="7">
        <f t="shared" ref="A523:A586" si="172">A522+1</f>
        <v>515</v>
      </c>
      <c r="B523" t="s">
        <v>411</v>
      </c>
      <c r="C523" t="s">
        <v>740</v>
      </c>
      <c r="D523" t="s">
        <v>741</v>
      </c>
      <c r="E523" s="42" t="s">
        <v>1546</v>
      </c>
      <c r="F523" s="42" t="s">
        <v>1590</v>
      </c>
      <c r="G523" s="3">
        <v>507.29</v>
      </c>
      <c r="H523" s="3"/>
      <c r="I523" s="3">
        <v>0</v>
      </c>
      <c r="J523" s="3">
        <v>0</v>
      </c>
      <c r="K523" s="3">
        <v>0</v>
      </c>
      <c r="L523" s="3">
        <f t="shared" si="158"/>
        <v>507.29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f t="shared" si="171"/>
        <v>0</v>
      </c>
      <c r="S523" s="6">
        <f t="shared" si="159"/>
        <v>507.29</v>
      </c>
      <c r="T523" s="27" t="str">
        <f t="shared" si="160"/>
        <v>n.m.</v>
      </c>
      <c r="U523" s="6">
        <f t="shared" si="161"/>
        <v>0</v>
      </c>
      <c r="V523" s="27" t="str">
        <f t="shared" si="162"/>
        <v>n.m.</v>
      </c>
      <c r="W523" s="6">
        <f t="shared" si="163"/>
        <v>0</v>
      </c>
      <c r="X523" s="27" t="str">
        <f t="shared" si="164"/>
        <v>n.m.</v>
      </c>
      <c r="Y523" s="6">
        <f t="shared" si="165"/>
        <v>0</v>
      </c>
      <c r="Z523" s="27" t="str">
        <f t="shared" si="166"/>
        <v>n.m.</v>
      </c>
      <c r="AA523" s="6">
        <f t="shared" si="167"/>
        <v>0</v>
      </c>
      <c r="AB523" s="27" t="str">
        <f t="shared" si="168"/>
        <v>n.m.</v>
      </c>
      <c r="AC523" s="6">
        <f t="shared" si="169"/>
        <v>507.29</v>
      </c>
      <c r="AD523" s="27" t="str">
        <f t="shared" si="170"/>
        <v>n.m.</v>
      </c>
    </row>
    <row r="524" spans="1:30" x14ac:dyDescent="0.35">
      <c r="A524" s="7">
        <f t="shared" si="172"/>
        <v>516</v>
      </c>
      <c r="B524" t="s">
        <v>411</v>
      </c>
      <c r="C524" t="s">
        <v>742</v>
      </c>
      <c r="D524" t="s">
        <v>743</v>
      </c>
      <c r="E524" s="42" t="s">
        <v>1561</v>
      </c>
      <c r="F524" s="42" t="s">
        <v>1581</v>
      </c>
      <c r="G524" s="3">
        <v>847.55</v>
      </c>
      <c r="H524" s="3"/>
      <c r="I524" s="3">
        <v>0</v>
      </c>
      <c r="J524" s="3">
        <v>0</v>
      </c>
      <c r="K524" s="3">
        <v>0</v>
      </c>
      <c r="L524" s="3">
        <f t="shared" si="158"/>
        <v>847.55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f t="shared" si="171"/>
        <v>0</v>
      </c>
      <c r="S524" s="6">
        <f t="shared" si="159"/>
        <v>847.55</v>
      </c>
      <c r="T524" s="27" t="str">
        <f t="shared" si="160"/>
        <v>n.m.</v>
      </c>
      <c r="U524" s="6">
        <f t="shared" si="161"/>
        <v>0</v>
      </c>
      <c r="V524" s="27" t="str">
        <f t="shared" si="162"/>
        <v>n.m.</v>
      </c>
      <c r="W524" s="6">
        <f t="shared" si="163"/>
        <v>0</v>
      </c>
      <c r="X524" s="27" t="str">
        <f t="shared" si="164"/>
        <v>n.m.</v>
      </c>
      <c r="Y524" s="6">
        <f t="shared" si="165"/>
        <v>0</v>
      </c>
      <c r="Z524" s="27" t="str">
        <f t="shared" si="166"/>
        <v>n.m.</v>
      </c>
      <c r="AA524" s="6">
        <f t="shared" si="167"/>
        <v>0</v>
      </c>
      <c r="AB524" s="27" t="str">
        <f t="shared" si="168"/>
        <v>n.m.</v>
      </c>
      <c r="AC524" s="6">
        <f t="shared" si="169"/>
        <v>847.55</v>
      </c>
      <c r="AD524" s="27" t="str">
        <f t="shared" si="170"/>
        <v>n.m.</v>
      </c>
    </row>
    <row r="525" spans="1:30" x14ac:dyDescent="0.35">
      <c r="A525" s="7">
        <f t="shared" si="172"/>
        <v>517</v>
      </c>
      <c r="B525" t="s">
        <v>411</v>
      </c>
      <c r="C525" t="s">
        <v>744</v>
      </c>
      <c r="D525" t="s">
        <v>745</v>
      </c>
      <c r="E525" s="42" t="s">
        <v>1586</v>
      </c>
      <c r="F525" s="42">
        <v>43983</v>
      </c>
      <c r="G525" s="3"/>
      <c r="H525" s="3">
        <v>37034.099999999991</v>
      </c>
      <c r="I525" s="3">
        <v>6566.9599999999955</v>
      </c>
      <c r="J525" s="3">
        <v>0</v>
      </c>
      <c r="K525" s="3">
        <v>0</v>
      </c>
      <c r="L525" s="3">
        <f t="shared" si="158"/>
        <v>43601.059999999983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f t="shared" si="171"/>
        <v>0</v>
      </c>
      <c r="S525" s="6">
        <f t="shared" si="159"/>
        <v>0</v>
      </c>
      <c r="T525" s="27" t="str">
        <f t="shared" si="160"/>
        <v>n.m.</v>
      </c>
      <c r="U525" s="6">
        <f t="shared" si="161"/>
        <v>37034.099999999991</v>
      </c>
      <c r="V525" s="27" t="str">
        <f t="shared" si="162"/>
        <v>n.m.</v>
      </c>
      <c r="W525" s="6">
        <f t="shared" si="163"/>
        <v>6566.9599999999955</v>
      </c>
      <c r="X525" s="27" t="str">
        <f t="shared" si="164"/>
        <v>n.m.</v>
      </c>
      <c r="Y525" s="6">
        <f t="shared" si="165"/>
        <v>0</v>
      </c>
      <c r="Z525" s="27" t="str">
        <f t="shared" si="166"/>
        <v>n.m.</v>
      </c>
      <c r="AA525" s="6">
        <f t="shared" si="167"/>
        <v>0</v>
      </c>
      <c r="AB525" s="27" t="str">
        <f t="shared" si="168"/>
        <v>n.m.</v>
      </c>
      <c r="AC525" s="6">
        <f t="shared" si="169"/>
        <v>43601.059999999983</v>
      </c>
      <c r="AD525" s="27" t="str">
        <f t="shared" si="170"/>
        <v>n.m.</v>
      </c>
    </row>
    <row r="526" spans="1:30" x14ac:dyDescent="0.35">
      <c r="A526" s="7">
        <f t="shared" si="172"/>
        <v>518</v>
      </c>
      <c r="B526" t="s">
        <v>411</v>
      </c>
      <c r="C526" t="s">
        <v>746</v>
      </c>
      <c r="D526" t="s">
        <v>747</v>
      </c>
      <c r="E526" s="42" t="s">
        <v>1584</v>
      </c>
      <c r="F526" s="42">
        <v>43831</v>
      </c>
      <c r="G526" s="3">
        <v>7225.9599999999982</v>
      </c>
      <c r="H526" s="3">
        <v>29272.290000000008</v>
      </c>
      <c r="I526" s="3">
        <v>300.17999999999955</v>
      </c>
      <c r="J526" s="3">
        <v>0</v>
      </c>
      <c r="K526" s="3">
        <v>0</v>
      </c>
      <c r="L526" s="3">
        <f t="shared" si="158"/>
        <v>36798.430000000008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f t="shared" si="171"/>
        <v>0</v>
      </c>
      <c r="S526" s="6">
        <f t="shared" si="159"/>
        <v>7225.9599999999982</v>
      </c>
      <c r="T526" s="27" t="str">
        <f t="shared" si="160"/>
        <v>n.m.</v>
      </c>
      <c r="U526" s="6">
        <f t="shared" si="161"/>
        <v>29272.290000000008</v>
      </c>
      <c r="V526" s="27" t="str">
        <f t="shared" si="162"/>
        <v>n.m.</v>
      </c>
      <c r="W526" s="6">
        <f t="shared" si="163"/>
        <v>300.17999999999955</v>
      </c>
      <c r="X526" s="27" t="str">
        <f t="shared" si="164"/>
        <v>n.m.</v>
      </c>
      <c r="Y526" s="6">
        <f t="shared" si="165"/>
        <v>0</v>
      </c>
      <c r="Z526" s="27" t="str">
        <f t="shared" si="166"/>
        <v>n.m.</v>
      </c>
      <c r="AA526" s="6">
        <f t="shared" si="167"/>
        <v>0</v>
      </c>
      <c r="AB526" s="27" t="str">
        <f t="shared" si="168"/>
        <v>n.m.</v>
      </c>
      <c r="AC526" s="6">
        <f t="shared" si="169"/>
        <v>36798.430000000008</v>
      </c>
      <c r="AD526" s="27" t="str">
        <f t="shared" si="170"/>
        <v>n.m.</v>
      </c>
    </row>
    <row r="527" spans="1:30" x14ac:dyDescent="0.35">
      <c r="A527" s="7">
        <f t="shared" si="172"/>
        <v>519</v>
      </c>
      <c r="B527" t="s">
        <v>411</v>
      </c>
      <c r="C527" t="s">
        <v>748</v>
      </c>
      <c r="D527" t="s">
        <v>749</v>
      </c>
      <c r="E527" s="42" t="s">
        <v>1562</v>
      </c>
      <c r="F527" s="42" t="s">
        <v>1559</v>
      </c>
      <c r="G527" s="3">
        <v>31688.110000000015</v>
      </c>
      <c r="H527" s="3">
        <v>3995.9499999999989</v>
      </c>
      <c r="I527" s="3">
        <v>0</v>
      </c>
      <c r="J527" s="3">
        <v>0</v>
      </c>
      <c r="K527" s="3">
        <v>0</v>
      </c>
      <c r="L527" s="3">
        <f t="shared" si="158"/>
        <v>35684.060000000012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f t="shared" si="171"/>
        <v>0</v>
      </c>
      <c r="S527" s="6">
        <f t="shared" si="159"/>
        <v>31688.110000000015</v>
      </c>
      <c r="T527" s="27" t="str">
        <f t="shared" si="160"/>
        <v>n.m.</v>
      </c>
      <c r="U527" s="6">
        <f t="shared" si="161"/>
        <v>3995.9499999999989</v>
      </c>
      <c r="V527" s="27" t="str">
        <f t="shared" si="162"/>
        <v>n.m.</v>
      </c>
      <c r="W527" s="6">
        <f t="shared" si="163"/>
        <v>0</v>
      </c>
      <c r="X527" s="27" t="str">
        <f t="shared" si="164"/>
        <v>n.m.</v>
      </c>
      <c r="Y527" s="6">
        <f t="shared" si="165"/>
        <v>0</v>
      </c>
      <c r="Z527" s="27" t="str">
        <f t="shared" si="166"/>
        <v>n.m.</v>
      </c>
      <c r="AA527" s="6">
        <f t="shared" si="167"/>
        <v>0</v>
      </c>
      <c r="AB527" s="27" t="str">
        <f t="shared" si="168"/>
        <v>n.m.</v>
      </c>
      <c r="AC527" s="6">
        <f t="shared" si="169"/>
        <v>35684.060000000012</v>
      </c>
      <c r="AD527" s="27" t="str">
        <f t="shared" si="170"/>
        <v>n.m.</v>
      </c>
    </row>
    <row r="528" spans="1:30" x14ac:dyDescent="0.35">
      <c r="A528" s="7">
        <f t="shared" si="172"/>
        <v>520</v>
      </c>
      <c r="B528" t="s">
        <v>411</v>
      </c>
      <c r="C528" t="s">
        <v>750</v>
      </c>
      <c r="D528" t="s">
        <v>751</v>
      </c>
      <c r="E528" s="42" t="s">
        <v>1585</v>
      </c>
      <c r="F528" s="42">
        <v>43983</v>
      </c>
      <c r="G528" s="3"/>
      <c r="H528" s="3">
        <v>35046.520000000011</v>
      </c>
      <c r="I528" s="3">
        <v>19.079999999999927</v>
      </c>
      <c r="J528" s="3">
        <v>0</v>
      </c>
      <c r="K528" s="3">
        <v>0</v>
      </c>
      <c r="L528" s="3">
        <f t="shared" si="158"/>
        <v>35065.600000000013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f t="shared" si="171"/>
        <v>0</v>
      </c>
      <c r="S528" s="6">
        <f t="shared" si="159"/>
        <v>0</v>
      </c>
      <c r="T528" s="27" t="str">
        <f t="shared" si="160"/>
        <v>n.m.</v>
      </c>
      <c r="U528" s="6">
        <f t="shared" si="161"/>
        <v>35046.520000000011</v>
      </c>
      <c r="V528" s="27" t="str">
        <f t="shared" si="162"/>
        <v>n.m.</v>
      </c>
      <c r="W528" s="6">
        <f t="shared" si="163"/>
        <v>19.079999999999927</v>
      </c>
      <c r="X528" s="27" t="str">
        <f t="shared" si="164"/>
        <v>n.m.</v>
      </c>
      <c r="Y528" s="6">
        <f t="shared" si="165"/>
        <v>0</v>
      </c>
      <c r="Z528" s="27" t="str">
        <f t="shared" si="166"/>
        <v>n.m.</v>
      </c>
      <c r="AA528" s="6">
        <f t="shared" si="167"/>
        <v>0</v>
      </c>
      <c r="AB528" s="27" t="str">
        <f t="shared" si="168"/>
        <v>n.m.</v>
      </c>
      <c r="AC528" s="6">
        <f t="shared" si="169"/>
        <v>35065.600000000013</v>
      </c>
      <c r="AD528" s="27" t="str">
        <f t="shared" si="170"/>
        <v>n.m.</v>
      </c>
    </row>
    <row r="529" spans="1:30" x14ac:dyDescent="0.35">
      <c r="A529" s="7">
        <f t="shared" si="172"/>
        <v>521</v>
      </c>
      <c r="B529" t="s">
        <v>411</v>
      </c>
      <c r="C529" t="s">
        <v>752</v>
      </c>
      <c r="D529" t="s">
        <v>753</v>
      </c>
      <c r="E529" s="42" t="s">
        <v>1568</v>
      </c>
      <c r="F529" s="42" t="s">
        <v>1572</v>
      </c>
      <c r="G529" s="3">
        <v>35019.760000000009</v>
      </c>
      <c r="H529" s="3"/>
      <c r="I529" s="3">
        <v>0</v>
      </c>
      <c r="J529" s="3">
        <v>0</v>
      </c>
      <c r="K529" s="3">
        <v>0</v>
      </c>
      <c r="L529" s="3">
        <f t="shared" si="158"/>
        <v>35019.760000000009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f t="shared" si="171"/>
        <v>0</v>
      </c>
      <c r="S529" s="6">
        <f t="shared" si="159"/>
        <v>35019.760000000009</v>
      </c>
      <c r="T529" s="27" t="str">
        <f t="shared" si="160"/>
        <v>n.m.</v>
      </c>
      <c r="U529" s="6">
        <f t="shared" si="161"/>
        <v>0</v>
      </c>
      <c r="V529" s="27" t="str">
        <f t="shared" si="162"/>
        <v>n.m.</v>
      </c>
      <c r="W529" s="6">
        <f t="shared" si="163"/>
        <v>0</v>
      </c>
      <c r="X529" s="27" t="str">
        <f t="shared" si="164"/>
        <v>n.m.</v>
      </c>
      <c r="Y529" s="6">
        <f t="shared" si="165"/>
        <v>0</v>
      </c>
      <c r="Z529" s="27" t="str">
        <f t="shared" si="166"/>
        <v>n.m.</v>
      </c>
      <c r="AA529" s="6">
        <f t="shared" si="167"/>
        <v>0</v>
      </c>
      <c r="AB529" s="27" t="str">
        <f t="shared" si="168"/>
        <v>n.m.</v>
      </c>
      <c r="AC529" s="6">
        <f t="shared" si="169"/>
        <v>35019.760000000009</v>
      </c>
      <c r="AD529" s="27" t="str">
        <f t="shared" si="170"/>
        <v>n.m.</v>
      </c>
    </row>
    <row r="530" spans="1:30" x14ac:dyDescent="0.35">
      <c r="A530" s="7">
        <f t="shared" si="172"/>
        <v>522</v>
      </c>
      <c r="B530" t="s">
        <v>411</v>
      </c>
      <c r="C530" t="s">
        <v>754</v>
      </c>
      <c r="D530" t="s">
        <v>755</v>
      </c>
      <c r="E530" s="42" t="s">
        <v>1568</v>
      </c>
      <c r="F530" s="42" t="s">
        <v>1579</v>
      </c>
      <c r="G530" s="3">
        <v>34667.680000000008</v>
      </c>
      <c r="H530" s="3"/>
      <c r="I530" s="3">
        <v>0</v>
      </c>
      <c r="J530" s="3">
        <v>0</v>
      </c>
      <c r="K530" s="3">
        <v>0</v>
      </c>
      <c r="L530" s="3">
        <f t="shared" si="158"/>
        <v>34667.680000000008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f t="shared" si="171"/>
        <v>0</v>
      </c>
      <c r="S530" s="6">
        <f t="shared" si="159"/>
        <v>34667.680000000008</v>
      </c>
      <c r="T530" s="27" t="str">
        <f t="shared" si="160"/>
        <v>n.m.</v>
      </c>
      <c r="U530" s="6">
        <f t="shared" si="161"/>
        <v>0</v>
      </c>
      <c r="V530" s="27" t="str">
        <f t="shared" si="162"/>
        <v>n.m.</v>
      </c>
      <c r="W530" s="6">
        <f t="shared" si="163"/>
        <v>0</v>
      </c>
      <c r="X530" s="27" t="str">
        <f t="shared" si="164"/>
        <v>n.m.</v>
      </c>
      <c r="Y530" s="6">
        <f t="shared" si="165"/>
        <v>0</v>
      </c>
      <c r="Z530" s="27" t="str">
        <f t="shared" si="166"/>
        <v>n.m.</v>
      </c>
      <c r="AA530" s="6">
        <f t="shared" si="167"/>
        <v>0</v>
      </c>
      <c r="AB530" s="27" t="str">
        <f t="shared" si="168"/>
        <v>n.m.</v>
      </c>
      <c r="AC530" s="6">
        <f t="shared" si="169"/>
        <v>34667.680000000008</v>
      </c>
      <c r="AD530" s="27" t="str">
        <f t="shared" si="170"/>
        <v>n.m.</v>
      </c>
    </row>
    <row r="531" spans="1:30" x14ac:dyDescent="0.35">
      <c r="A531" s="7">
        <f t="shared" si="172"/>
        <v>523</v>
      </c>
      <c r="B531" t="s">
        <v>411</v>
      </c>
      <c r="C531" t="s">
        <v>756</v>
      </c>
      <c r="D531" t="s">
        <v>757</v>
      </c>
      <c r="E531" s="42" t="s">
        <v>1585</v>
      </c>
      <c r="F531" s="42">
        <v>43952</v>
      </c>
      <c r="G531" s="3"/>
      <c r="H531" s="3">
        <v>32875.129999999997</v>
      </c>
      <c r="I531" s="3">
        <v>7260.0900000000011</v>
      </c>
      <c r="J531" s="3">
        <v>0</v>
      </c>
      <c r="K531" s="3">
        <v>0</v>
      </c>
      <c r="L531" s="3">
        <f t="shared" si="158"/>
        <v>40135.22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f t="shared" si="171"/>
        <v>0</v>
      </c>
      <c r="S531" s="6">
        <f t="shared" si="159"/>
        <v>0</v>
      </c>
      <c r="T531" s="27" t="str">
        <f t="shared" si="160"/>
        <v>n.m.</v>
      </c>
      <c r="U531" s="6">
        <f t="shared" si="161"/>
        <v>32875.129999999997</v>
      </c>
      <c r="V531" s="27" t="str">
        <f t="shared" si="162"/>
        <v>n.m.</v>
      </c>
      <c r="W531" s="6">
        <f t="shared" si="163"/>
        <v>7260.0900000000011</v>
      </c>
      <c r="X531" s="27" t="str">
        <f t="shared" si="164"/>
        <v>n.m.</v>
      </c>
      <c r="Y531" s="6">
        <f t="shared" si="165"/>
        <v>0</v>
      </c>
      <c r="Z531" s="27" t="str">
        <f t="shared" si="166"/>
        <v>n.m.</v>
      </c>
      <c r="AA531" s="6">
        <f t="shared" si="167"/>
        <v>0</v>
      </c>
      <c r="AB531" s="27" t="str">
        <f t="shared" si="168"/>
        <v>n.m.</v>
      </c>
      <c r="AC531" s="6">
        <f t="shared" si="169"/>
        <v>40135.22</v>
      </c>
      <c r="AD531" s="27" t="str">
        <f t="shared" si="170"/>
        <v>n.m.</v>
      </c>
    </row>
    <row r="532" spans="1:30" x14ac:dyDescent="0.35">
      <c r="A532" s="7">
        <f t="shared" si="172"/>
        <v>524</v>
      </c>
      <c r="B532" t="s">
        <v>411</v>
      </c>
      <c r="C532" t="s">
        <v>758</v>
      </c>
      <c r="D532" t="s">
        <v>759</v>
      </c>
      <c r="E532" s="42" t="s">
        <v>1541</v>
      </c>
      <c r="F532" s="42">
        <v>44805</v>
      </c>
      <c r="G532" s="3">
        <v>130.68</v>
      </c>
      <c r="H532" s="3">
        <v>2133.389999999999</v>
      </c>
      <c r="I532" s="3">
        <v>19.3</v>
      </c>
      <c r="J532" s="3">
        <v>3131.45</v>
      </c>
      <c r="K532" s="3">
        <v>-3131.45</v>
      </c>
      <c r="L532" s="3">
        <f t="shared" si="158"/>
        <v>2283.369999999999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f t="shared" si="171"/>
        <v>0</v>
      </c>
      <c r="S532" s="6">
        <f t="shared" si="159"/>
        <v>130.68</v>
      </c>
      <c r="T532" s="27" t="str">
        <f t="shared" si="160"/>
        <v>n.m.</v>
      </c>
      <c r="U532" s="6">
        <f t="shared" si="161"/>
        <v>2133.389999999999</v>
      </c>
      <c r="V532" s="27" t="str">
        <f t="shared" si="162"/>
        <v>n.m.</v>
      </c>
      <c r="W532" s="6">
        <f t="shared" si="163"/>
        <v>19.3</v>
      </c>
      <c r="X532" s="27" t="str">
        <f t="shared" si="164"/>
        <v>n.m.</v>
      </c>
      <c r="Y532" s="6">
        <f t="shared" si="165"/>
        <v>3131.45</v>
      </c>
      <c r="Z532" s="27" t="str">
        <f t="shared" si="166"/>
        <v>n.m.</v>
      </c>
      <c r="AA532" s="6">
        <f t="shared" si="167"/>
        <v>-3131.45</v>
      </c>
      <c r="AB532" s="27" t="str">
        <f t="shared" si="168"/>
        <v>n.m.</v>
      </c>
      <c r="AC532" s="6">
        <f t="shared" si="169"/>
        <v>2283.369999999999</v>
      </c>
      <c r="AD532" s="27" t="str">
        <f t="shared" si="170"/>
        <v>n.m.</v>
      </c>
    </row>
    <row r="533" spans="1:30" x14ac:dyDescent="0.35">
      <c r="A533" s="7">
        <f t="shared" si="172"/>
        <v>525</v>
      </c>
      <c r="B533" t="s">
        <v>411</v>
      </c>
      <c r="C533" t="s">
        <v>760</v>
      </c>
      <c r="D533" t="s">
        <v>741</v>
      </c>
      <c r="E533" s="42" t="s">
        <v>1581</v>
      </c>
      <c r="F533" s="42">
        <v>43831</v>
      </c>
      <c r="G533" s="3">
        <v>22502.239999999994</v>
      </c>
      <c r="H533" s="3">
        <v>8671.4699999999957</v>
      </c>
      <c r="I533" s="3">
        <v>10.030000000000001</v>
      </c>
      <c r="J533" s="3">
        <v>0</v>
      </c>
      <c r="K533" s="3">
        <v>0</v>
      </c>
      <c r="L533" s="3">
        <f t="shared" si="158"/>
        <v>31183.739999999991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f t="shared" si="171"/>
        <v>0</v>
      </c>
      <c r="S533" s="6">
        <f t="shared" si="159"/>
        <v>22502.239999999994</v>
      </c>
      <c r="T533" s="27" t="str">
        <f t="shared" si="160"/>
        <v>n.m.</v>
      </c>
      <c r="U533" s="6">
        <f t="shared" si="161"/>
        <v>8671.4699999999957</v>
      </c>
      <c r="V533" s="27" t="str">
        <f t="shared" si="162"/>
        <v>n.m.</v>
      </c>
      <c r="W533" s="6">
        <f t="shared" si="163"/>
        <v>10.030000000000001</v>
      </c>
      <c r="X533" s="27" t="str">
        <f t="shared" si="164"/>
        <v>n.m.</v>
      </c>
      <c r="Y533" s="6">
        <f t="shared" si="165"/>
        <v>0</v>
      </c>
      <c r="Z533" s="27" t="str">
        <f t="shared" si="166"/>
        <v>n.m.</v>
      </c>
      <c r="AA533" s="6">
        <f t="shared" si="167"/>
        <v>0</v>
      </c>
      <c r="AB533" s="27" t="str">
        <f t="shared" si="168"/>
        <v>n.m.</v>
      </c>
      <c r="AC533" s="6">
        <f t="shared" si="169"/>
        <v>31183.739999999991</v>
      </c>
      <c r="AD533" s="27" t="str">
        <f t="shared" si="170"/>
        <v>n.m.</v>
      </c>
    </row>
    <row r="534" spans="1:30" x14ac:dyDescent="0.35">
      <c r="A534" s="7">
        <f t="shared" si="172"/>
        <v>526</v>
      </c>
      <c r="B534" t="s">
        <v>411</v>
      </c>
      <c r="C534" t="s">
        <v>761</v>
      </c>
      <c r="D534" t="s">
        <v>762</v>
      </c>
      <c r="E534" s="42" t="s">
        <v>1578</v>
      </c>
      <c r="F534" s="42" t="s">
        <v>1583</v>
      </c>
      <c r="G534" s="3">
        <v>31290.930000000015</v>
      </c>
      <c r="H534" s="3">
        <v>-296.89000000000004</v>
      </c>
      <c r="I534" s="3">
        <v>0</v>
      </c>
      <c r="J534" s="3">
        <v>0</v>
      </c>
      <c r="K534" s="3">
        <v>0</v>
      </c>
      <c r="L534" s="3">
        <f t="shared" si="158"/>
        <v>30994.040000000015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f t="shared" si="171"/>
        <v>0</v>
      </c>
      <c r="S534" s="6">
        <f t="shared" si="159"/>
        <v>31290.930000000015</v>
      </c>
      <c r="T534" s="27" t="str">
        <f t="shared" si="160"/>
        <v>n.m.</v>
      </c>
      <c r="U534" s="6">
        <f t="shared" si="161"/>
        <v>-296.89000000000004</v>
      </c>
      <c r="V534" s="27" t="str">
        <f t="shared" si="162"/>
        <v>n.m.</v>
      </c>
      <c r="W534" s="6">
        <f t="shared" si="163"/>
        <v>0</v>
      </c>
      <c r="X534" s="27" t="str">
        <f t="shared" si="164"/>
        <v>n.m.</v>
      </c>
      <c r="Y534" s="6">
        <f t="shared" si="165"/>
        <v>0</v>
      </c>
      <c r="Z534" s="27" t="str">
        <f t="shared" si="166"/>
        <v>n.m.</v>
      </c>
      <c r="AA534" s="6">
        <f t="shared" si="167"/>
        <v>0</v>
      </c>
      <c r="AB534" s="27" t="str">
        <f t="shared" si="168"/>
        <v>n.m.</v>
      </c>
      <c r="AC534" s="6">
        <f t="shared" si="169"/>
        <v>30994.040000000015</v>
      </c>
      <c r="AD534" s="27" t="str">
        <f t="shared" si="170"/>
        <v>n.m.</v>
      </c>
    </row>
    <row r="535" spans="1:30" x14ac:dyDescent="0.35">
      <c r="A535" s="7">
        <f t="shared" si="172"/>
        <v>527</v>
      </c>
      <c r="B535" t="s">
        <v>411</v>
      </c>
      <c r="C535" t="s">
        <v>763</v>
      </c>
      <c r="D535" t="s">
        <v>764</v>
      </c>
      <c r="E535" s="42" t="s">
        <v>1584</v>
      </c>
      <c r="F535" s="42" t="s">
        <v>1571</v>
      </c>
      <c r="G535" s="3">
        <v>7225.9599999999982</v>
      </c>
      <c r="H535" s="3">
        <v>23641.129999999983</v>
      </c>
      <c r="I535" s="3">
        <v>0</v>
      </c>
      <c r="J535" s="3">
        <v>0</v>
      </c>
      <c r="K535" s="3">
        <v>0</v>
      </c>
      <c r="L535" s="3">
        <f t="shared" si="158"/>
        <v>30867.089999999982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f t="shared" si="171"/>
        <v>0</v>
      </c>
      <c r="S535" s="6">
        <f t="shared" si="159"/>
        <v>7225.9599999999982</v>
      </c>
      <c r="T535" s="27" t="str">
        <f t="shared" si="160"/>
        <v>n.m.</v>
      </c>
      <c r="U535" s="6">
        <f t="shared" si="161"/>
        <v>23641.129999999983</v>
      </c>
      <c r="V535" s="27" t="str">
        <f t="shared" si="162"/>
        <v>n.m.</v>
      </c>
      <c r="W535" s="6">
        <f t="shared" si="163"/>
        <v>0</v>
      </c>
      <c r="X535" s="27" t="str">
        <f t="shared" si="164"/>
        <v>n.m.</v>
      </c>
      <c r="Y535" s="6">
        <f t="shared" si="165"/>
        <v>0</v>
      </c>
      <c r="Z535" s="27" t="str">
        <f t="shared" si="166"/>
        <v>n.m.</v>
      </c>
      <c r="AA535" s="6">
        <f t="shared" si="167"/>
        <v>0</v>
      </c>
      <c r="AB535" s="27" t="str">
        <f t="shared" si="168"/>
        <v>n.m.</v>
      </c>
      <c r="AC535" s="6">
        <f t="shared" si="169"/>
        <v>30867.089999999982</v>
      </c>
      <c r="AD535" s="27" t="str">
        <f t="shared" si="170"/>
        <v>n.m.</v>
      </c>
    </row>
    <row r="536" spans="1:30" x14ac:dyDescent="0.35">
      <c r="A536" s="7">
        <f t="shared" si="172"/>
        <v>528</v>
      </c>
      <c r="B536" t="s">
        <v>411</v>
      </c>
      <c r="C536" t="s">
        <v>765</v>
      </c>
      <c r="D536" t="s">
        <v>766</v>
      </c>
      <c r="E536" s="42" t="s">
        <v>1568</v>
      </c>
      <c r="F536" s="42" t="s">
        <v>1590</v>
      </c>
      <c r="G536" s="3">
        <v>30338.290000000008</v>
      </c>
      <c r="H536" s="3"/>
      <c r="I536" s="3">
        <v>0</v>
      </c>
      <c r="J536" s="3">
        <v>0</v>
      </c>
      <c r="K536" s="3">
        <v>0</v>
      </c>
      <c r="L536" s="3">
        <f t="shared" si="158"/>
        <v>30338.290000000008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f t="shared" si="171"/>
        <v>0</v>
      </c>
      <c r="S536" s="6">
        <f t="shared" si="159"/>
        <v>30338.290000000008</v>
      </c>
      <c r="T536" s="27" t="str">
        <f t="shared" si="160"/>
        <v>n.m.</v>
      </c>
      <c r="U536" s="6">
        <f t="shared" si="161"/>
        <v>0</v>
      </c>
      <c r="V536" s="27" t="str">
        <f t="shared" si="162"/>
        <v>n.m.</v>
      </c>
      <c r="W536" s="6">
        <f t="shared" si="163"/>
        <v>0</v>
      </c>
      <c r="X536" s="27" t="str">
        <f t="shared" si="164"/>
        <v>n.m.</v>
      </c>
      <c r="Y536" s="6">
        <f t="shared" si="165"/>
        <v>0</v>
      </c>
      <c r="Z536" s="27" t="str">
        <f t="shared" si="166"/>
        <v>n.m.</v>
      </c>
      <c r="AA536" s="6">
        <f t="shared" si="167"/>
        <v>0</v>
      </c>
      <c r="AB536" s="27" t="str">
        <f t="shared" si="168"/>
        <v>n.m.</v>
      </c>
      <c r="AC536" s="6">
        <f t="shared" si="169"/>
        <v>30338.290000000008</v>
      </c>
      <c r="AD536" s="27" t="str">
        <f t="shared" si="170"/>
        <v>n.m.</v>
      </c>
    </row>
    <row r="537" spans="1:30" x14ac:dyDescent="0.35">
      <c r="A537" s="7">
        <f t="shared" si="172"/>
        <v>529</v>
      </c>
      <c r="B537" t="s">
        <v>411</v>
      </c>
      <c r="C537" t="s">
        <v>767</v>
      </c>
      <c r="D537" t="s">
        <v>768</v>
      </c>
      <c r="E537" s="42" t="s">
        <v>1563</v>
      </c>
      <c r="F537" s="42" t="s">
        <v>1590</v>
      </c>
      <c r="G537" s="3">
        <v>21591.560000000012</v>
      </c>
      <c r="H537" s="3"/>
      <c r="I537" s="3">
        <v>0</v>
      </c>
      <c r="J537" s="3">
        <v>0</v>
      </c>
      <c r="K537" s="3">
        <v>0</v>
      </c>
      <c r="L537" s="3">
        <f t="shared" si="158"/>
        <v>21591.560000000012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f t="shared" si="171"/>
        <v>0</v>
      </c>
      <c r="S537" s="6">
        <f t="shared" si="159"/>
        <v>21591.560000000012</v>
      </c>
      <c r="T537" s="27" t="str">
        <f t="shared" si="160"/>
        <v>n.m.</v>
      </c>
      <c r="U537" s="6">
        <f t="shared" si="161"/>
        <v>0</v>
      </c>
      <c r="V537" s="27" t="str">
        <f t="shared" si="162"/>
        <v>n.m.</v>
      </c>
      <c r="W537" s="6">
        <f t="shared" si="163"/>
        <v>0</v>
      </c>
      <c r="X537" s="27" t="str">
        <f t="shared" si="164"/>
        <v>n.m.</v>
      </c>
      <c r="Y537" s="6">
        <f t="shared" si="165"/>
        <v>0</v>
      </c>
      <c r="Z537" s="27" t="str">
        <f t="shared" si="166"/>
        <v>n.m.</v>
      </c>
      <c r="AA537" s="6">
        <f t="shared" si="167"/>
        <v>0</v>
      </c>
      <c r="AB537" s="27" t="str">
        <f t="shared" si="168"/>
        <v>n.m.</v>
      </c>
      <c r="AC537" s="6">
        <f t="shared" si="169"/>
        <v>21591.560000000012</v>
      </c>
      <c r="AD537" s="27" t="str">
        <f t="shared" si="170"/>
        <v>n.m.</v>
      </c>
    </row>
    <row r="538" spans="1:30" x14ac:dyDescent="0.35">
      <c r="A538" s="7">
        <f t="shared" si="172"/>
        <v>530</v>
      </c>
      <c r="B538" t="s">
        <v>411</v>
      </c>
      <c r="C538" t="s">
        <v>769</v>
      </c>
      <c r="D538" t="s">
        <v>770</v>
      </c>
      <c r="E538" s="42" t="s">
        <v>1591</v>
      </c>
      <c r="F538" s="42" t="s">
        <v>1578</v>
      </c>
      <c r="G538" s="3">
        <v>588.61999999999864</v>
      </c>
      <c r="H538" s="3"/>
      <c r="I538" s="3">
        <v>0</v>
      </c>
      <c r="J538" s="3">
        <v>0</v>
      </c>
      <c r="K538" s="3">
        <v>0</v>
      </c>
      <c r="L538" s="3">
        <f t="shared" si="158"/>
        <v>588.61999999999864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f t="shared" si="171"/>
        <v>0</v>
      </c>
      <c r="S538" s="6">
        <f t="shared" si="159"/>
        <v>588.61999999999864</v>
      </c>
      <c r="T538" s="27" t="str">
        <f t="shared" si="160"/>
        <v>n.m.</v>
      </c>
      <c r="U538" s="6">
        <f t="shared" si="161"/>
        <v>0</v>
      </c>
      <c r="V538" s="27" t="str">
        <f t="shared" si="162"/>
        <v>n.m.</v>
      </c>
      <c r="W538" s="6">
        <f t="shared" si="163"/>
        <v>0</v>
      </c>
      <c r="X538" s="27" t="str">
        <f t="shared" si="164"/>
        <v>n.m.</v>
      </c>
      <c r="Y538" s="6">
        <f t="shared" si="165"/>
        <v>0</v>
      </c>
      <c r="Z538" s="27" t="str">
        <f t="shared" si="166"/>
        <v>n.m.</v>
      </c>
      <c r="AA538" s="6">
        <f t="shared" si="167"/>
        <v>0</v>
      </c>
      <c r="AB538" s="27" t="str">
        <f t="shared" si="168"/>
        <v>n.m.</v>
      </c>
      <c r="AC538" s="6">
        <f t="shared" si="169"/>
        <v>588.61999999999864</v>
      </c>
      <c r="AD538" s="27" t="str">
        <f t="shared" si="170"/>
        <v>n.m.</v>
      </c>
    </row>
    <row r="539" spans="1:30" x14ac:dyDescent="0.35">
      <c r="A539" s="7">
        <f t="shared" si="172"/>
        <v>531</v>
      </c>
      <c r="B539" t="s">
        <v>411</v>
      </c>
      <c r="C539" t="s">
        <v>771</v>
      </c>
      <c r="D539" t="s">
        <v>772</v>
      </c>
      <c r="E539" s="42" t="s">
        <v>1574</v>
      </c>
      <c r="F539" s="42" t="s">
        <v>1582</v>
      </c>
      <c r="G539" s="3">
        <v>13504.959999999994</v>
      </c>
      <c r="H539" s="3"/>
      <c r="I539" s="3">
        <v>0</v>
      </c>
      <c r="J539" s="3">
        <v>0</v>
      </c>
      <c r="K539" s="3">
        <v>0</v>
      </c>
      <c r="L539" s="3">
        <f t="shared" si="158"/>
        <v>13504.959999999994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f t="shared" si="171"/>
        <v>0</v>
      </c>
      <c r="S539" s="6">
        <f t="shared" si="159"/>
        <v>13504.959999999994</v>
      </c>
      <c r="T539" s="27" t="str">
        <f t="shared" si="160"/>
        <v>n.m.</v>
      </c>
      <c r="U539" s="6">
        <f t="shared" si="161"/>
        <v>0</v>
      </c>
      <c r="V539" s="27" t="str">
        <f t="shared" si="162"/>
        <v>n.m.</v>
      </c>
      <c r="W539" s="6">
        <f t="shared" si="163"/>
        <v>0</v>
      </c>
      <c r="X539" s="27" t="str">
        <f t="shared" si="164"/>
        <v>n.m.</v>
      </c>
      <c r="Y539" s="6">
        <f t="shared" si="165"/>
        <v>0</v>
      </c>
      <c r="Z539" s="27" t="str">
        <f t="shared" si="166"/>
        <v>n.m.</v>
      </c>
      <c r="AA539" s="6">
        <f t="shared" si="167"/>
        <v>0</v>
      </c>
      <c r="AB539" s="27" t="str">
        <f t="shared" si="168"/>
        <v>n.m.</v>
      </c>
      <c r="AC539" s="6">
        <f t="shared" si="169"/>
        <v>13504.959999999994</v>
      </c>
      <c r="AD539" s="27" t="str">
        <f t="shared" si="170"/>
        <v>n.m.</v>
      </c>
    </row>
    <row r="540" spans="1:30" x14ac:dyDescent="0.35">
      <c r="A540" s="7">
        <f t="shared" si="172"/>
        <v>532</v>
      </c>
      <c r="B540" t="s">
        <v>411</v>
      </c>
      <c r="C540" t="s">
        <v>773</v>
      </c>
      <c r="D540" t="s">
        <v>774</v>
      </c>
      <c r="E540" s="42" t="s">
        <v>1563</v>
      </c>
      <c r="F540" s="42" t="s">
        <v>1579</v>
      </c>
      <c r="G540" s="3">
        <v>20071.110000000011</v>
      </c>
      <c r="H540" s="3"/>
      <c r="I540" s="3">
        <v>0</v>
      </c>
      <c r="J540" s="3">
        <v>0</v>
      </c>
      <c r="K540" s="3">
        <v>0</v>
      </c>
      <c r="L540" s="3">
        <f t="shared" si="158"/>
        <v>20071.110000000011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f t="shared" si="171"/>
        <v>0</v>
      </c>
      <c r="S540" s="6">
        <f t="shared" si="159"/>
        <v>20071.110000000011</v>
      </c>
      <c r="T540" s="27" t="str">
        <f t="shared" si="160"/>
        <v>n.m.</v>
      </c>
      <c r="U540" s="6">
        <f t="shared" si="161"/>
        <v>0</v>
      </c>
      <c r="V540" s="27" t="str">
        <f t="shared" si="162"/>
        <v>n.m.</v>
      </c>
      <c r="W540" s="6">
        <f t="shared" si="163"/>
        <v>0</v>
      </c>
      <c r="X540" s="27" t="str">
        <f t="shared" si="164"/>
        <v>n.m.</v>
      </c>
      <c r="Y540" s="6">
        <f t="shared" si="165"/>
        <v>0</v>
      </c>
      <c r="Z540" s="27" t="str">
        <f t="shared" si="166"/>
        <v>n.m.</v>
      </c>
      <c r="AA540" s="6">
        <f t="shared" si="167"/>
        <v>0</v>
      </c>
      <c r="AB540" s="27" t="str">
        <f t="shared" si="168"/>
        <v>n.m.</v>
      </c>
      <c r="AC540" s="6">
        <f t="shared" si="169"/>
        <v>20071.110000000011</v>
      </c>
      <c r="AD540" s="27" t="str">
        <f t="shared" si="170"/>
        <v>n.m.</v>
      </c>
    </row>
    <row r="541" spans="1:30" x14ac:dyDescent="0.35">
      <c r="A541" s="7">
        <f t="shared" si="172"/>
        <v>533</v>
      </c>
      <c r="B541" t="s">
        <v>411</v>
      </c>
      <c r="C541" t="s">
        <v>775</v>
      </c>
      <c r="D541" t="s">
        <v>776</v>
      </c>
      <c r="E541" s="42" t="s">
        <v>1562</v>
      </c>
      <c r="F541" s="42" t="s">
        <v>1559</v>
      </c>
      <c r="G541" s="3">
        <v>20663.250000000007</v>
      </c>
      <c r="H541" s="3">
        <v>6018.2999999999993</v>
      </c>
      <c r="I541" s="3">
        <v>0</v>
      </c>
      <c r="J541" s="3">
        <v>0</v>
      </c>
      <c r="K541" s="3">
        <v>0</v>
      </c>
      <c r="L541" s="3">
        <f t="shared" si="158"/>
        <v>26681.550000000007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f t="shared" si="171"/>
        <v>0</v>
      </c>
      <c r="S541" s="6">
        <f t="shared" si="159"/>
        <v>20663.250000000007</v>
      </c>
      <c r="T541" s="27" t="str">
        <f t="shared" si="160"/>
        <v>n.m.</v>
      </c>
      <c r="U541" s="6">
        <f t="shared" si="161"/>
        <v>6018.2999999999993</v>
      </c>
      <c r="V541" s="27" t="str">
        <f t="shared" si="162"/>
        <v>n.m.</v>
      </c>
      <c r="W541" s="6">
        <f t="shared" si="163"/>
        <v>0</v>
      </c>
      <c r="X541" s="27" t="str">
        <f t="shared" si="164"/>
        <v>n.m.</v>
      </c>
      <c r="Y541" s="6">
        <f t="shared" si="165"/>
        <v>0</v>
      </c>
      <c r="Z541" s="27" t="str">
        <f t="shared" si="166"/>
        <v>n.m.</v>
      </c>
      <c r="AA541" s="6">
        <f t="shared" si="167"/>
        <v>0</v>
      </c>
      <c r="AB541" s="27" t="str">
        <f t="shared" si="168"/>
        <v>n.m.</v>
      </c>
      <c r="AC541" s="6">
        <f t="shared" si="169"/>
        <v>26681.550000000007</v>
      </c>
      <c r="AD541" s="27" t="str">
        <f t="shared" si="170"/>
        <v>n.m.</v>
      </c>
    </row>
    <row r="542" spans="1:30" x14ac:dyDescent="0.35">
      <c r="A542" s="7">
        <f t="shared" si="172"/>
        <v>534</v>
      </c>
      <c r="B542" t="s">
        <v>411</v>
      </c>
      <c r="C542" t="s">
        <v>777</v>
      </c>
      <c r="D542" t="s">
        <v>778</v>
      </c>
      <c r="E542" s="42" t="s">
        <v>1563</v>
      </c>
      <c r="F542" s="42" t="s">
        <v>1579</v>
      </c>
      <c r="G542" s="3">
        <v>17880.700000000019</v>
      </c>
      <c r="H542" s="3"/>
      <c r="I542" s="3">
        <v>0</v>
      </c>
      <c r="J542" s="3">
        <v>0</v>
      </c>
      <c r="K542" s="3">
        <v>0</v>
      </c>
      <c r="L542" s="3">
        <f t="shared" si="158"/>
        <v>17880.700000000019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f t="shared" si="171"/>
        <v>0</v>
      </c>
      <c r="S542" s="6">
        <f t="shared" si="159"/>
        <v>17880.700000000019</v>
      </c>
      <c r="T542" s="27" t="str">
        <f t="shared" si="160"/>
        <v>n.m.</v>
      </c>
      <c r="U542" s="6">
        <f t="shared" si="161"/>
        <v>0</v>
      </c>
      <c r="V542" s="27" t="str">
        <f t="shared" si="162"/>
        <v>n.m.</v>
      </c>
      <c r="W542" s="6">
        <f t="shared" si="163"/>
        <v>0</v>
      </c>
      <c r="X542" s="27" t="str">
        <f t="shared" si="164"/>
        <v>n.m.</v>
      </c>
      <c r="Y542" s="6">
        <f t="shared" si="165"/>
        <v>0</v>
      </c>
      <c r="Z542" s="27" t="str">
        <f t="shared" si="166"/>
        <v>n.m.</v>
      </c>
      <c r="AA542" s="6">
        <f t="shared" si="167"/>
        <v>0</v>
      </c>
      <c r="AB542" s="27" t="str">
        <f t="shared" si="168"/>
        <v>n.m.</v>
      </c>
      <c r="AC542" s="6">
        <f t="shared" si="169"/>
        <v>17880.700000000019</v>
      </c>
      <c r="AD542" s="27" t="str">
        <f t="shared" si="170"/>
        <v>n.m.</v>
      </c>
    </row>
    <row r="543" spans="1:30" x14ac:dyDescent="0.35">
      <c r="A543" s="7">
        <f t="shared" si="172"/>
        <v>535</v>
      </c>
      <c r="B543" t="s">
        <v>411</v>
      </c>
      <c r="C543" t="s">
        <v>779</v>
      </c>
      <c r="D543" t="s">
        <v>780</v>
      </c>
      <c r="E543" s="42" t="s">
        <v>1556</v>
      </c>
      <c r="F543" s="42" t="s">
        <v>1560</v>
      </c>
      <c r="G543" s="3">
        <v>32231.879999999997</v>
      </c>
      <c r="H543" s="3">
        <v>-6117.1100000000006</v>
      </c>
      <c r="I543" s="3">
        <v>0</v>
      </c>
      <c r="J543" s="3">
        <v>0</v>
      </c>
      <c r="K543" s="3">
        <v>0</v>
      </c>
      <c r="L543" s="3">
        <f t="shared" si="158"/>
        <v>26114.769999999997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f t="shared" si="171"/>
        <v>0</v>
      </c>
      <c r="S543" s="6">
        <f t="shared" si="159"/>
        <v>32231.879999999997</v>
      </c>
      <c r="T543" s="27" t="str">
        <f t="shared" si="160"/>
        <v>n.m.</v>
      </c>
      <c r="U543" s="6">
        <f t="shared" si="161"/>
        <v>-6117.1100000000006</v>
      </c>
      <c r="V543" s="27" t="str">
        <f t="shared" si="162"/>
        <v>n.m.</v>
      </c>
      <c r="W543" s="6">
        <f t="shared" si="163"/>
        <v>0</v>
      </c>
      <c r="X543" s="27" t="str">
        <f t="shared" si="164"/>
        <v>n.m.</v>
      </c>
      <c r="Y543" s="6">
        <f t="shared" si="165"/>
        <v>0</v>
      </c>
      <c r="Z543" s="27" t="str">
        <f t="shared" si="166"/>
        <v>n.m.</v>
      </c>
      <c r="AA543" s="6">
        <f t="shared" si="167"/>
        <v>0</v>
      </c>
      <c r="AB543" s="27" t="str">
        <f t="shared" si="168"/>
        <v>n.m.</v>
      </c>
      <c r="AC543" s="6">
        <f t="shared" si="169"/>
        <v>26114.769999999997</v>
      </c>
      <c r="AD543" s="27" t="str">
        <f t="shared" si="170"/>
        <v>n.m.</v>
      </c>
    </row>
    <row r="544" spans="1:30" x14ac:dyDescent="0.35">
      <c r="A544" s="7">
        <f t="shared" si="172"/>
        <v>536</v>
      </c>
      <c r="B544" t="s">
        <v>411</v>
      </c>
      <c r="C544" t="s">
        <v>781</v>
      </c>
      <c r="D544" t="s">
        <v>782</v>
      </c>
      <c r="E544" s="42" t="s">
        <v>1558</v>
      </c>
      <c r="F544" s="42">
        <v>43862</v>
      </c>
      <c r="G544" s="3"/>
      <c r="H544" s="3">
        <v>25677.180000000011</v>
      </c>
      <c r="I544" s="3">
        <v>1661.590000000004</v>
      </c>
      <c r="J544" s="3">
        <v>0</v>
      </c>
      <c r="K544" s="3">
        <v>0</v>
      </c>
      <c r="L544" s="3">
        <f t="shared" si="158"/>
        <v>27338.770000000015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f t="shared" si="171"/>
        <v>0</v>
      </c>
      <c r="S544" s="6">
        <f t="shared" si="159"/>
        <v>0</v>
      </c>
      <c r="T544" s="27" t="str">
        <f t="shared" si="160"/>
        <v>n.m.</v>
      </c>
      <c r="U544" s="6">
        <f t="shared" si="161"/>
        <v>25677.180000000011</v>
      </c>
      <c r="V544" s="27" t="str">
        <f t="shared" si="162"/>
        <v>n.m.</v>
      </c>
      <c r="W544" s="6">
        <f t="shared" si="163"/>
        <v>1661.590000000004</v>
      </c>
      <c r="X544" s="27" t="str">
        <f t="shared" si="164"/>
        <v>n.m.</v>
      </c>
      <c r="Y544" s="6">
        <f t="shared" si="165"/>
        <v>0</v>
      </c>
      <c r="Z544" s="27" t="str">
        <f t="shared" si="166"/>
        <v>n.m.</v>
      </c>
      <c r="AA544" s="6">
        <f t="shared" si="167"/>
        <v>0</v>
      </c>
      <c r="AB544" s="27" t="str">
        <f t="shared" si="168"/>
        <v>n.m.</v>
      </c>
      <c r="AC544" s="6">
        <f t="shared" si="169"/>
        <v>27338.770000000015</v>
      </c>
      <c r="AD544" s="27" t="str">
        <f t="shared" si="170"/>
        <v>n.m.</v>
      </c>
    </row>
    <row r="545" spans="1:30" x14ac:dyDescent="0.35">
      <c r="A545" s="7">
        <f t="shared" si="172"/>
        <v>537</v>
      </c>
      <c r="B545" t="s">
        <v>411</v>
      </c>
      <c r="C545" t="s">
        <v>783</v>
      </c>
      <c r="D545" t="s">
        <v>784</v>
      </c>
      <c r="E545" s="42" t="s">
        <v>1560</v>
      </c>
      <c r="F545" s="42" t="s">
        <v>1587</v>
      </c>
      <c r="G545" s="3"/>
      <c r="H545" s="3">
        <v>24685.340000000004</v>
      </c>
      <c r="I545" s="3">
        <v>0</v>
      </c>
      <c r="J545" s="3">
        <v>0</v>
      </c>
      <c r="K545" s="3">
        <v>0</v>
      </c>
      <c r="L545" s="3">
        <f t="shared" si="158"/>
        <v>24685.340000000004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f t="shared" si="171"/>
        <v>0</v>
      </c>
      <c r="S545" s="6">
        <f t="shared" si="159"/>
        <v>0</v>
      </c>
      <c r="T545" s="27" t="str">
        <f t="shared" si="160"/>
        <v>n.m.</v>
      </c>
      <c r="U545" s="6">
        <f t="shared" si="161"/>
        <v>24685.340000000004</v>
      </c>
      <c r="V545" s="27" t="str">
        <f t="shared" si="162"/>
        <v>n.m.</v>
      </c>
      <c r="W545" s="6">
        <f t="shared" si="163"/>
        <v>0</v>
      </c>
      <c r="X545" s="27" t="str">
        <f t="shared" si="164"/>
        <v>n.m.</v>
      </c>
      <c r="Y545" s="6">
        <f t="shared" si="165"/>
        <v>0</v>
      </c>
      <c r="Z545" s="27" t="str">
        <f t="shared" si="166"/>
        <v>n.m.</v>
      </c>
      <c r="AA545" s="6">
        <f t="shared" si="167"/>
        <v>0</v>
      </c>
      <c r="AB545" s="27" t="str">
        <f t="shared" si="168"/>
        <v>n.m.</v>
      </c>
      <c r="AC545" s="6">
        <f t="shared" si="169"/>
        <v>24685.340000000004</v>
      </c>
      <c r="AD545" s="27" t="str">
        <f t="shared" si="170"/>
        <v>n.m.</v>
      </c>
    </row>
    <row r="546" spans="1:30" x14ac:dyDescent="0.35">
      <c r="A546" s="7">
        <f t="shared" si="172"/>
        <v>538</v>
      </c>
      <c r="B546" t="s">
        <v>411</v>
      </c>
      <c r="C546" t="s">
        <v>785</v>
      </c>
      <c r="D546" t="s">
        <v>786</v>
      </c>
      <c r="E546" s="42" t="s">
        <v>1585</v>
      </c>
      <c r="F546" s="42" t="s">
        <v>1586</v>
      </c>
      <c r="G546" s="3"/>
      <c r="H546" s="3">
        <v>24577.97</v>
      </c>
      <c r="I546" s="3">
        <v>0</v>
      </c>
      <c r="J546" s="3">
        <v>0</v>
      </c>
      <c r="K546" s="3">
        <v>0</v>
      </c>
      <c r="L546" s="3">
        <f t="shared" si="158"/>
        <v>24577.97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f t="shared" si="171"/>
        <v>0</v>
      </c>
      <c r="S546" s="6">
        <f t="shared" si="159"/>
        <v>0</v>
      </c>
      <c r="T546" s="27" t="str">
        <f t="shared" si="160"/>
        <v>n.m.</v>
      </c>
      <c r="U546" s="6">
        <f t="shared" si="161"/>
        <v>24577.97</v>
      </c>
      <c r="V546" s="27" t="str">
        <f t="shared" si="162"/>
        <v>n.m.</v>
      </c>
      <c r="W546" s="6">
        <f t="shared" si="163"/>
        <v>0</v>
      </c>
      <c r="X546" s="27" t="str">
        <f t="shared" si="164"/>
        <v>n.m.</v>
      </c>
      <c r="Y546" s="6">
        <f t="shared" si="165"/>
        <v>0</v>
      </c>
      <c r="Z546" s="27" t="str">
        <f t="shared" si="166"/>
        <v>n.m.</v>
      </c>
      <c r="AA546" s="6">
        <f t="shared" si="167"/>
        <v>0</v>
      </c>
      <c r="AB546" s="27" t="str">
        <f t="shared" si="168"/>
        <v>n.m.</v>
      </c>
      <c r="AC546" s="6">
        <f t="shared" si="169"/>
        <v>24577.97</v>
      </c>
      <c r="AD546" s="27" t="str">
        <f t="shared" si="170"/>
        <v>n.m.</v>
      </c>
    </row>
    <row r="547" spans="1:30" x14ac:dyDescent="0.35">
      <c r="A547" s="7">
        <f t="shared" si="172"/>
        <v>539</v>
      </c>
      <c r="B547" t="s">
        <v>411</v>
      </c>
      <c r="C547" t="s">
        <v>787</v>
      </c>
      <c r="D547" t="s">
        <v>788</v>
      </c>
      <c r="E547" s="42" t="s">
        <v>1562</v>
      </c>
      <c r="F547" s="42" t="s">
        <v>1560</v>
      </c>
      <c r="G547" s="3">
        <v>16867.23</v>
      </c>
      <c r="H547" s="3">
        <v>7131.8600000000042</v>
      </c>
      <c r="I547" s="3">
        <v>0</v>
      </c>
      <c r="J547" s="3">
        <v>0</v>
      </c>
      <c r="K547" s="3">
        <v>0</v>
      </c>
      <c r="L547" s="3">
        <f t="shared" ref="L547:L610" si="173">SUM(G547:K547)</f>
        <v>23999.090000000004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f t="shared" si="171"/>
        <v>0</v>
      </c>
      <c r="S547" s="6">
        <f t="shared" ref="S547:S610" si="174">G547-M547</f>
        <v>16867.23</v>
      </c>
      <c r="T547" s="27" t="str">
        <f t="shared" ref="T547:T610" si="175">IFERROR(S547/M547,"n.m.")</f>
        <v>n.m.</v>
      </c>
      <c r="U547" s="6">
        <f t="shared" ref="U547:U610" si="176">H547-N547</f>
        <v>7131.8600000000042</v>
      </c>
      <c r="V547" s="27" t="str">
        <f t="shared" ref="V547:V610" si="177">IFERROR(U547/N547,"n.m.")</f>
        <v>n.m.</v>
      </c>
      <c r="W547" s="6">
        <f t="shared" ref="W547:W610" si="178">I547-O547</f>
        <v>0</v>
      </c>
      <c r="X547" s="27" t="str">
        <f t="shared" ref="X547:X610" si="179">IFERROR(W547/O547,"n.m.")</f>
        <v>n.m.</v>
      </c>
      <c r="Y547" s="6">
        <f t="shared" ref="Y547:Y610" si="180">J547-P547</f>
        <v>0</v>
      </c>
      <c r="Z547" s="27" t="str">
        <f t="shared" ref="Z547:Z610" si="181">IFERROR(Y547/P547,"n.m.")</f>
        <v>n.m.</v>
      </c>
      <c r="AA547" s="6">
        <f t="shared" ref="AA547:AA610" si="182">K547-Q547</f>
        <v>0</v>
      </c>
      <c r="AB547" s="27" t="str">
        <f t="shared" ref="AB547:AB610" si="183">IFERROR(AA547/Q547,"n.m.")</f>
        <v>n.m.</v>
      </c>
      <c r="AC547" s="6">
        <f t="shared" ref="AC547:AC610" si="184">L547-R547</f>
        <v>23999.090000000004</v>
      </c>
      <c r="AD547" s="27" t="str">
        <f t="shared" ref="AD547:AD610" si="185">IFERROR(AC547/R547,"n.m.")</f>
        <v>n.m.</v>
      </c>
    </row>
    <row r="548" spans="1:30" x14ac:dyDescent="0.35">
      <c r="A548" s="7">
        <f t="shared" si="172"/>
        <v>540</v>
      </c>
      <c r="B548" t="s">
        <v>411</v>
      </c>
      <c r="C548" t="s">
        <v>789</v>
      </c>
      <c r="D548" t="s">
        <v>790</v>
      </c>
      <c r="E548" s="42" t="s">
        <v>1580</v>
      </c>
      <c r="F548" s="42" t="s">
        <v>1581</v>
      </c>
      <c r="G548" s="3">
        <v>620.23999999999705</v>
      </c>
      <c r="H548" s="3"/>
      <c r="I548" s="3">
        <v>0</v>
      </c>
      <c r="J548" s="3">
        <v>0</v>
      </c>
      <c r="K548" s="3">
        <v>0</v>
      </c>
      <c r="L548" s="3">
        <f t="shared" si="173"/>
        <v>620.23999999999705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f t="shared" si="171"/>
        <v>0</v>
      </c>
      <c r="S548" s="6">
        <f t="shared" si="174"/>
        <v>620.23999999999705</v>
      </c>
      <c r="T548" s="27" t="str">
        <f t="shared" si="175"/>
        <v>n.m.</v>
      </c>
      <c r="U548" s="6">
        <f t="shared" si="176"/>
        <v>0</v>
      </c>
      <c r="V548" s="27" t="str">
        <f t="shared" si="177"/>
        <v>n.m.</v>
      </c>
      <c r="W548" s="6">
        <f t="shared" si="178"/>
        <v>0</v>
      </c>
      <c r="X548" s="27" t="str">
        <f t="shared" si="179"/>
        <v>n.m.</v>
      </c>
      <c r="Y548" s="6">
        <f t="shared" si="180"/>
        <v>0</v>
      </c>
      <c r="Z548" s="27" t="str">
        <f t="shared" si="181"/>
        <v>n.m.</v>
      </c>
      <c r="AA548" s="6">
        <f t="shared" si="182"/>
        <v>0</v>
      </c>
      <c r="AB548" s="27" t="str">
        <f t="shared" si="183"/>
        <v>n.m.</v>
      </c>
      <c r="AC548" s="6">
        <f t="shared" si="184"/>
        <v>620.23999999999705</v>
      </c>
      <c r="AD548" s="27" t="str">
        <f t="shared" si="185"/>
        <v>n.m.</v>
      </c>
    </row>
    <row r="549" spans="1:30" x14ac:dyDescent="0.35">
      <c r="A549" s="7">
        <f t="shared" si="172"/>
        <v>541</v>
      </c>
      <c r="B549" t="s">
        <v>411</v>
      </c>
      <c r="C549" t="s">
        <v>791</v>
      </c>
      <c r="D549" t="s">
        <v>792</v>
      </c>
      <c r="E549" s="42" t="s">
        <v>1586</v>
      </c>
      <c r="F549" s="42">
        <v>43831</v>
      </c>
      <c r="G549" s="3"/>
      <c r="H549" s="3">
        <v>23833.859999999997</v>
      </c>
      <c r="I549" s="3">
        <v>105.45999999999998</v>
      </c>
      <c r="J549" s="3">
        <v>0</v>
      </c>
      <c r="K549" s="3">
        <v>0</v>
      </c>
      <c r="L549" s="3">
        <f t="shared" si="173"/>
        <v>23939.319999999996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f t="shared" si="171"/>
        <v>0</v>
      </c>
      <c r="S549" s="6">
        <f t="shared" si="174"/>
        <v>0</v>
      </c>
      <c r="T549" s="27" t="str">
        <f t="shared" si="175"/>
        <v>n.m.</v>
      </c>
      <c r="U549" s="6">
        <f t="shared" si="176"/>
        <v>23833.859999999997</v>
      </c>
      <c r="V549" s="27" t="str">
        <f t="shared" si="177"/>
        <v>n.m.</v>
      </c>
      <c r="W549" s="6">
        <f t="shared" si="178"/>
        <v>105.45999999999998</v>
      </c>
      <c r="X549" s="27" t="str">
        <f t="shared" si="179"/>
        <v>n.m.</v>
      </c>
      <c r="Y549" s="6">
        <f t="shared" si="180"/>
        <v>0</v>
      </c>
      <c r="Z549" s="27" t="str">
        <f t="shared" si="181"/>
        <v>n.m.</v>
      </c>
      <c r="AA549" s="6">
        <f t="shared" si="182"/>
        <v>0</v>
      </c>
      <c r="AB549" s="27" t="str">
        <f t="shared" si="183"/>
        <v>n.m.</v>
      </c>
      <c r="AC549" s="6">
        <f t="shared" si="184"/>
        <v>23939.319999999996</v>
      </c>
      <c r="AD549" s="27" t="str">
        <f t="shared" si="185"/>
        <v>n.m.</v>
      </c>
    </row>
    <row r="550" spans="1:30" x14ac:dyDescent="0.35">
      <c r="A550" s="7">
        <f t="shared" si="172"/>
        <v>542</v>
      </c>
      <c r="B550" t="s">
        <v>411</v>
      </c>
      <c r="C550" t="s">
        <v>793</v>
      </c>
      <c r="D550" t="s">
        <v>794</v>
      </c>
      <c r="E550" s="42" t="s">
        <v>1559</v>
      </c>
      <c r="F550" s="42" t="s">
        <v>1586</v>
      </c>
      <c r="G550" s="3"/>
      <c r="H550" s="3">
        <v>23106.78</v>
      </c>
      <c r="I550" s="3">
        <v>0</v>
      </c>
      <c r="J550" s="3">
        <v>0</v>
      </c>
      <c r="K550" s="3">
        <v>0</v>
      </c>
      <c r="L550" s="3">
        <f t="shared" si="173"/>
        <v>23106.78</v>
      </c>
      <c r="M550" s="3">
        <v>84745.883999999991</v>
      </c>
      <c r="N550" s="3">
        <v>120139.412</v>
      </c>
      <c r="O550" s="3">
        <v>0</v>
      </c>
      <c r="P550" s="3">
        <v>0</v>
      </c>
      <c r="Q550" s="3">
        <v>0</v>
      </c>
      <c r="R550" s="3">
        <f t="shared" si="171"/>
        <v>204885.29599999997</v>
      </c>
      <c r="S550" s="6">
        <f t="shared" si="174"/>
        <v>-84745.883999999991</v>
      </c>
      <c r="T550" s="27">
        <f t="shared" si="175"/>
        <v>-1</v>
      </c>
      <c r="U550" s="6">
        <f t="shared" si="176"/>
        <v>-97032.631999999998</v>
      </c>
      <c r="V550" s="27">
        <f t="shared" si="177"/>
        <v>-0.8076669461308833</v>
      </c>
      <c r="W550" s="6">
        <f t="shared" si="178"/>
        <v>0</v>
      </c>
      <c r="X550" s="27" t="str">
        <f t="shared" si="179"/>
        <v>n.m.</v>
      </c>
      <c r="Y550" s="6">
        <f t="shared" si="180"/>
        <v>0</v>
      </c>
      <c r="Z550" s="27" t="str">
        <f t="shared" si="181"/>
        <v>n.m.</v>
      </c>
      <c r="AA550" s="6">
        <f t="shared" si="182"/>
        <v>0</v>
      </c>
      <c r="AB550" s="27" t="str">
        <f t="shared" si="183"/>
        <v>n.m.</v>
      </c>
      <c r="AC550" s="6">
        <f t="shared" si="184"/>
        <v>-181778.51599999997</v>
      </c>
      <c r="AD550" s="27">
        <f t="shared" si="185"/>
        <v>-0.8872208965156777</v>
      </c>
    </row>
    <row r="551" spans="1:30" x14ac:dyDescent="0.35">
      <c r="A551" s="7">
        <f t="shared" si="172"/>
        <v>543</v>
      </c>
      <c r="B551" t="s">
        <v>411</v>
      </c>
      <c r="C551" t="s">
        <v>795</v>
      </c>
      <c r="D551" t="s">
        <v>796</v>
      </c>
      <c r="E551" s="42" t="s">
        <v>1586</v>
      </c>
      <c r="F551" s="42">
        <v>43891</v>
      </c>
      <c r="G551" s="3"/>
      <c r="H551" s="3">
        <v>22933.559999999998</v>
      </c>
      <c r="I551" s="3">
        <v>2827.6900000000014</v>
      </c>
      <c r="J551" s="3">
        <v>0</v>
      </c>
      <c r="K551" s="3">
        <v>0</v>
      </c>
      <c r="L551" s="3">
        <f t="shared" si="173"/>
        <v>25761.25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f t="shared" si="171"/>
        <v>0</v>
      </c>
      <c r="S551" s="6">
        <f t="shared" si="174"/>
        <v>0</v>
      </c>
      <c r="T551" s="27" t="str">
        <f t="shared" si="175"/>
        <v>n.m.</v>
      </c>
      <c r="U551" s="6">
        <f t="shared" si="176"/>
        <v>22933.559999999998</v>
      </c>
      <c r="V551" s="27" t="str">
        <f t="shared" si="177"/>
        <v>n.m.</v>
      </c>
      <c r="W551" s="6">
        <f t="shared" si="178"/>
        <v>2827.6900000000014</v>
      </c>
      <c r="X551" s="27" t="str">
        <f t="shared" si="179"/>
        <v>n.m.</v>
      </c>
      <c r="Y551" s="6">
        <f t="shared" si="180"/>
        <v>0</v>
      </c>
      <c r="Z551" s="27" t="str">
        <f t="shared" si="181"/>
        <v>n.m.</v>
      </c>
      <c r="AA551" s="6">
        <f t="shared" si="182"/>
        <v>0</v>
      </c>
      <c r="AB551" s="27" t="str">
        <f t="shared" si="183"/>
        <v>n.m.</v>
      </c>
      <c r="AC551" s="6">
        <f t="shared" si="184"/>
        <v>25761.25</v>
      </c>
      <c r="AD551" s="27" t="str">
        <f t="shared" si="185"/>
        <v>n.m.</v>
      </c>
    </row>
    <row r="552" spans="1:30" x14ac:dyDescent="0.35">
      <c r="A552" s="7">
        <f t="shared" si="172"/>
        <v>544</v>
      </c>
      <c r="B552" t="s">
        <v>411</v>
      </c>
      <c r="C552" t="s">
        <v>797</v>
      </c>
      <c r="D552" t="s">
        <v>798</v>
      </c>
      <c r="E552" s="42" t="s">
        <v>1566</v>
      </c>
      <c r="F552" s="42" t="s">
        <v>1590</v>
      </c>
      <c r="G552" s="3">
        <v>22828.62</v>
      </c>
      <c r="H552" s="3"/>
      <c r="I552" s="3">
        <v>0</v>
      </c>
      <c r="J552" s="3">
        <v>0</v>
      </c>
      <c r="K552" s="3">
        <v>0</v>
      </c>
      <c r="L552" s="3">
        <f t="shared" si="173"/>
        <v>22828.62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f t="shared" si="171"/>
        <v>0</v>
      </c>
      <c r="S552" s="6">
        <f t="shared" si="174"/>
        <v>22828.62</v>
      </c>
      <c r="T552" s="27" t="str">
        <f t="shared" si="175"/>
        <v>n.m.</v>
      </c>
      <c r="U552" s="6">
        <f t="shared" si="176"/>
        <v>0</v>
      </c>
      <c r="V552" s="27" t="str">
        <f t="shared" si="177"/>
        <v>n.m.</v>
      </c>
      <c r="W552" s="6">
        <f t="shared" si="178"/>
        <v>0</v>
      </c>
      <c r="X552" s="27" t="str">
        <f t="shared" si="179"/>
        <v>n.m.</v>
      </c>
      <c r="Y552" s="6">
        <f t="shared" si="180"/>
        <v>0</v>
      </c>
      <c r="Z552" s="27" t="str">
        <f t="shared" si="181"/>
        <v>n.m.</v>
      </c>
      <c r="AA552" s="6">
        <f t="shared" si="182"/>
        <v>0</v>
      </c>
      <c r="AB552" s="27" t="str">
        <f t="shared" si="183"/>
        <v>n.m.</v>
      </c>
      <c r="AC552" s="6">
        <f t="shared" si="184"/>
        <v>22828.62</v>
      </c>
      <c r="AD552" s="27" t="str">
        <f t="shared" si="185"/>
        <v>n.m.</v>
      </c>
    </row>
    <row r="553" spans="1:30" x14ac:dyDescent="0.35">
      <c r="A553" s="7">
        <f t="shared" si="172"/>
        <v>545</v>
      </c>
      <c r="B553" t="s">
        <v>411</v>
      </c>
      <c r="C553" t="s">
        <v>799</v>
      </c>
      <c r="D553" t="s">
        <v>800</v>
      </c>
      <c r="E553" s="42" t="s">
        <v>1573</v>
      </c>
      <c r="F553" s="42" t="s">
        <v>1583</v>
      </c>
      <c r="G553" s="3">
        <v>14767.200000000004</v>
      </c>
      <c r="H553" s="3">
        <v>7041.4100000000108</v>
      </c>
      <c r="I553" s="3">
        <v>0</v>
      </c>
      <c r="J553" s="3">
        <v>0</v>
      </c>
      <c r="K553" s="3">
        <v>0</v>
      </c>
      <c r="L553" s="3">
        <f t="shared" si="173"/>
        <v>21808.610000000015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f t="shared" si="171"/>
        <v>0</v>
      </c>
      <c r="S553" s="6">
        <f t="shared" si="174"/>
        <v>14767.200000000004</v>
      </c>
      <c r="T553" s="27" t="str">
        <f t="shared" si="175"/>
        <v>n.m.</v>
      </c>
      <c r="U553" s="6">
        <f t="shared" si="176"/>
        <v>7041.4100000000108</v>
      </c>
      <c r="V553" s="27" t="str">
        <f t="shared" si="177"/>
        <v>n.m.</v>
      </c>
      <c r="W553" s="6">
        <f t="shared" si="178"/>
        <v>0</v>
      </c>
      <c r="X553" s="27" t="str">
        <f t="shared" si="179"/>
        <v>n.m.</v>
      </c>
      <c r="Y553" s="6">
        <f t="shared" si="180"/>
        <v>0</v>
      </c>
      <c r="Z553" s="27" t="str">
        <f t="shared" si="181"/>
        <v>n.m.</v>
      </c>
      <c r="AA553" s="6">
        <f t="shared" si="182"/>
        <v>0</v>
      </c>
      <c r="AB553" s="27" t="str">
        <f t="shared" si="183"/>
        <v>n.m.</v>
      </c>
      <c r="AC553" s="6">
        <f t="shared" si="184"/>
        <v>21808.610000000015</v>
      </c>
      <c r="AD553" s="27" t="str">
        <f t="shared" si="185"/>
        <v>n.m.</v>
      </c>
    </row>
    <row r="554" spans="1:30" x14ac:dyDescent="0.35">
      <c r="A554" s="7">
        <f t="shared" si="172"/>
        <v>546</v>
      </c>
      <c r="B554" t="s">
        <v>411</v>
      </c>
      <c r="C554" t="s">
        <v>801</v>
      </c>
      <c r="D554" t="s">
        <v>802</v>
      </c>
      <c r="E554" s="42" t="s">
        <v>1559</v>
      </c>
      <c r="F554" s="42">
        <v>43983</v>
      </c>
      <c r="G554" s="3"/>
      <c r="H554" s="3">
        <v>21515.41</v>
      </c>
      <c r="I554" s="3">
        <v>5167.6699999999983</v>
      </c>
      <c r="J554" s="3">
        <v>0</v>
      </c>
      <c r="K554" s="3">
        <v>0</v>
      </c>
      <c r="L554" s="3">
        <f t="shared" si="173"/>
        <v>26683.079999999998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f t="shared" si="171"/>
        <v>0</v>
      </c>
      <c r="S554" s="6">
        <f t="shared" si="174"/>
        <v>0</v>
      </c>
      <c r="T554" s="27" t="str">
        <f t="shared" si="175"/>
        <v>n.m.</v>
      </c>
      <c r="U554" s="6">
        <f t="shared" si="176"/>
        <v>21515.41</v>
      </c>
      <c r="V554" s="27" t="str">
        <f t="shared" si="177"/>
        <v>n.m.</v>
      </c>
      <c r="W554" s="6">
        <f t="shared" si="178"/>
        <v>5167.6699999999983</v>
      </c>
      <c r="X554" s="27" t="str">
        <f t="shared" si="179"/>
        <v>n.m.</v>
      </c>
      <c r="Y554" s="6">
        <f t="shared" si="180"/>
        <v>0</v>
      </c>
      <c r="Z554" s="27" t="str">
        <f t="shared" si="181"/>
        <v>n.m.</v>
      </c>
      <c r="AA554" s="6">
        <f t="shared" si="182"/>
        <v>0</v>
      </c>
      <c r="AB554" s="27" t="str">
        <f t="shared" si="183"/>
        <v>n.m.</v>
      </c>
      <c r="AC554" s="6">
        <f t="shared" si="184"/>
        <v>26683.079999999998</v>
      </c>
      <c r="AD554" s="27" t="str">
        <f t="shared" si="185"/>
        <v>n.m.</v>
      </c>
    </row>
    <row r="555" spans="1:30" x14ac:dyDescent="0.35">
      <c r="A555" s="7">
        <f t="shared" si="172"/>
        <v>547</v>
      </c>
      <c r="B555" t="s">
        <v>411</v>
      </c>
      <c r="C555" t="s">
        <v>803</v>
      </c>
      <c r="D555" t="s">
        <v>804</v>
      </c>
      <c r="E555" s="42" t="s">
        <v>1578</v>
      </c>
      <c r="F555" s="42" t="s">
        <v>1579</v>
      </c>
      <c r="G555" s="3">
        <v>21189.050000000003</v>
      </c>
      <c r="H555" s="3"/>
      <c r="I555" s="3">
        <v>0</v>
      </c>
      <c r="J555" s="3">
        <v>0</v>
      </c>
      <c r="K555" s="3">
        <v>0</v>
      </c>
      <c r="L555" s="3">
        <f t="shared" si="173"/>
        <v>21189.050000000003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f t="shared" si="171"/>
        <v>0</v>
      </c>
      <c r="S555" s="6">
        <f t="shared" si="174"/>
        <v>21189.050000000003</v>
      </c>
      <c r="T555" s="27" t="str">
        <f t="shared" si="175"/>
        <v>n.m.</v>
      </c>
      <c r="U555" s="6">
        <f t="shared" si="176"/>
        <v>0</v>
      </c>
      <c r="V555" s="27" t="str">
        <f t="shared" si="177"/>
        <v>n.m.</v>
      </c>
      <c r="W555" s="6">
        <f t="shared" si="178"/>
        <v>0</v>
      </c>
      <c r="X555" s="27" t="str">
        <f t="shared" si="179"/>
        <v>n.m.</v>
      </c>
      <c r="Y555" s="6">
        <f t="shared" si="180"/>
        <v>0</v>
      </c>
      <c r="Z555" s="27" t="str">
        <f t="shared" si="181"/>
        <v>n.m.</v>
      </c>
      <c r="AA555" s="6">
        <f t="shared" si="182"/>
        <v>0</v>
      </c>
      <c r="AB555" s="27" t="str">
        <f t="shared" si="183"/>
        <v>n.m.</v>
      </c>
      <c r="AC555" s="6">
        <f t="shared" si="184"/>
        <v>21189.050000000003</v>
      </c>
      <c r="AD555" s="27" t="str">
        <f t="shared" si="185"/>
        <v>n.m.</v>
      </c>
    </row>
    <row r="556" spans="1:30" x14ac:dyDescent="0.35">
      <c r="A556" s="7">
        <f t="shared" si="172"/>
        <v>548</v>
      </c>
      <c r="B556" t="s">
        <v>411</v>
      </c>
      <c r="C556" t="s">
        <v>805</v>
      </c>
      <c r="D556" t="s">
        <v>806</v>
      </c>
      <c r="E556" s="42" t="s">
        <v>1578</v>
      </c>
      <c r="F556" s="42" t="s">
        <v>1590</v>
      </c>
      <c r="G556" s="3">
        <v>21102.240000000002</v>
      </c>
      <c r="H556" s="3"/>
      <c r="I556" s="3">
        <v>0</v>
      </c>
      <c r="J556" s="3">
        <v>0</v>
      </c>
      <c r="K556" s="3">
        <v>0</v>
      </c>
      <c r="L556" s="3">
        <f t="shared" si="173"/>
        <v>21102.240000000002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f t="shared" si="171"/>
        <v>0</v>
      </c>
      <c r="S556" s="6">
        <f t="shared" si="174"/>
        <v>21102.240000000002</v>
      </c>
      <c r="T556" s="27" t="str">
        <f t="shared" si="175"/>
        <v>n.m.</v>
      </c>
      <c r="U556" s="6">
        <f t="shared" si="176"/>
        <v>0</v>
      </c>
      <c r="V556" s="27" t="str">
        <f t="shared" si="177"/>
        <v>n.m.</v>
      </c>
      <c r="W556" s="6">
        <f t="shared" si="178"/>
        <v>0</v>
      </c>
      <c r="X556" s="27" t="str">
        <f t="shared" si="179"/>
        <v>n.m.</v>
      </c>
      <c r="Y556" s="6">
        <f t="shared" si="180"/>
        <v>0</v>
      </c>
      <c r="Z556" s="27" t="str">
        <f t="shared" si="181"/>
        <v>n.m.</v>
      </c>
      <c r="AA556" s="6">
        <f t="shared" si="182"/>
        <v>0</v>
      </c>
      <c r="AB556" s="27" t="str">
        <f t="shared" si="183"/>
        <v>n.m.</v>
      </c>
      <c r="AC556" s="6">
        <f t="shared" si="184"/>
        <v>21102.240000000002</v>
      </c>
      <c r="AD556" s="27" t="str">
        <f t="shared" si="185"/>
        <v>n.m.</v>
      </c>
    </row>
    <row r="557" spans="1:30" x14ac:dyDescent="0.35">
      <c r="A557" s="7">
        <f t="shared" si="172"/>
        <v>549</v>
      </c>
      <c r="B557" t="s">
        <v>411</v>
      </c>
      <c r="C557" t="s">
        <v>807</v>
      </c>
      <c r="D557" t="s">
        <v>741</v>
      </c>
      <c r="E557" s="42" t="s">
        <v>1583</v>
      </c>
      <c r="F557" s="42">
        <v>43983</v>
      </c>
      <c r="G557" s="3"/>
      <c r="H557" s="3">
        <v>19825.420000000002</v>
      </c>
      <c r="I557" s="3">
        <v>975.87999999999795</v>
      </c>
      <c r="J557" s="3">
        <v>0</v>
      </c>
      <c r="K557" s="3">
        <v>0</v>
      </c>
      <c r="L557" s="3">
        <f t="shared" si="173"/>
        <v>20801.3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f t="shared" si="171"/>
        <v>0</v>
      </c>
      <c r="S557" s="6">
        <f t="shared" si="174"/>
        <v>0</v>
      </c>
      <c r="T557" s="27" t="str">
        <f t="shared" si="175"/>
        <v>n.m.</v>
      </c>
      <c r="U557" s="6">
        <f t="shared" si="176"/>
        <v>19825.420000000002</v>
      </c>
      <c r="V557" s="27" t="str">
        <f t="shared" si="177"/>
        <v>n.m.</v>
      </c>
      <c r="W557" s="6">
        <f t="shared" si="178"/>
        <v>975.87999999999795</v>
      </c>
      <c r="X557" s="27" t="str">
        <f t="shared" si="179"/>
        <v>n.m.</v>
      </c>
      <c r="Y557" s="6">
        <f t="shared" si="180"/>
        <v>0</v>
      </c>
      <c r="Z557" s="27" t="str">
        <f t="shared" si="181"/>
        <v>n.m.</v>
      </c>
      <c r="AA557" s="6">
        <f t="shared" si="182"/>
        <v>0</v>
      </c>
      <c r="AB557" s="27" t="str">
        <f t="shared" si="183"/>
        <v>n.m.</v>
      </c>
      <c r="AC557" s="6">
        <f t="shared" si="184"/>
        <v>20801.3</v>
      </c>
      <c r="AD557" s="27" t="str">
        <f t="shared" si="185"/>
        <v>n.m.</v>
      </c>
    </row>
    <row r="558" spans="1:30" x14ac:dyDescent="0.35">
      <c r="A558" s="7">
        <f t="shared" si="172"/>
        <v>550</v>
      </c>
      <c r="B558" t="s">
        <v>411</v>
      </c>
      <c r="C558" t="s">
        <v>808</v>
      </c>
      <c r="D558" t="s">
        <v>809</v>
      </c>
      <c r="E558" s="42" t="s">
        <v>1571</v>
      </c>
      <c r="F558" s="42">
        <v>44256</v>
      </c>
      <c r="G558" s="3"/>
      <c r="H558" s="3">
        <v>19496.649999999998</v>
      </c>
      <c r="I558" s="3">
        <v>77053.480000000054</v>
      </c>
      <c r="J558" s="3">
        <v>2253.83</v>
      </c>
      <c r="K558" s="3">
        <v>0</v>
      </c>
      <c r="L558" s="3">
        <f t="shared" si="173"/>
        <v>98803.96000000005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f t="shared" si="171"/>
        <v>0</v>
      </c>
      <c r="S558" s="6">
        <f t="shared" si="174"/>
        <v>0</v>
      </c>
      <c r="T558" s="27" t="str">
        <f t="shared" si="175"/>
        <v>n.m.</v>
      </c>
      <c r="U558" s="6">
        <f t="shared" si="176"/>
        <v>19496.649999999998</v>
      </c>
      <c r="V558" s="27" t="str">
        <f t="shared" si="177"/>
        <v>n.m.</v>
      </c>
      <c r="W558" s="6">
        <f t="shared" si="178"/>
        <v>77053.480000000054</v>
      </c>
      <c r="X558" s="27" t="str">
        <f t="shared" si="179"/>
        <v>n.m.</v>
      </c>
      <c r="Y558" s="6">
        <f t="shared" si="180"/>
        <v>2253.83</v>
      </c>
      <c r="Z558" s="27" t="str">
        <f t="shared" si="181"/>
        <v>n.m.</v>
      </c>
      <c r="AA558" s="6">
        <f t="shared" si="182"/>
        <v>0</v>
      </c>
      <c r="AB558" s="27" t="str">
        <f t="shared" si="183"/>
        <v>n.m.</v>
      </c>
      <c r="AC558" s="6">
        <f t="shared" si="184"/>
        <v>98803.96000000005</v>
      </c>
      <c r="AD558" s="27" t="str">
        <f t="shared" si="185"/>
        <v>n.m.</v>
      </c>
    </row>
    <row r="559" spans="1:30" x14ac:dyDescent="0.35">
      <c r="A559" s="7">
        <f t="shared" si="172"/>
        <v>551</v>
      </c>
      <c r="B559" t="s">
        <v>411</v>
      </c>
      <c r="C559" t="s">
        <v>810</v>
      </c>
      <c r="D559" t="s">
        <v>811</v>
      </c>
      <c r="E559" s="42" t="s">
        <v>1586</v>
      </c>
      <c r="F559" s="42">
        <v>44013</v>
      </c>
      <c r="G559" s="3"/>
      <c r="H559" s="3">
        <v>18519.629999999997</v>
      </c>
      <c r="I559" s="3">
        <v>-925.96</v>
      </c>
      <c r="J559" s="3">
        <v>0</v>
      </c>
      <c r="K559" s="3">
        <v>0</v>
      </c>
      <c r="L559" s="3">
        <f t="shared" si="173"/>
        <v>17593.669999999998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f t="shared" ref="R559:R622" si="186">SUM(M559:Q559)</f>
        <v>0</v>
      </c>
      <c r="S559" s="6">
        <f t="shared" si="174"/>
        <v>0</v>
      </c>
      <c r="T559" s="27" t="str">
        <f t="shared" si="175"/>
        <v>n.m.</v>
      </c>
      <c r="U559" s="6">
        <f t="shared" si="176"/>
        <v>18519.629999999997</v>
      </c>
      <c r="V559" s="27" t="str">
        <f t="shared" si="177"/>
        <v>n.m.</v>
      </c>
      <c r="W559" s="6">
        <f t="shared" si="178"/>
        <v>-925.96</v>
      </c>
      <c r="X559" s="27" t="str">
        <f t="shared" si="179"/>
        <v>n.m.</v>
      </c>
      <c r="Y559" s="6">
        <f t="shared" si="180"/>
        <v>0</v>
      </c>
      <c r="Z559" s="27" t="str">
        <f t="shared" si="181"/>
        <v>n.m.</v>
      </c>
      <c r="AA559" s="6">
        <f t="shared" si="182"/>
        <v>0</v>
      </c>
      <c r="AB559" s="27" t="str">
        <f t="shared" si="183"/>
        <v>n.m.</v>
      </c>
      <c r="AC559" s="6">
        <f t="shared" si="184"/>
        <v>17593.669999999998</v>
      </c>
      <c r="AD559" s="27" t="str">
        <f t="shared" si="185"/>
        <v>n.m.</v>
      </c>
    </row>
    <row r="560" spans="1:30" x14ac:dyDescent="0.35">
      <c r="A560" s="7">
        <f t="shared" si="172"/>
        <v>552</v>
      </c>
      <c r="B560" t="s">
        <v>411</v>
      </c>
      <c r="C560" t="s">
        <v>812</v>
      </c>
      <c r="D560" t="s">
        <v>813</v>
      </c>
      <c r="E560" s="42" t="s">
        <v>1585</v>
      </c>
      <c r="F560" s="42" t="s">
        <v>1586</v>
      </c>
      <c r="G560" s="3"/>
      <c r="H560" s="3">
        <v>17556.679999999989</v>
      </c>
      <c r="I560" s="3">
        <v>0</v>
      </c>
      <c r="J560" s="3">
        <v>0</v>
      </c>
      <c r="K560" s="3">
        <v>0</v>
      </c>
      <c r="L560" s="3">
        <f t="shared" si="173"/>
        <v>17556.679999999989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f t="shared" si="186"/>
        <v>0</v>
      </c>
      <c r="S560" s="6">
        <f t="shared" si="174"/>
        <v>0</v>
      </c>
      <c r="T560" s="27" t="str">
        <f t="shared" si="175"/>
        <v>n.m.</v>
      </c>
      <c r="U560" s="6">
        <f t="shared" si="176"/>
        <v>17556.679999999989</v>
      </c>
      <c r="V560" s="27" t="str">
        <f t="shared" si="177"/>
        <v>n.m.</v>
      </c>
      <c r="W560" s="6">
        <f t="shared" si="178"/>
        <v>0</v>
      </c>
      <c r="X560" s="27" t="str">
        <f t="shared" si="179"/>
        <v>n.m.</v>
      </c>
      <c r="Y560" s="6">
        <f t="shared" si="180"/>
        <v>0</v>
      </c>
      <c r="Z560" s="27" t="str">
        <f t="shared" si="181"/>
        <v>n.m.</v>
      </c>
      <c r="AA560" s="6">
        <f t="shared" si="182"/>
        <v>0</v>
      </c>
      <c r="AB560" s="27" t="str">
        <f t="shared" si="183"/>
        <v>n.m.</v>
      </c>
      <c r="AC560" s="6">
        <f t="shared" si="184"/>
        <v>17556.679999999989</v>
      </c>
      <c r="AD560" s="27" t="str">
        <f t="shared" si="185"/>
        <v>n.m.</v>
      </c>
    </row>
    <row r="561" spans="1:30" x14ac:dyDescent="0.35">
      <c r="A561" s="7">
        <f t="shared" si="172"/>
        <v>553</v>
      </c>
      <c r="B561" t="s">
        <v>411</v>
      </c>
      <c r="C561" t="s">
        <v>814</v>
      </c>
      <c r="D561" t="s">
        <v>815</v>
      </c>
      <c r="E561" s="42" t="s">
        <v>1562</v>
      </c>
      <c r="F561" s="42" t="s">
        <v>1560</v>
      </c>
      <c r="G561" s="3">
        <v>17416.629999999994</v>
      </c>
      <c r="H561" s="3">
        <v>-22.450000000000017</v>
      </c>
      <c r="I561" s="3">
        <v>0</v>
      </c>
      <c r="J561" s="3">
        <v>0</v>
      </c>
      <c r="K561" s="3">
        <v>0</v>
      </c>
      <c r="L561" s="3">
        <f t="shared" si="173"/>
        <v>17394.179999999993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f t="shared" si="186"/>
        <v>0</v>
      </c>
      <c r="S561" s="6">
        <f t="shared" si="174"/>
        <v>17416.629999999994</v>
      </c>
      <c r="T561" s="27" t="str">
        <f t="shared" si="175"/>
        <v>n.m.</v>
      </c>
      <c r="U561" s="6">
        <f t="shared" si="176"/>
        <v>-22.450000000000017</v>
      </c>
      <c r="V561" s="27" t="str">
        <f t="shared" si="177"/>
        <v>n.m.</v>
      </c>
      <c r="W561" s="6">
        <f t="shared" si="178"/>
        <v>0</v>
      </c>
      <c r="X561" s="27" t="str">
        <f t="shared" si="179"/>
        <v>n.m.</v>
      </c>
      <c r="Y561" s="6">
        <f t="shared" si="180"/>
        <v>0</v>
      </c>
      <c r="Z561" s="27" t="str">
        <f t="shared" si="181"/>
        <v>n.m.</v>
      </c>
      <c r="AA561" s="6">
        <f t="shared" si="182"/>
        <v>0</v>
      </c>
      <c r="AB561" s="27" t="str">
        <f t="shared" si="183"/>
        <v>n.m.</v>
      </c>
      <c r="AC561" s="6">
        <f t="shared" si="184"/>
        <v>17394.179999999993</v>
      </c>
      <c r="AD561" s="27" t="str">
        <f t="shared" si="185"/>
        <v>n.m.</v>
      </c>
    </row>
    <row r="562" spans="1:30" x14ac:dyDescent="0.35">
      <c r="A562" s="7">
        <f t="shared" si="172"/>
        <v>554</v>
      </c>
      <c r="B562" t="s">
        <v>411</v>
      </c>
      <c r="C562" t="s">
        <v>816</v>
      </c>
      <c r="D562" t="s">
        <v>817</v>
      </c>
      <c r="E562" s="42" t="s">
        <v>1571</v>
      </c>
      <c r="F562" s="42">
        <v>44044</v>
      </c>
      <c r="G562" s="3"/>
      <c r="H562" s="3">
        <v>17149.22</v>
      </c>
      <c r="I562" s="3">
        <v>21626.249999999978</v>
      </c>
      <c r="J562" s="3">
        <v>0</v>
      </c>
      <c r="K562" s="3">
        <v>0</v>
      </c>
      <c r="L562" s="3">
        <f t="shared" si="173"/>
        <v>38775.469999999979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f t="shared" si="186"/>
        <v>0</v>
      </c>
      <c r="S562" s="6">
        <f t="shared" si="174"/>
        <v>0</v>
      </c>
      <c r="T562" s="27" t="str">
        <f t="shared" si="175"/>
        <v>n.m.</v>
      </c>
      <c r="U562" s="6">
        <f t="shared" si="176"/>
        <v>17149.22</v>
      </c>
      <c r="V562" s="27" t="str">
        <f t="shared" si="177"/>
        <v>n.m.</v>
      </c>
      <c r="W562" s="6">
        <f t="shared" si="178"/>
        <v>21626.249999999978</v>
      </c>
      <c r="X562" s="27" t="str">
        <f t="shared" si="179"/>
        <v>n.m.</v>
      </c>
      <c r="Y562" s="6">
        <f t="shared" si="180"/>
        <v>0</v>
      </c>
      <c r="Z562" s="27" t="str">
        <f t="shared" si="181"/>
        <v>n.m.</v>
      </c>
      <c r="AA562" s="6">
        <f t="shared" si="182"/>
        <v>0</v>
      </c>
      <c r="AB562" s="27" t="str">
        <f t="shared" si="183"/>
        <v>n.m.</v>
      </c>
      <c r="AC562" s="6">
        <f t="shared" si="184"/>
        <v>38775.469999999979</v>
      </c>
      <c r="AD562" s="27" t="str">
        <f t="shared" si="185"/>
        <v>n.m.</v>
      </c>
    </row>
    <row r="563" spans="1:30" x14ac:dyDescent="0.35">
      <c r="A563" s="7">
        <f t="shared" si="172"/>
        <v>555</v>
      </c>
      <c r="B563" t="s">
        <v>411</v>
      </c>
      <c r="C563" t="s">
        <v>818</v>
      </c>
      <c r="D563" t="s">
        <v>802</v>
      </c>
      <c r="E563" s="42" t="s">
        <v>1572</v>
      </c>
      <c r="F563" s="42" t="s">
        <v>1585</v>
      </c>
      <c r="G563" s="3">
        <v>8070.9900000000016</v>
      </c>
      <c r="H563" s="3">
        <v>7767.21</v>
      </c>
      <c r="I563" s="3">
        <v>0</v>
      </c>
      <c r="J563" s="3">
        <v>0</v>
      </c>
      <c r="K563" s="3">
        <v>0</v>
      </c>
      <c r="L563" s="3">
        <f t="shared" si="173"/>
        <v>15838.2</v>
      </c>
      <c r="M563" s="3">
        <v>20586.522999999997</v>
      </c>
      <c r="N563" s="3">
        <v>21256.207000000002</v>
      </c>
      <c r="O563" s="3">
        <v>0</v>
      </c>
      <c r="P563" s="3">
        <v>19472.302000000003</v>
      </c>
      <c r="Q563" s="3">
        <v>17989.552</v>
      </c>
      <c r="R563" s="3">
        <f t="shared" si="186"/>
        <v>79304.584000000003</v>
      </c>
      <c r="S563" s="6">
        <f t="shared" si="174"/>
        <v>-12515.532999999996</v>
      </c>
      <c r="T563" s="27">
        <f t="shared" si="175"/>
        <v>-0.60794787929948135</v>
      </c>
      <c r="U563" s="6">
        <f t="shared" si="176"/>
        <v>-13488.997000000003</v>
      </c>
      <c r="V563" s="27">
        <f t="shared" si="177"/>
        <v>-0.63459096912257218</v>
      </c>
      <c r="W563" s="6">
        <f t="shared" si="178"/>
        <v>0</v>
      </c>
      <c r="X563" s="27" t="str">
        <f t="shared" si="179"/>
        <v>n.m.</v>
      </c>
      <c r="Y563" s="6">
        <f t="shared" si="180"/>
        <v>-19472.302000000003</v>
      </c>
      <c r="Z563" s="27">
        <f t="shared" si="181"/>
        <v>-1</v>
      </c>
      <c r="AA563" s="6">
        <f t="shared" si="182"/>
        <v>-17989.552</v>
      </c>
      <c r="AB563" s="27">
        <f t="shared" si="183"/>
        <v>-1</v>
      </c>
      <c r="AC563" s="6">
        <f t="shared" si="184"/>
        <v>-63466.384000000005</v>
      </c>
      <c r="AD563" s="27">
        <f t="shared" si="185"/>
        <v>-0.8002864500241248</v>
      </c>
    </row>
    <row r="564" spans="1:30" x14ac:dyDescent="0.35">
      <c r="A564" s="7">
        <f t="shared" si="172"/>
        <v>556</v>
      </c>
      <c r="B564" t="s">
        <v>411</v>
      </c>
      <c r="C564" t="s">
        <v>819</v>
      </c>
      <c r="D564" t="s">
        <v>820</v>
      </c>
      <c r="E564" s="42" t="s">
        <v>1595</v>
      </c>
      <c r="F564" s="42" t="s">
        <v>1562</v>
      </c>
      <c r="G564" s="3">
        <v>12901.66</v>
      </c>
      <c r="H564" s="3"/>
      <c r="I564" s="3">
        <v>7621.5800000000017</v>
      </c>
      <c r="J564" s="3">
        <v>13464.499999999995</v>
      </c>
      <c r="K564" s="3">
        <v>10822.49</v>
      </c>
      <c r="L564" s="3">
        <f t="shared" si="173"/>
        <v>44810.229999999996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f t="shared" si="186"/>
        <v>0</v>
      </c>
      <c r="S564" s="6">
        <f t="shared" si="174"/>
        <v>12901.66</v>
      </c>
      <c r="T564" s="27" t="str">
        <f t="shared" si="175"/>
        <v>n.m.</v>
      </c>
      <c r="U564" s="6">
        <f t="shared" si="176"/>
        <v>0</v>
      </c>
      <c r="V564" s="27" t="str">
        <f t="shared" si="177"/>
        <v>n.m.</v>
      </c>
      <c r="W564" s="6">
        <f t="shared" si="178"/>
        <v>7621.5800000000017</v>
      </c>
      <c r="X564" s="27" t="str">
        <f t="shared" si="179"/>
        <v>n.m.</v>
      </c>
      <c r="Y564" s="6">
        <f t="shared" si="180"/>
        <v>13464.499999999995</v>
      </c>
      <c r="Z564" s="27" t="str">
        <f t="shared" si="181"/>
        <v>n.m.</v>
      </c>
      <c r="AA564" s="6">
        <f t="shared" si="182"/>
        <v>10822.49</v>
      </c>
      <c r="AB564" s="27" t="str">
        <f t="shared" si="183"/>
        <v>n.m.</v>
      </c>
      <c r="AC564" s="6">
        <f t="shared" si="184"/>
        <v>44810.229999999996</v>
      </c>
      <c r="AD564" s="27" t="str">
        <f t="shared" si="185"/>
        <v>n.m.</v>
      </c>
    </row>
    <row r="565" spans="1:30" x14ac:dyDescent="0.35">
      <c r="A565" s="7">
        <f t="shared" si="172"/>
        <v>557</v>
      </c>
      <c r="B565" t="s">
        <v>411</v>
      </c>
      <c r="C565" t="s">
        <v>821</v>
      </c>
      <c r="D565" t="s">
        <v>822</v>
      </c>
      <c r="E565" s="42" t="s">
        <v>1572</v>
      </c>
      <c r="F565" s="42" t="s">
        <v>1585</v>
      </c>
      <c r="G565" s="3">
        <v>25506.439999999988</v>
      </c>
      <c r="H565" s="3">
        <v>-10956.220000000001</v>
      </c>
      <c r="I565" s="3">
        <v>0</v>
      </c>
      <c r="J565" s="3">
        <v>0</v>
      </c>
      <c r="K565" s="3">
        <v>0</v>
      </c>
      <c r="L565" s="3">
        <f t="shared" si="173"/>
        <v>14550.219999999987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f t="shared" si="186"/>
        <v>0</v>
      </c>
      <c r="S565" s="6">
        <f t="shared" si="174"/>
        <v>25506.439999999988</v>
      </c>
      <c r="T565" s="27" t="str">
        <f t="shared" si="175"/>
        <v>n.m.</v>
      </c>
      <c r="U565" s="6">
        <f t="shared" si="176"/>
        <v>-10956.220000000001</v>
      </c>
      <c r="V565" s="27" t="str">
        <f t="shared" si="177"/>
        <v>n.m.</v>
      </c>
      <c r="W565" s="6">
        <f t="shared" si="178"/>
        <v>0</v>
      </c>
      <c r="X565" s="27" t="str">
        <f t="shared" si="179"/>
        <v>n.m.</v>
      </c>
      <c r="Y565" s="6">
        <f t="shared" si="180"/>
        <v>0</v>
      </c>
      <c r="Z565" s="27" t="str">
        <f t="shared" si="181"/>
        <v>n.m.</v>
      </c>
      <c r="AA565" s="6">
        <f t="shared" si="182"/>
        <v>0</v>
      </c>
      <c r="AB565" s="27" t="str">
        <f t="shared" si="183"/>
        <v>n.m.</v>
      </c>
      <c r="AC565" s="6">
        <f t="shared" si="184"/>
        <v>14550.219999999987</v>
      </c>
      <c r="AD565" s="27" t="str">
        <f t="shared" si="185"/>
        <v>n.m.</v>
      </c>
    </row>
    <row r="566" spans="1:30" x14ac:dyDescent="0.35">
      <c r="A566" s="7">
        <f t="shared" si="172"/>
        <v>558</v>
      </c>
      <c r="B566" t="s">
        <v>411</v>
      </c>
      <c r="C566" t="s">
        <v>823</v>
      </c>
      <c r="D566" t="s">
        <v>824</v>
      </c>
      <c r="E566" s="42" t="s">
        <v>1569</v>
      </c>
      <c r="F566" s="42" t="s">
        <v>1568</v>
      </c>
      <c r="G566" s="3">
        <v>72.63</v>
      </c>
      <c r="H566" s="3"/>
      <c r="I566" s="3">
        <v>0</v>
      </c>
      <c r="J566" s="3">
        <v>0</v>
      </c>
      <c r="K566" s="3">
        <v>0</v>
      </c>
      <c r="L566" s="3">
        <f t="shared" si="173"/>
        <v>72.63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f t="shared" si="186"/>
        <v>0</v>
      </c>
      <c r="S566" s="6">
        <f t="shared" si="174"/>
        <v>72.63</v>
      </c>
      <c r="T566" s="27" t="str">
        <f t="shared" si="175"/>
        <v>n.m.</v>
      </c>
      <c r="U566" s="6">
        <f t="shared" si="176"/>
        <v>0</v>
      </c>
      <c r="V566" s="27" t="str">
        <f t="shared" si="177"/>
        <v>n.m.</v>
      </c>
      <c r="W566" s="6">
        <f t="shared" si="178"/>
        <v>0</v>
      </c>
      <c r="X566" s="27" t="str">
        <f t="shared" si="179"/>
        <v>n.m.</v>
      </c>
      <c r="Y566" s="6">
        <f t="shared" si="180"/>
        <v>0</v>
      </c>
      <c r="Z566" s="27" t="str">
        <f t="shared" si="181"/>
        <v>n.m.</v>
      </c>
      <c r="AA566" s="6">
        <f t="shared" si="182"/>
        <v>0</v>
      </c>
      <c r="AB566" s="27" t="str">
        <f t="shared" si="183"/>
        <v>n.m.</v>
      </c>
      <c r="AC566" s="6">
        <f t="shared" si="184"/>
        <v>72.63</v>
      </c>
      <c r="AD566" s="27" t="str">
        <f t="shared" si="185"/>
        <v>n.m.</v>
      </c>
    </row>
    <row r="567" spans="1:30" x14ac:dyDescent="0.35">
      <c r="A567" s="7">
        <f t="shared" si="172"/>
        <v>559</v>
      </c>
      <c r="B567" t="s">
        <v>411</v>
      </c>
      <c r="C567" t="s">
        <v>825</v>
      </c>
      <c r="D567" t="s">
        <v>826</v>
      </c>
      <c r="E567" s="42" t="s">
        <v>1584</v>
      </c>
      <c r="F567" s="42" t="s">
        <v>1587</v>
      </c>
      <c r="G567" s="3">
        <v>13207.57</v>
      </c>
      <c r="H567" s="3">
        <v>957.87</v>
      </c>
      <c r="I567" s="3">
        <v>0</v>
      </c>
      <c r="J567" s="3">
        <v>0</v>
      </c>
      <c r="K567" s="3">
        <v>0</v>
      </c>
      <c r="L567" s="3">
        <f t="shared" si="173"/>
        <v>14165.44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f t="shared" si="186"/>
        <v>0</v>
      </c>
      <c r="S567" s="6">
        <f t="shared" si="174"/>
        <v>13207.57</v>
      </c>
      <c r="T567" s="27" t="str">
        <f t="shared" si="175"/>
        <v>n.m.</v>
      </c>
      <c r="U567" s="6">
        <f t="shared" si="176"/>
        <v>957.87</v>
      </c>
      <c r="V567" s="27" t="str">
        <f t="shared" si="177"/>
        <v>n.m.</v>
      </c>
      <c r="W567" s="6">
        <f t="shared" si="178"/>
        <v>0</v>
      </c>
      <c r="X567" s="27" t="str">
        <f t="shared" si="179"/>
        <v>n.m.</v>
      </c>
      <c r="Y567" s="6">
        <f t="shared" si="180"/>
        <v>0</v>
      </c>
      <c r="Z567" s="27" t="str">
        <f t="shared" si="181"/>
        <v>n.m.</v>
      </c>
      <c r="AA567" s="6">
        <f t="shared" si="182"/>
        <v>0</v>
      </c>
      <c r="AB567" s="27" t="str">
        <f t="shared" si="183"/>
        <v>n.m.</v>
      </c>
      <c r="AC567" s="6">
        <f t="shared" si="184"/>
        <v>14165.44</v>
      </c>
      <c r="AD567" s="27" t="str">
        <f t="shared" si="185"/>
        <v>n.m.</v>
      </c>
    </row>
    <row r="568" spans="1:30" x14ac:dyDescent="0.35">
      <c r="A568" s="7">
        <f t="shared" si="172"/>
        <v>560</v>
      </c>
      <c r="B568" t="s">
        <v>411</v>
      </c>
      <c r="C568" t="s">
        <v>827</v>
      </c>
      <c r="D568" t="s">
        <v>684</v>
      </c>
      <c r="E568" s="42" t="s">
        <v>1559</v>
      </c>
      <c r="F568" s="42">
        <v>43983</v>
      </c>
      <c r="G568" s="3"/>
      <c r="H568" s="3">
        <v>14112.190000000004</v>
      </c>
      <c r="I568" s="3">
        <v>533.55999999999995</v>
      </c>
      <c r="J568" s="3">
        <v>0</v>
      </c>
      <c r="K568" s="3">
        <v>0</v>
      </c>
      <c r="L568" s="3">
        <f t="shared" si="173"/>
        <v>14645.750000000004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f t="shared" si="186"/>
        <v>0</v>
      </c>
      <c r="S568" s="6">
        <f t="shared" si="174"/>
        <v>0</v>
      </c>
      <c r="T568" s="27" t="str">
        <f t="shared" si="175"/>
        <v>n.m.</v>
      </c>
      <c r="U568" s="6">
        <f t="shared" si="176"/>
        <v>14112.190000000004</v>
      </c>
      <c r="V568" s="27" t="str">
        <f t="shared" si="177"/>
        <v>n.m.</v>
      </c>
      <c r="W568" s="6">
        <f t="shared" si="178"/>
        <v>533.55999999999995</v>
      </c>
      <c r="X568" s="27" t="str">
        <f t="shared" si="179"/>
        <v>n.m.</v>
      </c>
      <c r="Y568" s="6">
        <f t="shared" si="180"/>
        <v>0</v>
      </c>
      <c r="Z568" s="27" t="str">
        <f t="shared" si="181"/>
        <v>n.m.</v>
      </c>
      <c r="AA568" s="6">
        <f t="shared" si="182"/>
        <v>0</v>
      </c>
      <c r="AB568" s="27" t="str">
        <f t="shared" si="183"/>
        <v>n.m.</v>
      </c>
      <c r="AC568" s="6">
        <f t="shared" si="184"/>
        <v>14645.750000000004</v>
      </c>
      <c r="AD568" s="27" t="str">
        <f t="shared" si="185"/>
        <v>n.m.</v>
      </c>
    </row>
    <row r="569" spans="1:30" x14ac:dyDescent="0.35">
      <c r="A569" s="7">
        <f t="shared" si="172"/>
        <v>561</v>
      </c>
      <c r="B569" t="s">
        <v>411</v>
      </c>
      <c r="C569" t="s">
        <v>828</v>
      </c>
      <c r="D569" t="s">
        <v>829</v>
      </c>
      <c r="E569" s="42" t="s">
        <v>1572</v>
      </c>
      <c r="F569" s="42" t="s">
        <v>1564</v>
      </c>
      <c r="G569" s="3">
        <v>11150.900000000003</v>
      </c>
      <c r="H569" s="3">
        <v>2153.5800000000031</v>
      </c>
      <c r="I569" s="3">
        <v>0</v>
      </c>
      <c r="J569" s="3">
        <v>0</v>
      </c>
      <c r="K569" s="3">
        <v>0</v>
      </c>
      <c r="L569" s="3">
        <f t="shared" si="173"/>
        <v>13304.480000000007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f t="shared" si="186"/>
        <v>0</v>
      </c>
      <c r="S569" s="6">
        <f t="shared" si="174"/>
        <v>11150.900000000003</v>
      </c>
      <c r="T569" s="27" t="str">
        <f t="shared" si="175"/>
        <v>n.m.</v>
      </c>
      <c r="U569" s="6">
        <f t="shared" si="176"/>
        <v>2153.5800000000031</v>
      </c>
      <c r="V569" s="27" t="str">
        <f t="shared" si="177"/>
        <v>n.m.</v>
      </c>
      <c r="W569" s="6">
        <f t="shared" si="178"/>
        <v>0</v>
      </c>
      <c r="X569" s="27" t="str">
        <f t="shared" si="179"/>
        <v>n.m.</v>
      </c>
      <c r="Y569" s="6">
        <f t="shared" si="180"/>
        <v>0</v>
      </c>
      <c r="Z569" s="27" t="str">
        <f t="shared" si="181"/>
        <v>n.m.</v>
      </c>
      <c r="AA569" s="6">
        <f t="shared" si="182"/>
        <v>0</v>
      </c>
      <c r="AB569" s="27" t="str">
        <f t="shared" si="183"/>
        <v>n.m.</v>
      </c>
      <c r="AC569" s="6">
        <f t="shared" si="184"/>
        <v>13304.480000000007</v>
      </c>
      <c r="AD569" s="27" t="str">
        <f t="shared" si="185"/>
        <v>n.m.</v>
      </c>
    </row>
    <row r="570" spans="1:30" x14ac:dyDescent="0.35">
      <c r="A570" s="7">
        <f t="shared" si="172"/>
        <v>562</v>
      </c>
      <c r="B570" t="s">
        <v>411</v>
      </c>
      <c r="C570" t="s">
        <v>830</v>
      </c>
      <c r="D570" t="s">
        <v>831</v>
      </c>
      <c r="E570" s="42" t="s">
        <v>1595</v>
      </c>
      <c r="F570" s="42" t="s">
        <v>1560</v>
      </c>
      <c r="G570" s="3"/>
      <c r="H570" s="3">
        <v>11911.899999999998</v>
      </c>
      <c r="I570" s="3">
        <v>0</v>
      </c>
      <c r="J570" s="3">
        <v>0</v>
      </c>
      <c r="K570" s="3">
        <v>30952.35</v>
      </c>
      <c r="L570" s="3">
        <f t="shared" si="173"/>
        <v>42864.25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f t="shared" si="186"/>
        <v>0</v>
      </c>
      <c r="S570" s="6">
        <f t="shared" si="174"/>
        <v>0</v>
      </c>
      <c r="T570" s="27" t="str">
        <f t="shared" si="175"/>
        <v>n.m.</v>
      </c>
      <c r="U570" s="6">
        <f t="shared" si="176"/>
        <v>11911.899999999998</v>
      </c>
      <c r="V570" s="27" t="str">
        <f t="shared" si="177"/>
        <v>n.m.</v>
      </c>
      <c r="W570" s="6">
        <f t="shared" si="178"/>
        <v>0</v>
      </c>
      <c r="X570" s="27" t="str">
        <f t="shared" si="179"/>
        <v>n.m.</v>
      </c>
      <c r="Y570" s="6">
        <f t="shared" si="180"/>
        <v>0</v>
      </c>
      <c r="Z570" s="27" t="str">
        <f t="shared" si="181"/>
        <v>n.m.</v>
      </c>
      <c r="AA570" s="6">
        <f t="shared" si="182"/>
        <v>30952.35</v>
      </c>
      <c r="AB570" s="27" t="str">
        <f t="shared" si="183"/>
        <v>n.m.</v>
      </c>
      <c r="AC570" s="6">
        <f t="shared" si="184"/>
        <v>42864.25</v>
      </c>
      <c r="AD570" s="27" t="str">
        <f t="shared" si="185"/>
        <v>n.m.</v>
      </c>
    </row>
    <row r="571" spans="1:30" x14ac:dyDescent="0.35">
      <c r="A571" s="7">
        <f t="shared" si="172"/>
        <v>563</v>
      </c>
      <c r="B571" t="s">
        <v>411</v>
      </c>
      <c r="C571" t="s">
        <v>832</v>
      </c>
      <c r="D571" t="s">
        <v>833</v>
      </c>
      <c r="E571" s="42" t="s">
        <v>1559</v>
      </c>
      <c r="F571" s="42">
        <v>43983</v>
      </c>
      <c r="G571" s="3"/>
      <c r="H571" s="3">
        <v>11490.779999999999</v>
      </c>
      <c r="I571" s="3">
        <v>129.04999999999993</v>
      </c>
      <c r="J571" s="3">
        <v>0</v>
      </c>
      <c r="K571" s="3">
        <v>0</v>
      </c>
      <c r="L571" s="3">
        <f t="shared" si="173"/>
        <v>11619.829999999998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f t="shared" si="186"/>
        <v>0</v>
      </c>
      <c r="S571" s="6">
        <f t="shared" si="174"/>
        <v>0</v>
      </c>
      <c r="T571" s="27" t="str">
        <f t="shared" si="175"/>
        <v>n.m.</v>
      </c>
      <c r="U571" s="6">
        <f t="shared" si="176"/>
        <v>11490.779999999999</v>
      </c>
      <c r="V571" s="27" t="str">
        <f t="shared" si="177"/>
        <v>n.m.</v>
      </c>
      <c r="W571" s="6">
        <f t="shared" si="178"/>
        <v>129.04999999999993</v>
      </c>
      <c r="X571" s="27" t="str">
        <f t="shared" si="179"/>
        <v>n.m.</v>
      </c>
      <c r="Y571" s="6">
        <f t="shared" si="180"/>
        <v>0</v>
      </c>
      <c r="Z571" s="27" t="str">
        <f t="shared" si="181"/>
        <v>n.m.</v>
      </c>
      <c r="AA571" s="6">
        <f t="shared" si="182"/>
        <v>0</v>
      </c>
      <c r="AB571" s="27" t="str">
        <f t="shared" si="183"/>
        <v>n.m.</v>
      </c>
      <c r="AC571" s="6">
        <f t="shared" si="184"/>
        <v>11619.829999999998</v>
      </c>
      <c r="AD571" s="27" t="str">
        <f t="shared" si="185"/>
        <v>n.m.</v>
      </c>
    </row>
    <row r="572" spans="1:30" x14ac:dyDescent="0.35">
      <c r="A572" s="7">
        <f t="shared" si="172"/>
        <v>564</v>
      </c>
      <c r="B572" t="s">
        <v>411</v>
      </c>
      <c r="C572" t="s">
        <v>834</v>
      </c>
      <c r="D572" t="s">
        <v>835</v>
      </c>
      <c r="E572" s="42" t="s">
        <v>1563</v>
      </c>
      <c r="F572" s="42" t="s">
        <v>1572</v>
      </c>
      <c r="G572" s="3">
        <v>252.64999999999992</v>
      </c>
      <c r="H572" s="3"/>
      <c r="I572" s="3">
        <v>0</v>
      </c>
      <c r="J572" s="3">
        <v>0</v>
      </c>
      <c r="K572" s="3">
        <v>0</v>
      </c>
      <c r="L572" s="3">
        <f t="shared" si="173"/>
        <v>252.64999999999992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f t="shared" si="186"/>
        <v>0</v>
      </c>
      <c r="S572" s="6">
        <f t="shared" si="174"/>
        <v>252.64999999999992</v>
      </c>
      <c r="T572" s="27" t="str">
        <f t="shared" si="175"/>
        <v>n.m.</v>
      </c>
      <c r="U572" s="6">
        <f t="shared" si="176"/>
        <v>0</v>
      </c>
      <c r="V572" s="27" t="str">
        <f t="shared" si="177"/>
        <v>n.m.</v>
      </c>
      <c r="W572" s="6">
        <f t="shared" si="178"/>
        <v>0</v>
      </c>
      <c r="X572" s="27" t="str">
        <f t="shared" si="179"/>
        <v>n.m.</v>
      </c>
      <c r="Y572" s="6">
        <f t="shared" si="180"/>
        <v>0</v>
      </c>
      <c r="Z572" s="27" t="str">
        <f t="shared" si="181"/>
        <v>n.m.</v>
      </c>
      <c r="AA572" s="6">
        <f t="shared" si="182"/>
        <v>0</v>
      </c>
      <c r="AB572" s="27" t="str">
        <f t="shared" si="183"/>
        <v>n.m.</v>
      </c>
      <c r="AC572" s="6">
        <f t="shared" si="184"/>
        <v>252.64999999999992</v>
      </c>
      <c r="AD572" s="27" t="str">
        <f t="shared" si="185"/>
        <v>n.m.</v>
      </c>
    </row>
    <row r="573" spans="1:30" x14ac:dyDescent="0.35">
      <c r="A573" s="7">
        <f t="shared" si="172"/>
        <v>565</v>
      </c>
      <c r="B573" t="s">
        <v>411</v>
      </c>
      <c r="C573" t="s">
        <v>836</v>
      </c>
      <c r="D573" t="s">
        <v>837</v>
      </c>
      <c r="E573" s="42" t="s">
        <v>1566</v>
      </c>
      <c r="F573" s="42" t="s">
        <v>1579</v>
      </c>
      <c r="G573" s="3">
        <v>9696.7199999999939</v>
      </c>
      <c r="H573" s="3"/>
      <c r="I573" s="3">
        <v>0</v>
      </c>
      <c r="J573" s="3">
        <v>0</v>
      </c>
      <c r="K573" s="3">
        <v>0</v>
      </c>
      <c r="L573" s="3">
        <f t="shared" si="173"/>
        <v>9696.7199999999939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f t="shared" si="186"/>
        <v>0</v>
      </c>
      <c r="S573" s="6">
        <f t="shared" si="174"/>
        <v>9696.7199999999939</v>
      </c>
      <c r="T573" s="27" t="str">
        <f t="shared" si="175"/>
        <v>n.m.</v>
      </c>
      <c r="U573" s="6">
        <f t="shared" si="176"/>
        <v>0</v>
      </c>
      <c r="V573" s="27" t="str">
        <f t="shared" si="177"/>
        <v>n.m.</v>
      </c>
      <c r="W573" s="6">
        <f t="shared" si="178"/>
        <v>0</v>
      </c>
      <c r="X573" s="27" t="str">
        <f t="shared" si="179"/>
        <v>n.m.</v>
      </c>
      <c r="Y573" s="6">
        <f t="shared" si="180"/>
        <v>0</v>
      </c>
      <c r="Z573" s="27" t="str">
        <f t="shared" si="181"/>
        <v>n.m.</v>
      </c>
      <c r="AA573" s="6">
        <f t="shared" si="182"/>
        <v>0</v>
      </c>
      <c r="AB573" s="27" t="str">
        <f t="shared" si="183"/>
        <v>n.m.</v>
      </c>
      <c r="AC573" s="6">
        <f t="shared" si="184"/>
        <v>9696.7199999999939</v>
      </c>
      <c r="AD573" s="27" t="str">
        <f t="shared" si="185"/>
        <v>n.m.</v>
      </c>
    </row>
    <row r="574" spans="1:30" x14ac:dyDescent="0.35">
      <c r="A574" s="7">
        <f t="shared" si="172"/>
        <v>566</v>
      </c>
      <c r="B574" t="s">
        <v>411</v>
      </c>
      <c r="C574" t="s">
        <v>838</v>
      </c>
      <c r="D574" t="s">
        <v>839</v>
      </c>
      <c r="E574" s="42" t="s">
        <v>1586</v>
      </c>
      <c r="F574" s="42">
        <v>44044</v>
      </c>
      <c r="G574" s="3"/>
      <c r="H574" s="3">
        <v>8869.4999999999982</v>
      </c>
      <c r="I574" s="3">
        <v>3910.2400000000025</v>
      </c>
      <c r="J574" s="3">
        <v>0</v>
      </c>
      <c r="K574" s="3">
        <v>0</v>
      </c>
      <c r="L574" s="3">
        <f t="shared" si="173"/>
        <v>12779.740000000002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f t="shared" si="186"/>
        <v>0</v>
      </c>
      <c r="S574" s="6">
        <f t="shared" si="174"/>
        <v>0</v>
      </c>
      <c r="T574" s="27" t="str">
        <f t="shared" si="175"/>
        <v>n.m.</v>
      </c>
      <c r="U574" s="6">
        <f t="shared" si="176"/>
        <v>8869.4999999999982</v>
      </c>
      <c r="V574" s="27" t="str">
        <f t="shared" si="177"/>
        <v>n.m.</v>
      </c>
      <c r="W574" s="6">
        <f t="shared" si="178"/>
        <v>3910.2400000000025</v>
      </c>
      <c r="X574" s="27" t="str">
        <f t="shared" si="179"/>
        <v>n.m.</v>
      </c>
      <c r="Y574" s="6">
        <f t="shared" si="180"/>
        <v>0</v>
      </c>
      <c r="Z574" s="27" t="str">
        <f t="shared" si="181"/>
        <v>n.m.</v>
      </c>
      <c r="AA574" s="6">
        <f t="shared" si="182"/>
        <v>0</v>
      </c>
      <c r="AB574" s="27" t="str">
        <f t="shared" si="183"/>
        <v>n.m.</v>
      </c>
      <c r="AC574" s="6">
        <f t="shared" si="184"/>
        <v>12779.740000000002</v>
      </c>
      <c r="AD574" s="27" t="str">
        <f t="shared" si="185"/>
        <v>n.m.</v>
      </c>
    </row>
    <row r="575" spans="1:30" x14ac:dyDescent="0.35">
      <c r="A575" s="7">
        <f t="shared" si="172"/>
        <v>567</v>
      </c>
      <c r="B575" t="s">
        <v>411</v>
      </c>
      <c r="C575" t="s">
        <v>840</v>
      </c>
      <c r="D575" t="s">
        <v>841</v>
      </c>
      <c r="E575" s="42" t="s">
        <v>1574</v>
      </c>
      <c r="F575" s="42" t="s">
        <v>1560</v>
      </c>
      <c r="G575" s="3">
        <v>6326.7400000000007</v>
      </c>
      <c r="H575" s="3">
        <v>660.68000000000006</v>
      </c>
      <c r="I575" s="3">
        <v>0</v>
      </c>
      <c r="J575" s="3">
        <v>0</v>
      </c>
      <c r="K575" s="3">
        <v>14780.780000000021</v>
      </c>
      <c r="L575" s="3">
        <f t="shared" si="173"/>
        <v>21768.200000000023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f t="shared" si="186"/>
        <v>0</v>
      </c>
      <c r="S575" s="6">
        <f t="shared" si="174"/>
        <v>6326.7400000000007</v>
      </c>
      <c r="T575" s="27" t="str">
        <f t="shared" si="175"/>
        <v>n.m.</v>
      </c>
      <c r="U575" s="6">
        <f t="shared" si="176"/>
        <v>660.68000000000006</v>
      </c>
      <c r="V575" s="27" t="str">
        <f t="shared" si="177"/>
        <v>n.m.</v>
      </c>
      <c r="W575" s="6">
        <f t="shared" si="178"/>
        <v>0</v>
      </c>
      <c r="X575" s="27" t="str">
        <f t="shared" si="179"/>
        <v>n.m.</v>
      </c>
      <c r="Y575" s="6">
        <f t="shared" si="180"/>
        <v>0</v>
      </c>
      <c r="Z575" s="27" t="str">
        <f t="shared" si="181"/>
        <v>n.m.</v>
      </c>
      <c r="AA575" s="6">
        <f t="shared" si="182"/>
        <v>14780.780000000021</v>
      </c>
      <c r="AB575" s="27" t="str">
        <f t="shared" si="183"/>
        <v>n.m.</v>
      </c>
      <c r="AC575" s="6">
        <f t="shared" si="184"/>
        <v>21768.200000000023</v>
      </c>
      <c r="AD575" s="27" t="str">
        <f t="shared" si="185"/>
        <v>n.m.</v>
      </c>
    </row>
    <row r="576" spans="1:30" x14ac:dyDescent="0.35">
      <c r="A576" s="7">
        <f t="shared" si="172"/>
        <v>568</v>
      </c>
      <c r="B576" t="s">
        <v>411</v>
      </c>
      <c r="C576" t="s">
        <v>842</v>
      </c>
      <c r="D576" t="s">
        <v>843</v>
      </c>
      <c r="E576" s="42" t="s">
        <v>1586</v>
      </c>
      <c r="F576" s="42">
        <v>43983</v>
      </c>
      <c r="G576" s="3"/>
      <c r="H576" s="3">
        <v>8598.74</v>
      </c>
      <c r="I576" s="3">
        <v>2708.2099999999978</v>
      </c>
      <c r="J576" s="3">
        <v>0</v>
      </c>
      <c r="K576" s="3">
        <v>0</v>
      </c>
      <c r="L576" s="3">
        <f t="shared" si="173"/>
        <v>11306.949999999997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f t="shared" si="186"/>
        <v>0</v>
      </c>
      <c r="S576" s="6">
        <f t="shared" si="174"/>
        <v>0</v>
      </c>
      <c r="T576" s="27" t="str">
        <f t="shared" si="175"/>
        <v>n.m.</v>
      </c>
      <c r="U576" s="6">
        <f t="shared" si="176"/>
        <v>8598.74</v>
      </c>
      <c r="V576" s="27" t="str">
        <f t="shared" si="177"/>
        <v>n.m.</v>
      </c>
      <c r="W576" s="6">
        <f t="shared" si="178"/>
        <v>2708.2099999999978</v>
      </c>
      <c r="X576" s="27" t="str">
        <f t="shared" si="179"/>
        <v>n.m.</v>
      </c>
      <c r="Y576" s="6">
        <f t="shared" si="180"/>
        <v>0</v>
      </c>
      <c r="Z576" s="27" t="str">
        <f t="shared" si="181"/>
        <v>n.m.</v>
      </c>
      <c r="AA576" s="6">
        <f t="shared" si="182"/>
        <v>0</v>
      </c>
      <c r="AB576" s="27" t="str">
        <f t="shared" si="183"/>
        <v>n.m.</v>
      </c>
      <c r="AC576" s="6">
        <f t="shared" si="184"/>
        <v>11306.949999999997</v>
      </c>
      <c r="AD576" s="27" t="str">
        <f t="shared" si="185"/>
        <v>n.m.</v>
      </c>
    </row>
    <row r="577" spans="1:30" x14ac:dyDescent="0.35">
      <c r="A577" s="7">
        <f t="shared" si="172"/>
        <v>569</v>
      </c>
      <c r="B577" t="s">
        <v>411</v>
      </c>
      <c r="C577" t="s">
        <v>844</v>
      </c>
      <c r="D577" t="s">
        <v>845</v>
      </c>
      <c r="E577" s="42" t="s">
        <v>1571</v>
      </c>
      <c r="F577" s="42">
        <v>43891</v>
      </c>
      <c r="G577" s="3"/>
      <c r="H577" s="3">
        <v>8279.2200000000012</v>
      </c>
      <c r="I577" s="3">
        <v>754.04000000000042</v>
      </c>
      <c r="J577" s="3">
        <v>0</v>
      </c>
      <c r="K577" s="3">
        <v>0</v>
      </c>
      <c r="L577" s="3">
        <f t="shared" si="173"/>
        <v>9033.260000000002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f t="shared" si="186"/>
        <v>0</v>
      </c>
      <c r="S577" s="6">
        <f t="shared" si="174"/>
        <v>0</v>
      </c>
      <c r="T577" s="27" t="str">
        <f t="shared" si="175"/>
        <v>n.m.</v>
      </c>
      <c r="U577" s="6">
        <f t="shared" si="176"/>
        <v>8279.2200000000012</v>
      </c>
      <c r="V577" s="27" t="str">
        <f t="shared" si="177"/>
        <v>n.m.</v>
      </c>
      <c r="W577" s="6">
        <f t="shared" si="178"/>
        <v>754.04000000000042</v>
      </c>
      <c r="X577" s="27" t="str">
        <f t="shared" si="179"/>
        <v>n.m.</v>
      </c>
      <c r="Y577" s="6">
        <f t="shared" si="180"/>
        <v>0</v>
      </c>
      <c r="Z577" s="27" t="str">
        <f t="shared" si="181"/>
        <v>n.m.</v>
      </c>
      <c r="AA577" s="6">
        <f t="shared" si="182"/>
        <v>0</v>
      </c>
      <c r="AB577" s="27" t="str">
        <f t="shared" si="183"/>
        <v>n.m.</v>
      </c>
      <c r="AC577" s="6">
        <f t="shared" si="184"/>
        <v>9033.260000000002</v>
      </c>
      <c r="AD577" s="27" t="str">
        <f t="shared" si="185"/>
        <v>n.m.</v>
      </c>
    </row>
    <row r="578" spans="1:30" x14ac:dyDescent="0.35">
      <c r="A578" s="7">
        <f t="shared" si="172"/>
        <v>570</v>
      </c>
      <c r="B578" t="s">
        <v>411</v>
      </c>
      <c r="C578" t="s">
        <v>846</v>
      </c>
      <c r="D578" t="s">
        <v>847</v>
      </c>
      <c r="E578" s="42" t="s">
        <v>1562</v>
      </c>
      <c r="F578" s="42" t="s">
        <v>1583</v>
      </c>
      <c r="G578" s="3">
        <v>8142.5099999999993</v>
      </c>
      <c r="H578" s="3">
        <v>-28.510000000000005</v>
      </c>
      <c r="I578" s="3">
        <v>0</v>
      </c>
      <c r="J578" s="3">
        <v>0</v>
      </c>
      <c r="K578" s="3">
        <v>0</v>
      </c>
      <c r="L578" s="3">
        <f t="shared" si="173"/>
        <v>8113.9999999999991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f t="shared" si="186"/>
        <v>0</v>
      </c>
      <c r="S578" s="6">
        <f t="shared" si="174"/>
        <v>8142.5099999999993</v>
      </c>
      <c r="T578" s="27" t="str">
        <f t="shared" si="175"/>
        <v>n.m.</v>
      </c>
      <c r="U578" s="6">
        <f t="shared" si="176"/>
        <v>-28.510000000000005</v>
      </c>
      <c r="V578" s="27" t="str">
        <f t="shared" si="177"/>
        <v>n.m.</v>
      </c>
      <c r="W578" s="6">
        <f t="shared" si="178"/>
        <v>0</v>
      </c>
      <c r="X578" s="27" t="str">
        <f t="shared" si="179"/>
        <v>n.m.</v>
      </c>
      <c r="Y578" s="6">
        <f t="shared" si="180"/>
        <v>0</v>
      </c>
      <c r="Z578" s="27" t="str">
        <f t="shared" si="181"/>
        <v>n.m.</v>
      </c>
      <c r="AA578" s="6">
        <f t="shared" si="182"/>
        <v>0</v>
      </c>
      <c r="AB578" s="27" t="str">
        <f t="shared" si="183"/>
        <v>n.m.</v>
      </c>
      <c r="AC578" s="6">
        <f t="shared" si="184"/>
        <v>8113.9999999999991</v>
      </c>
      <c r="AD578" s="27" t="str">
        <f t="shared" si="185"/>
        <v>n.m.</v>
      </c>
    </row>
    <row r="579" spans="1:30" x14ac:dyDescent="0.35">
      <c r="A579" s="7">
        <f t="shared" si="172"/>
        <v>571</v>
      </c>
      <c r="B579" t="s">
        <v>411</v>
      </c>
      <c r="C579" t="s">
        <v>848</v>
      </c>
      <c r="D579" t="s">
        <v>849</v>
      </c>
      <c r="E579" s="42" t="s">
        <v>1573</v>
      </c>
      <c r="F579" s="42" t="s">
        <v>1583</v>
      </c>
      <c r="G579" s="3">
        <v>7791.1600000000017</v>
      </c>
      <c r="H579" s="3">
        <v>-11.01</v>
      </c>
      <c r="I579" s="3">
        <v>0</v>
      </c>
      <c r="J579" s="3">
        <v>0</v>
      </c>
      <c r="K579" s="3">
        <v>0</v>
      </c>
      <c r="L579" s="3">
        <f t="shared" si="173"/>
        <v>7780.1500000000015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f t="shared" si="186"/>
        <v>0</v>
      </c>
      <c r="S579" s="6">
        <f t="shared" si="174"/>
        <v>7791.1600000000017</v>
      </c>
      <c r="T579" s="27" t="str">
        <f t="shared" si="175"/>
        <v>n.m.</v>
      </c>
      <c r="U579" s="6">
        <f t="shared" si="176"/>
        <v>-11.01</v>
      </c>
      <c r="V579" s="27" t="str">
        <f t="shared" si="177"/>
        <v>n.m.</v>
      </c>
      <c r="W579" s="6">
        <f t="shared" si="178"/>
        <v>0</v>
      </c>
      <c r="X579" s="27" t="str">
        <f t="shared" si="179"/>
        <v>n.m.</v>
      </c>
      <c r="Y579" s="6">
        <f t="shared" si="180"/>
        <v>0</v>
      </c>
      <c r="Z579" s="27" t="str">
        <f t="shared" si="181"/>
        <v>n.m.</v>
      </c>
      <c r="AA579" s="6">
        <f t="shared" si="182"/>
        <v>0</v>
      </c>
      <c r="AB579" s="27" t="str">
        <f t="shared" si="183"/>
        <v>n.m.</v>
      </c>
      <c r="AC579" s="6">
        <f t="shared" si="184"/>
        <v>7780.1500000000015</v>
      </c>
      <c r="AD579" s="27" t="str">
        <f t="shared" si="185"/>
        <v>n.m.</v>
      </c>
    </row>
    <row r="580" spans="1:30" x14ac:dyDescent="0.35">
      <c r="A580" s="7">
        <f t="shared" si="172"/>
        <v>572</v>
      </c>
      <c r="B580" t="s">
        <v>411</v>
      </c>
      <c r="C580" t="s">
        <v>850</v>
      </c>
      <c r="D580" t="s">
        <v>851</v>
      </c>
      <c r="E580" s="42" t="s">
        <v>1584</v>
      </c>
      <c r="F580" s="42" t="s">
        <v>1560</v>
      </c>
      <c r="G580" s="3">
        <v>19523.310000000001</v>
      </c>
      <c r="H580" s="3">
        <v>-11932.980000000001</v>
      </c>
      <c r="I580" s="3">
        <v>0</v>
      </c>
      <c r="J580" s="3">
        <v>0</v>
      </c>
      <c r="K580" s="3">
        <v>0</v>
      </c>
      <c r="L580" s="3">
        <f t="shared" si="173"/>
        <v>7590.33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f t="shared" si="186"/>
        <v>0</v>
      </c>
      <c r="S580" s="6">
        <f t="shared" si="174"/>
        <v>19523.310000000001</v>
      </c>
      <c r="T580" s="27" t="str">
        <f t="shared" si="175"/>
        <v>n.m.</v>
      </c>
      <c r="U580" s="6">
        <f t="shared" si="176"/>
        <v>-11932.980000000001</v>
      </c>
      <c r="V580" s="27" t="str">
        <f t="shared" si="177"/>
        <v>n.m.</v>
      </c>
      <c r="W580" s="6">
        <f t="shared" si="178"/>
        <v>0</v>
      </c>
      <c r="X580" s="27" t="str">
        <f t="shared" si="179"/>
        <v>n.m.</v>
      </c>
      <c r="Y580" s="6">
        <f t="shared" si="180"/>
        <v>0</v>
      </c>
      <c r="Z580" s="27" t="str">
        <f t="shared" si="181"/>
        <v>n.m.</v>
      </c>
      <c r="AA580" s="6">
        <f t="shared" si="182"/>
        <v>0</v>
      </c>
      <c r="AB580" s="27" t="str">
        <f t="shared" si="183"/>
        <v>n.m.</v>
      </c>
      <c r="AC580" s="6">
        <f t="shared" si="184"/>
        <v>7590.33</v>
      </c>
      <c r="AD580" s="27" t="str">
        <f t="shared" si="185"/>
        <v>n.m.</v>
      </c>
    </row>
    <row r="581" spans="1:30" x14ac:dyDescent="0.35">
      <c r="A581" s="7">
        <f t="shared" si="172"/>
        <v>573</v>
      </c>
      <c r="B581" t="s">
        <v>411</v>
      </c>
      <c r="C581" t="s">
        <v>852</v>
      </c>
      <c r="D581" t="s">
        <v>853</v>
      </c>
      <c r="E581" s="42" t="s">
        <v>1566</v>
      </c>
      <c r="F581" s="42" t="s">
        <v>1572</v>
      </c>
      <c r="G581" s="3">
        <v>7335.8399999999983</v>
      </c>
      <c r="H581" s="3"/>
      <c r="I581" s="3">
        <v>0</v>
      </c>
      <c r="J581" s="3">
        <v>0</v>
      </c>
      <c r="K581" s="3">
        <v>0</v>
      </c>
      <c r="L581" s="3">
        <f t="shared" si="173"/>
        <v>7335.8399999999983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f t="shared" si="186"/>
        <v>0</v>
      </c>
      <c r="S581" s="6">
        <f t="shared" si="174"/>
        <v>7335.8399999999983</v>
      </c>
      <c r="T581" s="27" t="str">
        <f t="shared" si="175"/>
        <v>n.m.</v>
      </c>
      <c r="U581" s="6">
        <f t="shared" si="176"/>
        <v>0</v>
      </c>
      <c r="V581" s="27" t="str">
        <f t="shared" si="177"/>
        <v>n.m.</v>
      </c>
      <c r="W581" s="6">
        <f t="shared" si="178"/>
        <v>0</v>
      </c>
      <c r="X581" s="27" t="str">
        <f t="shared" si="179"/>
        <v>n.m.</v>
      </c>
      <c r="Y581" s="6">
        <f t="shared" si="180"/>
        <v>0</v>
      </c>
      <c r="Z581" s="27" t="str">
        <f t="shared" si="181"/>
        <v>n.m.</v>
      </c>
      <c r="AA581" s="6">
        <f t="shared" si="182"/>
        <v>0</v>
      </c>
      <c r="AB581" s="27" t="str">
        <f t="shared" si="183"/>
        <v>n.m.</v>
      </c>
      <c r="AC581" s="6">
        <f t="shared" si="184"/>
        <v>7335.8399999999983</v>
      </c>
      <c r="AD581" s="27" t="str">
        <f t="shared" si="185"/>
        <v>n.m.</v>
      </c>
    </row>
    <row r="582" spans="1:30" x14ac:dyDescent="0.35">
      <c r="A582" s="7">
        <f t="shared" si="172"/>
        <v>574</v>
      </c>
      <c r="B582" t="s">
        <v>411</v>
      </c>
      <c r="C582" t="s">
        <v>854</v>
      </c>
      <c r="D582" t="s">
        <v>833</v>
      </c>
      <c r="E582" s="42" t="s">
        <v>1573</v>
      </c>
      <c r="F582" s="42" t="s">
        <v>1585</v>
      </c>
      <c r="G582" s="3">
        <v>7328.2300000000005</v>
      </c>
      <c r="H582" s="3">
        <v>-37.51</v>
      </c>
      <c r="I582" s="3">
        <v>0</v>
      </c>
      <c r="J582" s="3">
        <v>0</v>
      </c>
      <c r="K582" s="3">
        <v>0</v>
      </c>
      <c r="L582" s="3">
        <f t="shared" si="173"/>
        <v>7290.72</v>
      </c>
      <c r="M582" s="3">
        <v>20586.523000000001</v>
      </c>
      <c r="N582" s="3">
        <v>21256.206999999999</v>
      </c>
      <c r="O582" s="3">
        <v>0</v>
      </c>
      <c r="P582" s="3">
        <v>19472.302000000003</v>
      </c>
      <c r="Q582" s="3">
        <v>17989.552</v>
      </c>
      <c r="R582" s="3">
        <f t="shared" si="186"/>
        <v>79304.584000000003</v>
      </c>
      <c r="S582" s="6">
        <f t="shared" si="174"/>
        <v>-13258.293000000001</v>
      </c>
      <c r="T582" s="27">
        <f t="shared" si="175"/>
        <v>-0.64402779430018375</v>
      </c>
      <c r="U582" s="6">
        <f t="shared" si="176"/>
        <v>-21293.716999999997</v>
      </c>
      <c r="V582" s="27">
        <f t="shared" si="177"/>
        <v>-1.0017646610234836</v>
      </c>
      <c r="W582" s="6">
        <f t="shared" si="178"/>
        <v>0</v>
      </c>
      <c r="X582" s="27" t="str">
        <f t="shared" si="179"/>
        <v>n.m.</v>
      </c>
      <c r="Y582" s="6">
        <f t="shared" si="180"/>
        <v>-19472.302000000003</v>
      </c>
      <c r="Z582" s="27">
        <f t="shared" si="181"/>
        <v>-1</v>
      </c>
      <c r="AA582" s="6">
        <f t="shared" si="182"/>
        <v>-17989.552</v>
      </c>
      <c r="AB582" s="27">
        <f t="shared" si="183"/>
        <v>-1</v>
      </c>
      <c r="AC582" s="6">
        <f t="shared" si="184"/>
        <v>-72013.864000000001</v>
      </c>
      <c r="AD582" s="27">
        <f t="shared" si="185"/>
        <v>-0.9080668527307324</v>
      </c>
    </row>
    <row r="583" spans="1:30" x14ac:dyDescent="0.35">
      <c r="A583" s="7">
        <f t="shared" si="172"/>
        <v>575</v>
      </c>
      <c r="B583" t="s">
        <v>411</v>
      </c>
      <c r="C583" t="s">
        <v>855</v>
      </c>
      <c r="D583" t="s">
        <v>856</v>
      </c>
      <c r="E583" s="42" t="s">
        <v>1587</v>
      </c>
      <c r="F583" s="42">
        <v>43831</v>
      </c>
      <c r="G583" s="3"/>
      <c r="H583" s="3">
        <v>6324.760000000002</v>
      </c>
      <c r="I583" s="3">
        <v>26.33</v>
      </c>
      <c r="J583" s="3">
        <v>0</v>
      </c>
      <c r="K583" s="3">
        <v>0</v>
      </c>
      <c r="L583" s="3">
        <f t="shared" si="173"/>
        <v>6351.090000000002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f t="shared" si="186"/>
        <v>0</v>
      </c>
      <c r="S583" s="6">
        <f t="shared" si="174"/>
        <v>0</v>
      </c>
      <c r="T583" s="27" t="str">
        <f t="shared" si="175"/>
        <v>n.m.</v>
      </c>
      <c r="U583" s="6">
        <f t="shared" si="176"/>
        <v>6324.760000000002</v>
      </c>
      <c r="V583" s="27" t="str">
        <f t="shared" si="177"/>
        <v>n.m.</v>
      </c>
      <c r="W583" s="6">
        <f t="shared" si="178"/>
        <v>26.33</v>
      </c>
      <c r="X583" s="27" t="str">
        <f t="shared" si="179"/>
        <v>n.m.</v>
      </c>
      <c r="Y583" s="6">
        <f t="shared" si="180"/>
        <v>0</v>
      </c>
      <c r="Z583" s="27" t="str">
        <f t="shared" si="181"/>
        <v>n.m.</v>
      </c>
      <c r="AA583" s="6">
        <f t="shared" si="182"/>
        <v>0</v>
      </c>
      <c r="AB583" s="27" t="str">
        <f t="shared" si="183"/>
        <v>n.m.</v>
      </c>
      <c r="AC583" s="6">
        <f t="shared" si="184"/>
        <v>6351.090000000002</v>
      </c>
      <c r="AD583" s="27" t="str">
        <f t="shared" si="185"/>
        <v>n.m.</v>
      </c>
    </row>
    <row r="584" spans="1:30" x14ac:dyDescent="0.35">
      <c r="A584" s="7">
        <f t="shared" si="172"/>
        <v>576</v>
      </c>
      <c r="B584" t="s">
        <v>411</v>
      </c>
      <c r="C584" t="s">
        <v>857</v>
      </c>
      <c r="D584" t="s">
        <v>858</v>
      </c>
      <c r="E584" s="42" t="s">
        <v>1578</v>
      </c>
      <c r="F584" s="42" t="s">
        <v>1579</v>
      </c>
      <c r="G584" s="3">
        <v>6302.7400000000007</v>
      </c>
      <c r="H584" s="3"/>
      <c r="I584" s="3">
        <v>0</v>
      </c>
      <c r="J584" s="3">
        <v>0</v>
      </c>
      <c r="K584" s="3">
        <v>0</v>
      </c>
      <c r="L584" s="3">
        <f t="shared" si="173"/>
        <v>6302.7400000000007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f t="shared" si="186"/>
        <v>0</v>
      </c>
      <c r="S584" s="6">
        <f t="shared" si="174"/>
        <v>6302.7400000000007</v>
      </c>
      <c r="T584" s="27" t="str">
        <f t="shared" si="175"/>
        <v>n.m.</v>
      </c>
      <c r="U584" s="6">
        <f t="shared" si="176"/>
        <v>0</v>
      </c>
      <c r="V584" s="27" t="str">
        <f t="shared" si="177"/>
        <v>n.m.</v>
      </c>
      <c r="W584" s="6">
        <f t="shared" si="178"/>
        <v>0</v>
      </c>
      <c r="X584" s="27" t="str">
        <f t="shared" si="179"/>
        <v>n.m.</v>
      </c>
      <c r="Y584" s="6">
        <f t="shared" si="180"/>
        <v>0</v>
      </c>
      <c r="Z584" s="27" t="str">
        <f t="shared" si="181"/>
        <v>n.m.</v>
      </c>
      <c r="AA584" s="6">
        <f t="shared" si="182"/>
        <v>0</v>
      </c>
      <c r="AB584" s="27" t="str">
        <f t="shared" si="183"/>
        <v>n.m.</v>
      </c>
      <c r="AC584" s="6">
        <f t="shared" si="184"/>
        <v>6302.7400000000007</v>
      </c>
      <c r="AD584" s="27" t="str">
        <f t="shared" si="185"/>
        <v>n.m.</v>
      </c>
    </row>
    <row r="585" spans="1:30" x14ac:dyDescent="0.35">
      <c r="A585" s="7">
        <f t="shared" si="172"/>
        <v>577</v>
      </c>
      <c r="B585" t="s">
        <v>411</v>
      </c>
      <c r="C585" t="s">
        <v>859</v>
      </c>
      <c r="D585" t="s">
        <v>860</v>
      </c>
      <c r="E585" s="42" t="s">
        <v>1583</v>
      </c>
      <c r="F585" s="42" t="s">
        <v>1586</v>
      </c>
      <c r="G585" s="3"/>
      <c r="H585" s="3">
        <v>6218.1900000000005</v>
      </c>
      <c r="I585" s="3">
        <v>0</v>
      </c>
      <c r="J585" s="3">
        <v>0</v>
      </c>
      <c r="K585" s="3">
        <v>0</v>
      </c>
      <c r="L585" s="3">
        <f t="shared" si="173"/>
        <v>6218.1900000000005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f t="shared" si="186"/>
        <v>0</v>
      </c>
      <c r="S585" s="6">
        <f t="shared" si="174"/>
        <v>0</v>
      </c>
      <c r="T585" s="27" t="str">
        <f t="shared" si="175"/>
        <v>n.m.</v>
      </c>
      <c r="U585" s="6">
        <f t="shared" si="176"/>
        <v>6218.1900000000005</v>
      </c>
      <c r="V585" s="27" t="str">
        <f t="shared" si="177"/>
        <v>n.m.</v>
      </c>
      <c r="W585" s="6">
        <f t="shared" si="178"/>
        <v>0</v>
      </c>
      <c r="X585" s="27" t="str">
        <f t="shared" si="179"/>
        <v>n.m.</v>
      </c>
      <c r="Y585" s="6">
        <f t="shared" si="180"/>
        <v>0</v>
      </c>
      <c r="Z585" s="27" t="str">
        <f t="shared" si="181"/>
        <v>n.m.</v>
      </c>
      <c r="AA585" s="6">
        <f t="shared" si="182"/>
        <v>0</v>
      </c>
      <c r="AB585" s="27" t="str">
        <f t="shared" si="183"/>
        <v>n.m.</v>
      </c>
      <c r="AC585" s="6">
        <f t="shared" si="184"/>
        <v>6218.1900000000005</v>
      </c>
      <c r="AD585" s="27" t="str">
        <f t="shared" si="185"/>
        <v>n.m.</v>
      </c>
    </row>
    <row r="586" spans="1:30" x14ac:dyDescent="0.35">
      <c r="A586" s="7">
        <f t="shared" si="172"/>
        <v>578</v>
      </c>
      <c r="B586" t="s">
        <v>411</v>
      </c>
      <c r="C586" t="s">
        <v>861</v>
      </c>
      <c r="D586" t="s">
        <v>862</v>
      </c>
      <c r="E586" s="42" t="s">
        <v>1580</v>
      </c>
      <c r="F586" s="42" t="s">
        <v>1587</v>
      </c>
      <c r="G586" s="3">
        <v>478.81999999999994</v>
      </c>
      <c r="H586" s="3">
        <v>98.919999999999987</v>
      </c>
      <c r="I586" s="3">
        <v>0</v>
      </c>
      <c r="J586" s="3">
        <v>0</v>
      </c>
      <c r="K586" s="3">
        <v>0</v>
      </c>
      <c r="L586" s="3">
        <f t="shared" si="173"/>
        <v>577.7399999999999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f t="shared" si="186"/>
        <v>0</v>
      </c>
      <c r="S586" s="6">
        <f t="shared" si="174"/>
        <v>478.81999999999994</v>
      </c>
      <c r="T586" s="27" t="str">
        <f t="shared" si="175"/>
        <v>n.m.</v>
      </c>
      <c r="U586" s="6">
        <f t="shared" si="176"/>
        <v>98.919999999999987</v>
      </c>
      <c r="V586" s="27" t="str">
        <f t="shared" si="177"/>
        <v>n.m.</v>
      </c>
      <c r="W586" s="6">
        <f t="shared" si="178"/>
        <v>0</v>
      </c>
      <c r="X586" s="27" t="str">
        <f t="shared" si="179"/>
        <v>n.m.</v>
      </c>
      <c r="Y586" s="6">
        <f t="shared" si="180"/>
        <v>0</v>
      </c>
      <c r="Z586" s="27" t="str">
        <f t="shared" si="181"/>
        <v>n.m.</v>
      </c>
      <c r="AA586" s="6">
        <f t="shared" si="182"/>
        <v>0</v>
      </c>
      <c r="AB586" s="27" t="str">
        <f t="shared" si="183"/>
        <v>n.m.</v>
      </c>
      <c r="AC586" s="6">
        <f t="shared" si="184"/>
        <v>577.7399999999999</v>
      </c>
      <c r="AD586" s="27" t="str">
        <f t="shared" si="185"/>
        <v>n.m.</v>
      </c>
    </row>
    <row r="587" spans="1:30" x14ac:dyDescent="0.35">
      <c r="A587" s="7">
        <f t="shared" ref="A587:A650" si="187">A586+1</f>
        <v>579</v>
      </c>
      <c r="B587" t="s">
        <v>411</v>
      </c>
      <c r="C587" t="s">
        <v>863</v>
      </c>
      <c r="D587" t="s">
        <v>864</v>
      </c>
      <c r="E587" s="42" t="s">
        <v>1573</v>
      </c>
      <c r="F587" s="42">
        <v>44013</v>
      </c>
      <c r="G587" s="3">
        <v>5411.8000000000029</v>
      </c>
      <c r="H587" s="3">
        <v>187.8</v>
      </c>
      <c r="I587" s="3">
        <v>-8414.6100000000024</v>
      </c>
      <c r="J587" s="3">
        <v>0</v>
      </c>
      <c r="K587" s="3">
        <v>0</v>
      </c>
      <c r="L587" s="3">
        <f t="shared" si="173"/>
        <v>-2815.0099999999993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f t="shared" si="186"/>
        <v>0</v>
      </c>
      <c r="S587" s="6">
        <f t="shared" si="174"/>
        <v>5411.8000000000029</v>
      </c>
      <c r="T587" s="27" t="str">
        <f t="shared" si="175"/>
        <v>n.m.</v>
      </c>
      <c r="U587" s="6">
        <f t="shared" si="176"/>
        <v>187.8</v>
      </c>
      <c r="V587" s="27" t="str">
        <f t="shared" si="177"/>
        <v>n.m.</v>
      </c>
      <c r="W587" s="6">
        <f t="shared" si="178"/>
        <v>-8414.6100000000024</v>
      </c>
      <c r="X587" s="27" t="str">
        <f t="shared" si="179"/>
        <v>n.m.</v>
      </c>
      <c r="Y587" s="6">
        <f t="shared" si="180"/>
        <v>0</v>
      </c>
      <c r="Z587" s="27" t="str">
        <f t="shared" si="181"/>
        <v>n.m.</v>
      </c>
      <c r="AA587" s="6">
        <f t="shared" si="182"/>
        <v>0</v>
      </c>
      <c r="AB587" s="27" t="str">
        <f t="shared" si="183"/>
        <v>n.m.</v>
      </c>
      <c r="AC587" s="6">
        <f t="shared" si="184"/>
        <v>-2815.0099999999993</v>
      </c>
      <c r="AD587" s="27" t="str">
        <f t="shared" si="185"/>
        <v>n.m.</v>
      </c>
    </row>
    <row r="588" spans="1:30" x14ac:dyDescent="0.35">
      <c r="A588" s="7">
        <f t="shared" si="187"/>
        <v>580</v>
      </c>
      <c r="B588" t="s">
        <v>411</v>
      </c>
      <c r="C588" t="s">
        <v>865</v>
      </c>
      <c r="D588" t="s">
        <v>866</v>
      </c>
      <c r="E588" s="42" t="s">
        <v>1578</v>
      </c>
      <c r="F588" s="42" t="s">
        <v>1572</v>
      </c>
      <c r="G588" s="3">
        <v>5435.17</v>
      </c>
      <c r="H588" s="3"/>
      <c r="I588" s="3">
        <v>0</v>
      </c>
      <c r="J588" s="3">
        <v>0</v>
      </c>
      <c r="K588" s="3">
        <v>0</v>
      </c>
      <c r="L588" s="3">
        <f t="shared" si="173"/>
        <v>5435.17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f t="shared" si="186"/>
        <v>0</v>
      </c>
      <c r="S588" s="6">
        <f t="shared" si="174"/>
        <v>5435.17</v>
      </c>
      <c r="T588" s="27" t="str">
        <f t="shared" si="175"/>
        <v>n.m.</v>
      </c>
      <c r="U588" s="6">
        <f t="shared" si="176"/>
        <v>0</v>
      </c>
      <c r="V588" s="27" t="str">
        <f t="shared" si="177"/>
        <v>n.m.</v>
      </c>
      <c r="W588" s="6">
        <f t="shared" si="178"/>
        <v>0</v>
      </c>
      <c r="X588" s="27" t="str">
        <f t="shared" si="179"/>
        <v>n.m.</v>
      </c>
      <c r="Y588" s="6">
        <f t="shared" si="180"/>
        <v>0</v>
      </c>
      <c r="Z588" s="27" t="str">
        <f t="shared" si="181"/>
        <v>n.m.</v>
      </c>
      <c r="AA588" s="6">
        <f t="shared" si="182"/>
        <v>0</v>
      </c>
      <c r="AB588" s="27" t="str">
        <f t="shared" si="183"/>
        <v>n.m.</v>
      </c>
      <c r="AC588" s="6">
        <f t="shared" si="184"/>
        <v>5435.17</v>
      </c>
      <c r="AD588" s="27" t="str">
        <f t="shared" si="185"/>
        <v>n.m.</v>
      </c>
    </row>
    <row r="589" spans="1:30" x14ac:dyDescent="0.35">
      <c r="A589" s="7">
        <f t="shared" si="187"/>
        <v>581</v>
      </c>
      <c r="B589" t="s">
        <v>411</v>
      </c>
      <c r="C589" t="s">
        <v>867</v>
      </c>
      <c r="D589" t="s">
        <v>868</v>
      </c>
      <c r="E589" s="42" t="s">
        <v>1564</v>
      </c>
      <c r="F589" s="42">
        <v>43922</v>
      </c>
      <c r="G589" s="3"/>
      <c r="H589" s="3">
        <v>5352.4499999999989</v>
      </c>
      <c r="I589" s="3">
        <v>22.659999999999997</v>
      </c>
      <c r="J589" s="3">
        <v>0</v>
      </c>
      <c r="K589" s="3">
        <v>0</v>
      </c>
      <c r="L589" s="3">
        <f t="shared" si="173"/>
        <v>5375.1099999999988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f t="shared" si="186"/>
        <v>0</v>
      </c>
      <c r="S589" s="6">
        <f t="shared" si="174"/>
        <v>0</v>
      </c>
      <c r="T589" s="27" t="str">
        <f t="shared" si="175"/>
        <v>n.m.</v>
      </c>
      <c r="U589" s="6">
        <f t="shared" si="176"/>
        <v>5352.4499999999989</v>
      </c>
      <c r="V589" s="27" t="str">
        <f t="shared" si="177"/>
        <v>n.m.</v>
      </c>
      <c r="W589" s="6">
        <f t="shared" si="178"/>
        <v>22.659999999999997</v>
      </c>
      <c r="X589" s="27" t="str">
        <f t="shared" si="179"/>
        <v>n.m.</v>
      </c>
      <c r="Y589" s="6">
        <f t="shared" si="180"/>
        <v>0</v>
      </c>
      <c r="Z589" s="27" t="str">
        <f t="shared" si="181"/>
        <v>n.m.</v>
      </c>
      <c r="AA589" s="6">
        <f t="shared" si="182"/>
        <v>0</v>
      </c>
      <c r="AB589" s="27" t="str">
        <f t="shared" si="183"/>
        <v>n.m.</v>
      </c>
      <c r="AC589" s="6">
        <f t="shared" si="184"/>
        <v>5375.1099999999988</v>
      </c>
      <c r="AD589" s="27" t="str">
        <f t="shared" si="185"/>
        <v>n.m.</v>
      </c>
    </row>
    <row r="590" spans="1:30" x14ac:dyDescent="0.35">
      <c r="A590" s="7">
        <f t="shared" si="187"/>
        <v>582</v>
      </c>
      <c r="B590" t="s">
        <v>411</v>
      </c>
      <c r="C590" t="s">
        <v>869</v>
      </c>
      <c r="D590" t="s">
        <v>870</v>
      </c>
      <c r="E590" s="42" t="s">
        <v>1571</v>
      </c>
      <c r="F590" s="42">
        <v>44105</v>
      </c>
      <c r="G590" s="3"/>
      <c r="H590" s="3">
        <v>5092.33</v>
      </c>
      <c r="I590" s="3">
        <v>9002.6999999999989</v>
      </c>
      <c r="J590" s="3">
        <v>0</v>
      </c>
      <c r="K590" s="3">
        <v>0</v>
      </c>
      <c r="L590" s="3">
        <f t="shared" si="173"/>
        <v>14095.029999999999</v>
      </c>
      <c r="M590" s="3">
        <v>0</v>
      </c>
      <c r="N590" s="3">
        <v>24685.287000000004</v>
      </c>
      <c r="O590" s="3">
        <v>0</v>
      </c>
      <c r="P590" s="3">
        <v>0</v>
      </c>
      <c r="Q590" s="3">
        <v>0</v>
      </c>
      <c r="R590" s="3">
        <f t="shared" si="186"/>
        <v>24685.287000000004</v>
      </c>
      <c r="S590" s="6">
        <f t="shared" si="174"/>
        <v>0</v>
      </c>
      <c r="T590" s="27" t="str">
        <f t="shared" si="175"/>
        <v>n.m.</v>
      </c>
      <c r="U590" s="6">
        <f t="shared" si="176"/>
        <v>-19592.957000000002</v>
      </c>
      <c r="V590" s="27">
        <f t="shared" si="177"/>
        <v>-0.79370991311545214</v>
      </c>
      <c r="W590" s="6">
        <f t="shared" si="178"/>
        <v>9002.6999999999989</v>
      </c>
      <c r="X590" s="27" t="str">
        <f t="shared" si="179"/>
        <v>n.m.</v>
      </c>
      <c r="Y590" s="6">
        <f t="shared" si="180"/>
        <v>0</v>
      </c>
      <c r="Z590" s="27" t="str">
        <f t="shared" si="181"/>
        <v>n.m.</v>
      </c>
      <c r="AA590" s="6">
        <f t="shared" si="182"/>
        <v>0</v>
      </c>
      <c r="AB590" s="27" t="str">
        <f t="shared" si="183"/>
        <v>n.m.</v>
      </c>
      <c r="AC590" s="6">
        <f t="shared" si="184"/>
        <v>-10590.257000000005</v>
      </c>
      <c r="AD590" s="27">
        <f t="shared" si="185"/>
        <v>-0.4290108921966353</v>
      </c>
    </row>
    <row r="591" spans="1:30" x14ac:dyDescent="0.35">
      <c r="A591" s="7">
        <f t="shared" si="187"/>
        <v>583</v>
      </c>
      <c r="B591" t="s">
        <v>411</v>
      </c>
      <c r="C591" t="s">
        <v>871</v>
      </c>
      <c r="D591" t="s">
        <v>872</v>
      </c>
      <c r="E591" s="42" t="s">
        <v>1566</v>
      </c>
      <c r="F591" s="42" t="s">
        <v>1556</v>
      </c>
      <c r="G591" s="3">
        <v>5090.8099999999995</v>
      </c>
      <c r="H591" s="3"/>
      <c r="I591" s="3">
        <v>0</v>
      </c>
      <c r="J591" s="3">
        <v>0</v>
      </c>
      <c r="K591" s="3">
        <v>0</v>
      </c>
      <c r="L591" s="3">
        <f t="shared" si="173"/>
        <v>5090.8099999999995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f t="shared" si="186"/>
        <v>0</v>
      </c>
      <c r="S591" s="6">
        <f t="shared" si="174"/>
        <v>5090.8099999999995</v>
      </c>
      <c r="T591" s="27" t="str">
        <f t="shared" si="175"/>
        <v>n.m.</v>
      </c>
      <c r="U591" s="6">
        <f t="shared" si="176"/>
        <v>0</v>
      </c>
      <c r="V591" s="27" t="str">
        <f t="shared" si="177"/>
        <v>n.m.</v>
      </c>
      <c r="W591" s="6">
        <f t="shared" si="178"/>
        <v>0</v>
      </c>
      <c r="X591" s="27" t="str">
        <f t="shared" si="179"/>
        <v>n.m.</v>
      </c>
      <c r="Y591" s="6">
        <f t="shared" si="180"/>
        <v>0</v>
      </c>
      <c r="Z591" s="27" t="str">
        <f t="shared" si="181"/>
        <v>n.m.</v>
      </c>
      <c r="AA591" s="6">
        <f t="shared" si="182"/>
        <v>0</v>
      </c>
      <c r="AB591" s="27" t="str">
        <f t="shared" si="183"/>
        <v>n.m.</v>
      </c>
      <c r="AC591" s="6">
        <f t="shared" si="184"/>
        <v>5090.8099999999995</v>
      </c>
      <c r="AD591" s="27" t="str">
        <f t="shared" si="185"/>
        <v>n.m.</v>
      </c>
    </row>
    <row r="592" spans="1:30" x14ac:dyDescent="0.35">
      <c r="A592" s="7">
        <f t="shared" si="187"/>
        <v>584</v>
      </c>
      <c r="B592" t="s">
        <v>411</v>
      </c>
      <c r="C592" t="s">
        <v>873</v>
      </c>
      <c r="D592" t="s">
        <v>874</v>
      </c>
      <c r="E592" s="42" t="s">
        <v>1571</v>
      </c>
      <c r="F592" s="42">
        <v>44805</v>
      </c>
      <c r="G592" s="3"/>
      <c r="H592" s="3">
        <v>4797.62</v>
      </c>
      <c r="I592" s="3">
        <v>37378.569999999985</v>
      </c>
      <c r="J592" s="3">
        <v>492740.14999999991</v>
      </c>
      <c r="K592" s="3">
        <v>-511091.48000000231</v>
      </c>
      <c r="L592" s="3">
        <f t="shared" si="173"/>
        <v>23824.859999997541</v>
      </c>
      <c r="M592" s="3">
        <v>0</v>
      </c>
      <c r="N592" s="3">
        <v>0</v>
      </c>
      <c r="O592" s="3">
        <v>3241167.06</v>
      </c>
      <c r="P592" s="3">
        <v>4777.5590000000002</v>
      </c>
      <c r="Q592" s="3">
        <v>2213596.805441</v>
      </c>
      <c r="R592" s="3">
        <f t="shared" si="186"/>
        <v>5459541.4244410004</v>
      </c>
      <c r="S592" s="6">
        <f t="shared" si="174"/>
        <v>0</v>
      </c>
      <c r="T592" s="27" t="str">
        <f t="shared" si="175"/>
        <v>n.m.</v>
      </c>
      <c r="U592" s="6">
        <f t="shared" si="176"/>
        <v>4797.62</v>
      </c>
      <c r="V592" s="27" t="str">
        <f t="shared" si="177"/>
        <v>n.m.</v>
      </c>
      <c r="W592" s="6">
        <f t="shared" si="178"/>
        <v>-3203788.49</v>
      </c>
      <c r="X592" s="27">
        <f t="shared" si="179"/>
        <v>-0.9884675583491831</v>
      </c>
      <c r="Y592" s="6">
        <f t="shared" si="180"/>
        <v>487962.5909999999</v>
      </c>
      <c r="Z592" s="27">
        <f t="shared" si="181"/>
        <v>102.13638198921245</v>
      </c>
      <c r="AA592" s="6">
        <f t="shared" si="182"/>
        <v>-2724688.2854410023</v>
      </c>
      <c r="AB592" s="27">
        <f t="shared" si="183"/>
        <v>-1.2308873407947392</v>
      </c>
      <c r="AC592" s="6">
        <f t="shared" si="184"/>
        <v>-5435716.5644410029</v>
      </c>
      <c r="AD592" s="27">
        <f t="shared" si="185"/>
        <v>-0.99563610601188235</v>
      </c>
    </row>
    <row r="593" spans="1:30" x14ac:dyDescent="0.35">
      <c r="A593" s="7">
        <f t="shared" si="187"/>
        <v>585</v>
      </c>
      <c r="B593" t="s">
        <v>411</v>
      </c>
      <c r="C593" t="s">
        <v>875</v>
      </c>
      <c r="D593" t="s">
        <v>876</v>
      </c>
      <c r="E593" s="42" t="s">
        <v>1560</v>
      </c>
      <c r="F593" s="42">
        <v>43831</v>
      </c>
      <c r="G593" s="3"/>
      <c r="H593" s="3">
        <v>4076.6199999999981</v>
      </c>
      <c r="I593" s="3">
        <v>-40.600000000000009</v>
      </c>
      <c r="J593" s="3">
        <v>0</v>
      </c>
      <c r="K593" s="3">
        <v>0</v>
      </c>
      <c r="L593" s="3">
        <f t="shared" si="173"/>
        <v>4036.0199999999982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f t="shared" si="186"/>
        <v>0</v>
      </c>
      <c r="S593" s="6">
        <f t="shared" si="174"/>
        <v>0</v>
      </c>
      <c r="T593" s="27" t="str">
        <f t="shared" si="175"/>
        <v>n.m.</v>
      </c>
      <c r="U593" s="6">
        <f t="shared" si="176"/>
        <v>4076.6199999999981</v>
      </c>
      <c r="V593" s="27" t="str">
        <f t="shared" si="177"/>
        <v>n.m.</v>
      </c>
      <c r="W593" s="6">
        <f t="shared" si="178"/>
        <v>-40.600000000000009</v>
      </c>
      <c r="X593" s="27" t="str">
        <f t="shared" si="179"/>
        <v>n.m.</v>
      </c>
      <c r="Y593" s="6">
        <f t="shared" si="180"/>
        <v>0</v>
      </c>
      <c r="Z593" s="27" t="str">
        <f t="shared" si="181"/>
        <v>n.m.</v>
      </c>
      <c r="AA593" s="6">
        <f t="shared" si="182"/>
        <v>0</v>
      </c>
      <c r="AB593" s="27" t="str">
        <f t="shared" si="183"/>
        <v>n.m.</v>
      </c>
      <c r="AC593" s="6">
        <f t="shared" si="184"/>
        <v>4036.0199999999982</v>
      </c>
      <c r="AD593" s="27" t="str">
        <f t="shared" si="185"/>
        <v>n.m.</v>
      </c>
    </row>
    <row r="594" spans="1:30" x14ac:dyDescent="0.35">
      <c r="A594" s="7">
        <f t="shared" si="187"/>
        <v>586</v>
      </c>
      <c r="B594" t="s">
        <v>411</v>
      </c>
      <c r="C594" t="s">
        <v>877</v>
      </c>
      <c r="D594" t="s">
        <v>878</v>
      </c>
      <c r="E594" s="42" t="s">
        <v>1566</v>
      </c>
      <c r="F594" s="42" t="s">
        <v>1590</v>
      </c>
      <c r="G594" s="3">
        <v>4075.1</v>
      </c>
      <c r="H594" s="3"/>
      <c r="I594" s="3">
        <v>0</v>
      </c>
      <c r="J594" s="3">
        <v>0</v>
      </c>
      <c r="K594" s="3">
        <v>0</v>
      </c>
      <c r="L594" s="3">
        <f t="shared" si="173"/>
        <v>4075.1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f t="shared" si="186"/>
        <v>0</v>
      </c>
      <c r="S594" s="6">
        <f t="shared" si="174"/>
        <v>4075.1</v>
      </c>
      <c r="T594" s="27" t="str">
        <f t="shared" si="175"/>
        <v>n.m.</v>
      </c>
      <c r="U594" s="6">
        <f t="shared" si="176"/>
        <v>0</v>
      </c>
      <c r="V594" s="27" t="str">
        <f t="shared" si="177"/>
        <v>n.m.</v>
      </c>
      <c r="W594" s="6">
        <f t="shared" si="178"/>
        <v>0</v>
      </c>
      <c r="X594" s="27" t="str">
        <f t="shared" si="179"/>
        <v>n.m.</v>
      </c>
      <c r="Y594" s="6">
        <f t="shared" si="180"/>
        <v>0</v>
      </c>
      <c r="Z594" s="27" t="str">
        <f t="shared" si="181"/>
        <v>n.m.</v>
      </c>
      <c r="AA594" s="6">
        <f t="shared" si="182"/>
        <v>0</v>
      </c>
      <c r="AB594" s="27" t="str">
        <f t="shared" si="183"/>
        <v>n.m.</v>
      </c>
      <c r="AC594" s="6">
        <f t="shared" si="184"/>
        <v>4075.1</v>
      </c>
      <c r="AD594" s="27" t="str">
        <f t="shared" si="185"/>
        <v>n.m.</v>
      </c>
    </row>
    <row r="595" spans="1:30" x14ac:dyDescent="0.35">
      <c r="A595" s="7">
        <f t="shared" si="187"/>
        <v>587</v>
      </c>
      <c r="B595" t="s">
        <v>411</v>
      </c>
      <c r="C595" t="s">
        <v>879</v>
      </c>
      <c r="D595" t="s">
        <v>880</v>
      </c>
      <c r="E595" s="42" t="s">
        <v>1566</v>
      </c>
      <c r="F595" s="42" t="s">
        <v>1579</v>
      </c>
      <c r="G595" s="3">
        <v>4049.74</v>
      </c>
      <c r="H595" s="3"/>
      <c r="I595" s="3">
        <v>0</v>
      </c>
      <c r="J595" s="3">
        <v>0</v>
      </c>
      <c r="K595" s="3">
        <v>0</v>
      </c>
      <c r="L595" s="3">
        <f t="shared" si="173"/>
        <v>4049.74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f t="shared" si="186"/>
        <v>0</v>
      </c>
      <c r="S595" s="6">
        <f t="shared" si="174"/>
        <v>4049.74</v>
      </c>
      <c r="T595" s="27" t="str">
        <f t="shared" si="175"/>
        <v>n.m.</v>
      </c>
      <c r="U595" s="6">
        <f t="shared" si="176"/>
        <v>0</v>
      </c>
      <c r="V595" s="27" t="str">
        <f t="shared" si="177"/>
        <v>n.m.</v>
      </c>
      <c r="W595" s="6">
        <f t="shared" si="178"/>
        <v>0</v>
      </c>
      <c r="X595" s="27" t="str">
        <f t="shared" si="179"/>
        <v>n.m.</v>
      </c>
      <c r="Y595" s="6">
        <f t="shared" si="180"/>
        <v>0</v>
      </c>
      <c r="Z595" s="27" t="str">
        <f t="shared" si="181"/>
        <v>n.m.</v>
      </c>
      <c r="AA595" s="6">
        <f t="shared" si="182"/>
        <v>0</v>
      </c>
      <c r="AB595" s="27" t="str">
        <f t="shared" si="183"/>
        <v>n.m.</v>
      </c>
      <c r="AC595" s="6">
        <f t="shared" si="184"/>
        <v>4049.74</v>
      </c>
      <c r="AD595" s="27" t="str">
        <f t="shared" si="185"/>
        <v>n.m.</v>
      </c>
    </row>
    <row r="596" spans="1:30" x14ac:dyDescent="0.35">
      <c r="A596" s="7">
        <f t="shared" si="187"/>
        <v>588</v>
      </c>
      <c r="B596" t="s">
        <v>411</v>
      </c>
      <c r="C596" t="s">
        <v>881</v>
      </c>
      <c r="D596" t="s">
        <v>882</v>
      </c>
      <c r="E596" s="42" t="s">
        <v>1584</v>
      </c>
      <c r="F596" s="42">
        <v>43891</v>
      </c>
      <c r="G596" s="3">
        <v>3372.2800000000011</v>
      </c>
      <c r="H596" s="3">
        <v>380.04999999999995</v>
      </c>
      <c r="I596" s="3">
        <v>10.31</v>
      </c>
      <c r="J596" s="3">
        <v>0</v>
      </c>
      <c r="K596" s="3">
        <v>0</v>
      </c>
      <c r="L596" s="3">
        <f t="shared" si="173"/>
        <v>3762.6400000000008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f t="shared" si="186"/>
        <v>0</v>
      </c>
      <c r="S596" s="6">
        <f t="shared" si="174"/>
        <v>3372.2800000000011</v>
      </c>
      <c r="T596" s="27" t="str">
        <f t="shared" si="175"/>
        <v>n.m.</v>
      </c>
      <c r="U596" s="6">
        <f t="shared" si="176"/>
        <v>380.04999999999995</v>
      </c>
      <c r="V596" s="27" t="str">
        <f t="shared" si="177"/>
        <v>n.m.</v>
      </c>
      <c r="W596" s="6">
        <f t="shared" si="178"/>
        <v>10.31</v>
      </c>
      <c r="X596" s="27" t="str">
        <f t="shared" si="179"/>
        <v>n.m.</v>
      </c>
      <c r="Y596" s="6">
        <f t="shared" si="180"/>
        <v>0</v>
      </c>
      <c r="Z596" s="27" t="str">
        <f t="shared" si="181"/>
        <v>n.m.</v>
      </c>
      <c r="AA596" s="6">
        <f t="shared" si="182"/>
        <v>0</v>
      </c>
      <c r="AB596" s="27" t="str">
        <f t="shared" si="183"/>
        <v>n.m.</v>
      </c>
      <c r="AC596" s="6">
        <f t="shared" si="184"/>
        <v>3762.6400000000008</v>
      </c>
      <c r="AD596" s="27" t="str">
        <f t="shared" si="185"/>
        <v>n.m.</v>
      </c>
    </row>
    <row r="597" spans="1:30" x14ac:dyDescent="0.35">
      <c r="A597" s="7">
        <f t="shared" si="187"/>
        <v>589</v>
      </c>
      <c r="B597" t="s">
        <v>411</v>
      </c>
      <c r="C597" t="s">
        <v>883</v>
      </c>
      <c r="D597" t="s">
        <v>884</v>
      </c>
      <c r="E597" s="42" t="s">
        <v>1564</v>
      </c>
      <c r="F597" s="42">
        <v>43983</v>
      </c>
      <c r="G597" s="3"/>
      <c r="H597" s="3">
        <v>3664.1299999999974</v>
      </c>
      <c r="I597" s="3">
        <v>431.32</v>
      </c>
      <c r="J597" s="3">
        <v>0</v>
      </c>
      <c r="K597" s="3">
        <v>0</v>
      </c>
      <c r="L597" s="3">
        <f t="shared" si="173"/>
        <v>4095.4499999999975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f t="shared" si="186"/>
        <v>0</v>
      </c>
      <c r="S597" s="6">
        <f t="shared" si="174"/>
        <v>0</v>
      </c>
      <c r="T597" s="27" t="str">
        <f t="shared" si="175"/>
        <v>n.m.</v>
      </c>
      <c r="U597" s="6">
        <f t="shared" si="176"/>
        <v>3664.1299999999974</v>
      </c>
      <c r="V597" s="27" t="str">
        <f t="shared" si="177"/>
        <v>n.m.</v>
      </c>
      <c r="W597" s="6">
        <f t="shared" si="178"/>
        <v>431.32</v>
      </c>
      <c r="X597" s="27" t="str">
        <f t="shared" si="179"/>
        <v>n.m.</v>
      </c>
      <c r="Y597" s="6">
        <f t="shared" si="180"/>
        <v>0</v>
      </c>
      <c r="Z597" s="27" t="str">
        <f t="shared" si="181"/>
        <v>n.m.</v>
      </c>
      <c r="AA597" s="6">
        <f t="shared" si="182"/>
        <v>0</v>
      </c>
      <c r="AB597" s="27" t="str">
        <f t="shared" si="183"/>
        <v>n.m.</v>
      </c>
      <c r="AC597" s="6">
        <f t="shared" si="184"/>
        <v>4095.4499999999975</v>
      </c>
      <c r="AD597" s="27" t="str">
        <f t="shared" si="185"/>
        <v>n.m.</v>
      </c>
    </row>
    <row r="598" spans="1:30" x14ac:dyDescent="0.35">
      <c r="A598" s="7">
        <f t="shared" si="187"/>
        <v>590</v>
      </c>
      <c r="B598" t="s">
        <v>411</v>
      </c>
      <c r="C598" t="s">
        <v>885</v>
      </c>
      <c r="D598" t="s">
        <v>845</v>
      </c>
      <c r="E598" s="42" t="s">
        <v>1588</v>
      </c>
      <c r="F598" s="42">
        <v>44105</v>
      </c>
      <c r="G598" s="3"/>
      <c r="H598" s="3">
        <v>3566.4199999999973</v>
      </c>
      <c r="I598" s="3">
        <v>8648.4799999999941</v>
      </c>
      <c r="J598" s="3">
        <v>0</v>
      </c>
      <c r="K598" s="3">
        <v>0</v>
      </c>
      <c r="L598" s="3">
        <f t="shared" si="173"/>
        <v>12214.899999999991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f t="shared" si="186"/>
        <v>0</v>
      </c>
      <c r="S598" s="6">
        <f t="shared" si="174"/>
        <v>0</v>
      </c>
      <c r="T598" s="27" t="str">
        <f t="shared" si="175"/>
        <v>n.m.</v>
      </c>
      <c r="U598" s="6">
        <f t="shared" si="176"/>
        <v>3566.4199999999973</v>
      </c>
      <c r="V598" s="27" t="str">
        <f t="shared" si="177"/>
        <v>n.m.</v>
      </c>
      <c r="W598" s="6">
        <f t="shared" si="178"/>
        <v>8648.4799999999941</v>
      </c>
      <c r="X598" s="27" t="str">
        <f t="shared" si="179"/>
        <v>n.m.</v>
      </c>
      <c r="Y598" s="6">
        <f t="shared" si="180"/>
        <v>0</v>
      </c>
      <c r="Z598" s="27" t="str">
        <f t="shared" si="181"/>
        <v>n.m.</v>
      </c>
      <c r="AA598" s="6">
        <f t="shared" si="182"/>
        <v>0</v>
      </c>
      <c r="AB598" s="27" t="str">
        <f t="shared" si="183"/>
        <v>n.m.</v>
      </c>
      <c r="AC598" s="6">
        <f t="shared" si="184"/>
        <v>12214.899999999991</v>
      </c>
      <c r="AD598" s="27" t="str">
        <f t="shared" si="185"/>
        <v>n.m.</v>
      </c>
    </row>
    <row r="599" spans="1:30" x14ac:dyDescent="0.35">
      <c r="A599" s="7">
        <f t="shared" si="187"/>
        <v>591</v>
      </c>
      <c r="B599" t="s">
        <v>411</v>
      </c>
      <c r="C599" t="s">
        <v>886</v>
      </c>
      <c r="D599" t="s">
        <v>887</v>
      </c>
      <c r="E599" s="42" t="s">
        <v>1573</v>
      </c>
      <c r="F599" s="42" t="s">
        <v>1585</v>
      </c>
      <c r="G599" s="3">
        <v>3102.67</v>
      </c>
      <c r="H599" s="3">
        <v>210.06999999999996</v>
      </c>
      <c r="I599" s="3">
        <v>0</v>
      </c>
      <c r="J599" s="3">
        <v>0</v>
      </c>
      <c r="K599" s="3">
        <v>0</v>
      </c>
      <c r="L599" s="3">
        <f t="shared" si="173"/>
        <v>3312.7400000000002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f t="shared" si="186"/>
        <v>0</v>
      </c>
      <c r="S599" s="6">
        <f t="shared" si="174"/>
        <v>3102.67</v>
      </c>
      <c r="T599" s="27" t="str">
        <f t="shared" si="175"/>
        <v>n.m.</v>
      </c>
      <c r="U599" s="6">
        <f t="shared" si="176"/>
        <v>210.06999999999996</v>
      </c>
      <c r="V599" s="27" t="str">
        <f t="shared" si="177"/>
        <v>n.m.</v>
      </c>
      <c r="W599" s="6">
        <f t="shared" si="178"/>
        <v>0</v>
      </c>
      <c r="X599" s="27" t="str">
        <f t="shared" si="179"/>
        <v>n.m.</v>
      </c>
      <c r="Y599" s="6">
        <f t="shared" si="180"/>
        <v>0</v>
      </c>
      <c r="Z599" s="27" t="str">
        <f t="shared" si="181"/>
        <v>n.m.</v>
      </c>
      <c r="AA599" s="6">
        <f t="shared" si="182"/>
        <v>0</v>
      </c>
      <c r="AB599" s="27" t="str">
        <f t="shared" si="183"/>
        <v>n.m.</v>
      </c>
      <c r="AC599" s="6">
        <f t="shared" si="184"/>
        <v>3312.7400000000002</v>
      </c>
      <c r="AD599" s="27" t="str">
        <f t="shared" si="185"/>
        <v>n.m.</v>
      </c>
    </row>
    <row r="600" spans="1:30" x14ac:dyDescent="0.35">
      <c r="A600" s="7">
        <f t="shared" si="187"/>
        <v>592</v>
      </c>
      <c r="B600" t="s">
        <v>411</v>
      </c>
      <c r="C600" t="s">
        <v>888</v>
      </c>
      <c r="D600" t="s">
        <v>889</v>
      </c>
      <c r="E600" s="42" t="s">
        <v>1573</v>
      </c>
      <c r="F600" s="42">
        <v>44805</v>
      </c>
      <c r="G600" s="3">
        <v>234.48999999999998</v>
      </c>
      <c r="H600" s="3">
        <v>2939.4799999999982</v>
      </c>
      <c r="I600" s="3">
        <v>2009.5499999999997</v>
      </c>
      <c r="J600" s="3">
        <v>112.3</v>
      </c>
      <c r="K600" s="3">
        <v>-5295.8199999999988</v>
      </c>
      <c r="L600" s="3">
        <f t="shared" si="173"/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f t="shared" si="186"/>
        <v>0</v>
      </c>
      <c r="S600" s="6">
        <f t="shared" si="174"/>
        <v>234.48999999999998</v>
      </c>
      <c r="T600" s="27" t="str">
        <f t="shared" si="175"/>
        <v>n.m.</v>
      </c>
      <c r="U600" s="6">
        <f t="shared" si="176"/>
        <v>2939.4799999999982</v>
      </c>
      <c r="V600" s="27" t="str">
        <f t="shared" si="177"/>
        <v>n.m.</v>
      </c>
      <c r="W600" s="6">
        <f t="shared" si="178"/>
        <v>2009.5499999999997</v>
      </c>
      <c r="X600" s="27" t="str">
        <f t="shared" si="179"/>
        <v>n.m.</v>
      </c>
      <c r="Y600" s="6">
        <f t="shared" si="180"/>
        <v>112.3</v>
      </c>
      <c r="Z600" s="27" t="str">
        <f t="shared" si="181"/>
        <v>n.m.</v>
      </c>
      <c r="AA600" s="6">
        <f t="shared" si="182"/>
        <v>-5295.8199999999988</v>
      </c>
      <c r="AB600" s="27" t="str">
        <f t="shared" si="183"/>
        <v>n.m.</v>
      </c>
      <c r="AC600" s="6">
        <f t="shared" si="184"/>
        <v>0</v>
      </c>
      <c r="AD600" s="27" t="str">
        <f t="shared" si="185"/>
        <v>n.m.</v>
      </c>
    </row>
    <row r="601" spans="1:30" x14ac:dyDescent="0.35">
      <c r="A601" s="7">
        <f t="shared" si="187"/>
        <v>593</v>
      </c>
      <c r="B601" t="s">
        <v>411</v>
      </c>
      <c r="C601" t="s">
        <v>890</v>
      </c>
      <c r="D601" t="s">
        <v>891</v>
      </c>
      <c r="E601" s="42" t="s">
        <v>1580</v>
      </c>
      <c r="F601" s="42" t="s">
        <v>1572</v>
      </c>
      <c r="G601" s="3">
        <v>71.069999999999993</v>
      </c>
      <c r="H601" s="3"/>
      <c r="I601" s="3">
        <v>0</v>
      </c>
      <c r="J601" s="3">
        <v>0</v>
      </c>
      <c r="K601" s="3">
        <v>0</v>
      </c>
      <c r="L601" s="3">
        <f t="shared" si="173"/>
        <v>71.069999999999993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f t="shared" si="186"/>
        <v>0</v>
      </c>
      <c r="S601" s="6">
        <f t="shared" si="174"/>
        <v>71.069999999999993</v>
      </c>
      <c r="T601" s="27" t="str">
        <f t="shared" si="175"/>
        <v>n.m.</v>
      </c>
      <c r="U601" s="6">
        <f t="shared" si="176"/>
        <v>0</v>
      </c>
      <c r="V601" s="27" t="str">
        <f t="shared" si="177"/>
        <v>n.m.</v>
      </c>
      <c r="W601" s="6">
        <f t="shared" si="178"/>
        <v>0</v>
      </c>
      <c r="X601" s="27" t="str">
        <f t="shared" si="179"/>
        <v>n.m.</v>
      </c>
      <c r="Y601" s="6">
        <f t="shared" si="180"/>
        <v>0</v>
      </c>
      <c r="Z601" s="27" t="str">
        <f t="shared" si="181"/>
        <v>n.m.</v>
      </c>
      <c r="AA601" s="6">
        <f t="shared" si="182"/>
        <v>0</v>
      </c>
      <c r="AB601" s="27" t="str">
        <f t="shared" si="183"/>
        <v>n.m.</v>
      </c>
      <c r="AC601" s="6">
        <f t="shared" si="184"/>
        <v>71.069999999999993</v>
      </c>
      <c r="AD601" s="27" t="str">
        <f t="shared" si="185"/>
        <v>n.m.</v>
      </c>
    </row>
    <row r="602" spans="1:30" x14ac:dyDescent="0.35">
      <c r="A602" s="7">
        <f t="shared" si="187"/>
        <v>594</v>
      </c>
      <c r="B602" t="s">
        <v>411</v>
      </c>
      <c r="C602" t="s">
        <v>892</v>
      </c>
      <c r="D602" t="s">
        <v>893</v>
      </c>
      <c r="E602" s="42" t="s">
        <v>1556</v>
      </c>
      <c r="F602" s="42" t="s">
        <v>1585</v>
      </c>
      <c r="G602" s="3">
        <v>2262.2500000000005</v>
      </c>
      <c r="H602" s="3">
        <v>-29.269999999999992</v>
      </c>
      <c r="I602" s="3">
        <v>0</v>
      </c>
      <c r="J602" s="3">
        <v>0</v>
      </c>
      <c r="K602" s="3">
        <v>0</v>
      </c>
      <c r="L602" s="3">
        <f t="shared" si="173"/>
        <v>2232.9800000000005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f t="shared" si="186"/>
        <v>0</v>
      </c>
      <c r="S602" s="6">
        <f t="shared" si="174"/>
        <v>2262.2500000000005</v>
      </c>
      <c r="T602" s="27" t="str">
        <f t="shared" si="175"/>
        <v>n.m.</v>
      </c>
      <c r="U602" s="6">
        <f t="shared" si="176"/>
        <v>-29.269999999999992</v>
      </c>
      <c r="V602" s="27" t="str">
        <f t="shared" si="177"/>
        <v>n.m.</v>
      </c>
      <c r="W602" s="6">
        <f t="shared" si="178"/>
        <v>0</v>
      </c>
      <c r="X602" s="27" t="str">
        <f t="shared" si="179"/>
        <v>n.m.</v>
      </c>
      <c r="Y602" s="6">
        <f t="shared" si="180"/>
        <v>0</v>
      </c>
      <c r="Z602" s="27" t="str">
        <f t="shared" si="181"/>
        <v>n.m.</v>
      </c>
      <c r="AA602" s="6">
        <f t="shared" si="182"/>
        <v>0</v>
      </c>
      <c r="AB602" s="27" t="str">
        <f t="shared" si="183"/>
        <v>n.m.</v>
      </c>
      <c r="AC602" s="6">
        <f t="shared" si="184"/>
        <v>2232.9800000000005</v>
      </c>
      <c r="AD602" s="27" t="str">
        <f t="shared" si="185"/>
        <v>n.m.</v>
      </c>
    </row>
    <row r="603" spans="1:30" x14ac:dyDescent="0.35">
      <c r="A603" s="7">
        <f t="shared" si="187"/>
        <v>595</v>
      </c>
      <c r="B603" t="s">
        <v>411</v>
      </c>
      <c r="C603" t="s">
        <v>894</v>
      </c>
      <c r="D603" t="s">
        <v>895</v>
      </c>
      <c r="E603" s="42" t="s">
        <v>1576</v>
      </c>
      <c r="F603" s="42" t="s">
        <v>1572</v>
      </c>
      <c r="G603" s="3">
        <v>168.31999999999996</v>
      </c>
      <c r="H603" s="3"/>
      <c r="I603" s="3">
        <v>0</v>
      </c>
      <c r="J603" s="3">
        <v>0</v>
      </c>
      <c r="K603" s="3">
        <v>0</v>
      </c>
      <c r="L603" s="3">
        <f t="shared" si="173"/>
        <v>168.31999999999996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f t="shared" si="186"/>
        <v>0</v>
      </c>
      <c r="S603" s="6">
        <f t="shared" si="174"/>
        <v>168.31999999999996</v>
      </c>
      <c r="T603" s="27" t="str">
        <f t="shared" si="175"/>
        <v>n.m.</v>
      </c>
      <c r="U603" s="6">
        <f t="shared" si="176"/>
        <v>0</v>
      </c>
      <c r="V603" s="27" t="str">
        <f t="shared" si="177"/>
        <v>n.m.</v>
      </c>
      <c r="W603" s="6">
        <f t="shared" si="178"/>
        <v>0</v>
      </c>
      <c r="X603" s="27" t="str">
        <f t="shared" si="179"/>
        <v>n.m.</v>
      </c>
      <c r="Y603" s="6">
        <f t="shared" si="180"/>
        <v>0</v>
      </c>
      <c r="Z603" s="27" t="str">
        <f t="shared" si="181"/>
        <v>n.m.</v>
      </c>
      <c r="AA603" s="6">
        <f t="shared" si="182"/>
        <v>0</v>
      </c>
      <c r="AB603" s="27" t="str">
        <f t="shared" si="183"/>
        <v>n.m.</v>
      </c>
      <c r="AC603" s="6">
        <f t="shared" si="184"/>
        <v>168.31999999999996</v>
      </c>
      <c r="AD603" s="27" t="str">
        <f t="shared" si="185"/>
        <v>n.m.</v>
      </c>
    </row>
    <row r="604" spans="1:30" x14ac:dyDescent="0.35">
      <c r="A604" s="7">
        <f t="shared" si="187"/>
        <v>596</v>
      </c>
      <c r="B604" t="s">
        <v>411</v>
      </c>
      <c r="C604" t="s">
        <v>896</v>
      </c>
      <c r="D604" t="s">
        <v>897</v>
      </c>
      <c r="E604" s="42" t="s">
        <v>1541</v>
      </c>
      <c r="F604" s="42" t="s">
        <v>1590</v>
      </c>
      <c r="G604" s="3">
        <v>38.080000000000005</v>
      </c>
      <c r="H604" s="3"/>
      <c r="I604" s="3">
        <v>0</v>
      </c>
      <c r="J604" s="3">
        <v>0</v>
      </c>
      <c r="K604" s="3">
        <v>0</v>
      </c>
      <c r="L604" s="3">
        <f t="shared" si="173"/>
        <v>38.080000000000005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f t="shared" si="186"/>
        <v>0</v>
      </c>
      <c r="S604" s="6">
        <f t="shared" si="174"/>
        <v>38.080000000000005</v>
      </c>
      <c r="T604" s="27" t="str">
        <f t="shared" si="175"/>
        <v>n.m.</v>
      </c>
      <c r="U604" s="6">
        <f t="shared" si="176"/>
        <v>0</v>
      </c>
      <c r="V604" s="27" t="str">
        <f t="shared" si="177"/>
        <v>n.m.</v>
      </c>
      <c r="W604" s="6">
        <f t="shared" si="178"/>
        <v>0</v>
      </c>
      <c r="X604" s="27" t="str">
        <f t="shared" si="179"/>
        <v>n.m.</v>
      </c>
      <c r="Y604" s="6">
        <f t="shared" si="180"/>
        <v>0</v>
      </c>
      <c r="Z604" s="27" t="str">
        <f t="shared" si="181"/>
        <v>n.m.</v>
      </c>
      <c r="AA604" s="6">
        <f t="shared" si="182"/>
        <v>0</v>
      </c>
      <c r="AB604" s="27" t="str">
        <f t="shared" si="183"/>
        <v>n.m.</v>
      </c>
      <c r="AC604" s="6">
        <f t="shared" si="184"/>
        <v>38.080000000000005</v>
      </c>
      <c r="AD604" s="27" t="str">
        <f t="shared" si="185"/>
        <v>n.m.</v>
      </c>
    </row>
    <row r="605" spans="1:30" x14ac:dyDescent="0.35">
      <c r="A605" s="7">
        <f t="shared" si="187"/>
        <v>597</v>
      </c>
      <c r="B605" t="s">
        <v>411</v>
      </c>
      <c r="C605" t="s">
        <v>898</v>
      </c>
      <c r="D605" t="s">
        <v>899</v>
      </c>
      <c r="E605" s="42" t="s">
        <v>1585</v>
      </c>
      <c r="F605" s="42" t="s">
        <v>1564</v>
      </c>
      <c r="G605" s="3"/>
      <c r="H605" s="3">
        <v>1510.4299999999998</v>
      </c>
      <c r="I605" s="3">
        <v>0</v>
      </c>
      <c r="J605" s="3">
        <v>0</v>
      </c>
      <c r="K605" s="3">
        <v>0</v>
      </c>
      <c r="L605" s="3">
        <f t="shared" si="173"/>
        <v>1510.4299999999998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f t="shared" si="186"/>
        <v>0</v>
      </c>
      <c r="S605" s="6">
        <f t="shared" si="174"/>
        <v>0</v>
      </c>
      <c r="T605" s="27" t="str">
        <f t="shared" si="175"/>
        <v>n.m.</v>
      </c>
      <c r="U605" s="6">
        <f t="shared" si="176"/>
        <v>1510.4299999999998</v>
      </c>
      <c r="V605" s="27" t="str">
        <f t="shared" si="177"/>
        <v>n.m.</v>
      </c>
      <c r="W605" s="6">
        <f t="shared" si="178"/>
        <v>0</v>
      </c>
      <c r="X605" s="27" t="str">
        <f t="shared" si="179"/>
        <v>n.m.</v>
      </c>
      <c r="Y605" s="6">
        <f t="shared" si="180"/>
        <v>0</v>
      </c>
      <c r="Z605" s="27" t="str">
        <f t="shared" si="181"/>
        <v>n.m.</v>
      </c>
      <c r="AA605" s="6">
        <f t="shared" si="182"/>
        <v>0</v>
      </c>
      <c r="AB605" s="27" t="str">
        <f t="shared" si="183"/>
        <v>n.m.</v>
      </c>
      <c r="AC605" s="6">
        <f t="shared" si="184"/>
        <v>1510.4299999999998</v>
      </c>
      <c r="AD605" s="27" t="str">
        <f t="shared" si="185"/>
        <v>n.m.</v>
      </c>
    </row>
    <row r="606" spans="1:30" x14ac:dyDescent="0.35">
      <c r="A606" s="7">
        <f t="shared" si="187"/>
        <v>598</v>
      </c>
      <c r="B606" t="s">
        <v>411</v>
      </c>
      <c r="C606" t="s">
        <v>900</v>
      </c>
      <c r="D606" t="s">
        <v>901</v>
      </c>
      <c r="E606" s="42" t="s">
        <v>1573</v>
      </c>
      <c r="F606" s="52" t="s">
        <v>1586</v>
      </c>
      <c r="G606" s="3">
        <v>337.40999999999997</v>
      </c>
      <c r="H606" s="3">
        <v>-337.40999999999997</v>
      </c>
      <c r="I606" s="3">
        <v>0</v>
      </c>
      <c r="J606" s="3">
        <v>0</v>
      </c>
      <c r="K606" s="3">
        <v>177859.52999999997</v>
      </c>
      <c r="L606" s="3">
        <f t="shared" si="173"/>
        <v>177859.52999999997</v>
      </c>
      <c r="M606" s="3">
        <v>0</v>
      </c>
      <c r="N606" s="3">
        <v>0</v>
      </c>
      <c r="O606" s="3">
        <v>720573.91500000004</v>
      </c>
      <c r="P606" s="3">
        <v>0</v>
      </c>
      <c r="Q606" s="3">
        <v>541493.22000000009</v>
      </c>
      <c r="R606" s="3">
        <f t="shared" si="186"/>
        <v>1262067.1350000002</v>
      </c>
      <c r="S606" s="6">
        <f t="shared" si="174"/>
        <v>337.40999999999997</v>
      </c>
      <c r="T606" s="27" t="str">
        <f t="shared" si="175"/>
        <v>n.m.</v>
      </c>
      <c r="U606" s="6">
        <f t="shared" si="176"/>
        <v>-337.40999999999997</v>
      </c>
      <c r="V606" s="27" t="str">
        <f t="shared" si="177"/>
        <v>n.m.</v>
      </c>
      <c r="W606" s="6">
        <f t="shared" si="178"/>
        <v>-720573.91500000004</v>
      </c>
      <c r="X606" s="27">
        <f t="shared" si="179"/>
        <v>-1</v>
      </c>
      <c r="Y606" s="6">
        <f t="shared" si="180"/>
        <v>0</v>
      </c>
      <c r="Z606" s="27" t="str">
        <f t="shared" si="181"/>
        <v>n.m.</v>
      </c>
      <c r="AA606" s="6">
        <f t="shared" si="182"/>
        <v>-363633.69000000012</v>
      </c>
      <c r="AB606" s="27">
        <f t="shared" si="183"/>
        <v>-0.67153876829704362</v>
      </c>
      <c r="AC606" s="6">
        <f t="shared" si="184"/>
        <v>-1084207.6050000002</v>
      </c>
      <c r="AD606" s="27">
        <f t="shared" si="185"/>
        <v>-0.85907284559786912</v>
      </c>
    </row>
    <row r="607" spans="1:30" x14ac:dyDescent="0.35">
      <c r="A607" s="7">
        <f t="shared" si="187"/>
        <v>599</v>
      </c>
      <c r="B607" t="s">
        <v>411</v>
      </c>
      <c r="C607" t="s">
        <v>902</v>
      </c>
      <c r="D607" t="s">
        <v>903</v>
      </c>
      <c r="E607" s="42" t="s">
        <v>1566</v>
      </c>
      <c r="F607" s="42" t="s">
        <v>1573</v>
      </c>
      <c r="G607" s="3">
        <v>-1.7763568394002505E-15</v>
      </c>
      <c r="H607" s="3"/>
      <c r="I607" s="3">
        <v>0</v>
      </c>
      <c r="J607" s="3">
        <v>0</v>
      </c>
      <c r="K607" s="3">
        <v>0</v>
      </c>
      <c r="L607" s="3">
        <f t="shared" si="173"/>
        <v>-1.7763568394002505E-15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f t="shared" si="186"/>
        <v>0</v>
      </c>
      <c r="S607" s="6">
        <f t="shared" si="174"/>
        <v>-1.7763568394002505E-15</v>
      </c>
      <c r="T607" s="27" t="str">
        <f t="shared" si="175"/>
        <v>n.m.</v>
      </c>
      <c r="U607" s="6">
        <f t="shared" si="176"/>
        <v>0</v>
      </c>
      <c r="V607" s="27" t="str">
        <f t="shared" si="177"/>
        <v>n.m.</v>
      </c>
      <c r="W607" s="6">
        <f t="shared" si="178"/>
        <v>0</v>
      </c>
      <c r="X607" s="27" t="str">
        <f t="shared" si="179"/>
        <v>n.m.</v>
      </c>
      <c r="Y607" s="6">
        <f t="shared" si="180"/>
        <v>0</v>
      </c>
      <c r="Z607" s="27" t="str">
        <f t="shared" si="181"/>
        <v>n.m.</v>
      </c>
      <c r="AA607" s="6">
        <f t="shared" si="182"/>
        <v>0</v>
      </c>
      <c r="AB607" s="27" t="str">
        <f t="shared" si="183"/>
        <v>n.m.</v>
      </c>
      <c r="AC607" s="6">
        <f t="shared" si="184"/>
        <v>-1.7763568394002505E-15</v>
      </c>
      <c r="AD607" s="27" t="str">
        <f t="shared" si="185"/>
        <v>n.m.</v>
      </c>
    </row>
    <row r="608" spans="1:30" x14ac:dyDescent="0.35">
      <c r="A608" s="7">
        <f t="shared" si="187"/>
        <v>600</v>
      </c>
      <c r="B608" t="s">
        <v>411</v>
      </c>
      <c r="C608" t="s">
        <v>904</v>
      </c>
      <c r="D608" t="s">
        <v>905</v>
      </c>
      <c r="E608" s="42" t="s">
        <v>1573</v>
      </c>
      <c r="F608" s="42" t="s">
        <v>1586</v>
      </c>
      <c r="G608" s="3">
        <v>253.05999999999997</v>
      </c>
      <c r="H608" s="3">
        <v>-253.05999999999995</v>
      </c>
      <c r="I608" s="3">
        <v>0</v>
      </c>
      <c r="J608" s="3">
        <v>0</v>
      </c>
      <c r="K608" s="3">
        <v>179475.81999999998</v>
      </c>
      <c r="L608" s="3">
        <f t="shared" si="173"/>
        <v>179475.81999999998</v>
      </c>
      <c r="M608" s="3">
        <v>0</v>
      </c>
      <c r="N608" s="3">
        <v>0</v>
      </c>
      <c r="O608" s="3">
        <v>720573.91500000004</v>
      </c>
      <c r="P608" s="3">
        <v>0</v>
      </c>
      <c r="Q608" s="3">
        <v>541493.22</v>
      </c>
      <c r="R608" s="3">
        <f t="shared" si="186"/>
        <v>1262067.135</v>
      </c>
      <c r="S608" s="6">
        <f t="shared" si="174"/>
        <v>253.05999999999997</v>
      </c>
      <c r="T608" s="27" t="str">
        <f t="shared" si="175"/>
        <v>n.m.</v>
      </c>
      <c r="U608" s="6">
        <f t="shared" si="176"/>
        <v>-253.05999999999995</v>
      </c>
      <c r="V608" s="27" t="str">
        <f t="shared" si="177"/>
        <v>n.m.</v>
      </c>
      <c r="W608" s="6">
        <f t="shared" si="178"/>
        <v>-720573.91500000004</v>
      </c>
      <c r="X608" s="27">
        <f t="shared" si="179"/>
        <v>-1</v>
      </c>
      <c r="Y608" s="6">
        <f t="shared" si="180"/>
        <v>0</v>
      </c>
      <c r="Z608" s="27" t="str">
        <f t="shared" si="181"/>
        <v>n.m.</v>
      </c>
      <c r="AA608" s="6">
        <f t="shared" si="182"/>
        <v>-362017.4</v>
      </c>
      <c r="AB608" s="27">
        <f t="shared" si="183"/>
        <v>-0.6685538925122646</v>
      </c>
      <c r="AC608" s="6">
        <f t="shared" si="184"/>
        <v>-1082591.3149999999</v>
      </c>
      <c r="AD608" s="27">
        <f t="shared" si="185"/>
        <v>-0.8577921768004837</v>
      </c>
    </row>
    <row r="609" spans="1:30" x14ac:dyDescent="0.35">
      <c r="A609" s="7">
        <f t="shared" si="187"/>
        <v>601</v>
      </c>
      <c r="B609" t="s">
        <v>411</v>
      </c>
      <c r="C609" t="s">
        <v>906</v>
      </c>
      <c r="D609" t="s">
        <v>907</v>
      </c>
      <c r="E609" s="42" t="s">
        <v>1568</v>
      </c>
      <c r="F609" s="42" t="s">
        <v>1568</v>
      </c>
      <c r="G609" s="3">
        <v>-1292.9500000000003</v>
      </c>
      <c r="H609" s="3"/>
      <c r="I609" s="3">
        <v>0</v>
      </c>
      <c r="J609" s="3">
        <v>0</v>
      </c>
      <c r="K609" s="3">
        <v>0</v>
      </c>
      <c r="L609" s="3">
        <f t="shared" si="173"/>
        <v>-1292.9500000000003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f t="shared" si="186"/>
        <v>0</v>
      </c>
      <c r="S609" s="6">
        <f t="shared" si="174"/>
        <v>-1292.9500000000003</v>
      </c>
      <c r="T609" s="27" t="str">
        <f t="shared" si="175"/>
        <v>n.m.</v>
      </c>
      <c r="U609" s="6">
        <f t="shared" si="176"/>
        <v>0</v>
      </c>
      <c r="V609" s="27" t="str">
        <f t="shared" si="177"/>
        <v>n.m.</v>
      </c>
      <c r="W609" s="6">
        <f t="shared" si="178"/>
        <v>0</v>
      </c>
      <c r="X609" s="27" t="str">
        <f t="shared" si="179"/>
        <v>n.m.</v>
      </c>
      <c r="Y609" s="6">
        <f t="shared" si="180"/>
        <v>0</v>
      </c>
      <c r="Z609" s="27" t="str">
        <f t="shared" si="181"/>
        <v>n.m.</v>
      </c>
      <c r="AA609" s="6">
        <f t="shared" si="182"/>
        <v>0</v>
      </c>
      <c r="AB609" s="27" t="str">
        <f t="shared" si="183"/>
        <v>n.m.</v>
      </c>
      <c r="AC609" s="6">
        <f t="shared" si="184"/>
        <v>-1292.9500000000003</v>
      </c>
      <c r="AD609" s="27" t="str">
        <f t="shared" si="185"/>
        <v>n.m.</v>
      </c>
    </row>
    <row r="610" spans="1:30" x14ac:dyDescent="0.35">
      <c r="A610" s="7">
        <f t="shared" si="187"/>
        <v>602</v>
      </c>
      <c r="B610" t="s">
        <v>411</v>
      </c>
      <c r="C610" t="s">
        <v>1717</v>
      </c>
      <c r="D610" t="s">
        <v>1718</v>
      </c>
      <c r="E610" s="42">
        <v>44166</v>
      </c>
      <c r="F610" s="42">
        <v>44682</v>
      </c>
      <c r="G610" s="3"/>
      <c r="H610" s="3"/>
      <c r="I610" s="3">
        <v>313531.46999999997</v>
      </c>
      <c r="J610" s="3">
        <v>409690.94999999984</v>
      </c>
      <c r="K610" s="3">
        <v>21363.7</v>
      </c>
      <c r="L610" s="3">
        <f t="shared" si="173"/>
        <v>744586.11999999976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f t="shared" si="186"/>
        <v>0</v>
      </c>
      <c r="S610" s="6">
        <f t="shared" si="174"/>
        <v>0</v>
      </c>
      <c r="T610" s="27" t="str">
        <f t="shared" si="175"/>
        <v>n.m.</v>
      </c>
      <c r="U610" s="6">
        <f t="shared" si="176"/>
        <v>0</v>
      </c>
      <c r="V610" s="27" t="str">
        <f t="shared" si="177"/>
        <v>n.m.</v>
      </c>
      <c r="W610" s="6">
        <f t="shared" si="178"/>
        <v>313531.46999999997</v>
      </c>
      <c r="X610" s="27" t="str">
        <f t="shared" si="179"/>
        <v>n.m.</v>
      </c>
      <c r="Y610" s="6">
        <f t="shared" si="180"/>
        <v>409690.94999999984</v>
      </c>
      <c r="Z610" s="27" t="str">
        <f t="shared" si="181"/>
        <v>n.m.</v>
      </c>
      <c r="AA610" s="6">
        <f t="shared" si="182"/>
        <v>21363.7</v>
      </c>
      <c r="AB610" s="27" t="str">
        <f t="shared" si="183"/>
        <v>n.m.</v>
      </c>
      <c r="AC610" s="6">
        <f t="shared" si="184"/>
        <v>744586.11999999976</v>
      </c>
      <c r="AD610" s="27" t="str">
        <f t="shared" si="185"/>
        <v>n.m.</v>
      </c>
    </row>
    <row r="611" spans="1:30" x14ac:dyDescent="0.35">
      <c r="A611" s="7">
        <f t="shared" si="187"/>
        <v>603</v>
      </c>
      <c r="B611" t="s">
        <v>411</v>
      </c>
      <c r="C611" t="s">
        <v>1719</v>
      </c>
      <c r="D611" t="s">
        <v>456</v>
      </c>
      <c r="E611" s="42">
        <v>43831</v>
      </c>
      <c r="F611" s="42">
        <v>44440</v>
      </c>
      <c r="G611" s="3"/>
      <c r="H611" s="3"/>
      <c r="I611" s="3">
        <v>298289.00999999972</v>
      </c>
      <c r="J611" s="3">
        <v>191104.79000000018</v>
      </c>
      <c r="K611" s="3"/>
      <c r="L611" s="3">
        <f t="shared" ref="L611:L674" si="188">SUM(G611:K611)</f>
        <v>489393.79999999993</v>
      </c>
      <c r="M611" s="3">
        <v>0</v>
      </c>
      <c r="N611" s="3">
        <v>0</v>
      </c>
      <c r="O611" s="3">
        <v>278251.82599999994</v>
      </c>
      <c r="P611" s="3">
        <v>0</v>
      </c>
      <c r="Q611" s="3">
        <v>0</v>
      </c>
      <c r="R611" s="3">
        <f t="shared" si="186"/>
        <v>278251.82599999994</v>
      </c>
      <c r="S611" s="6">
        <f t="shared" ref="S611:S674" si="189">G611-M611</f>
        <v>0</v>
      </c>
      <c r="T611" s="27" t="str">
        <f t="shared" ref="T611:T674" si="190">IFERROR(S611/M611,"n.m.")</f>
        <v>n.m.</v>
      </c>
      <c r="U611" s="6">
        <f t="shared" ref="U611:U674" si="191">H611-N611</f>
        <v>0</v>
      </c>
      <c r="V611" s="27" t="str">
        <f t="shared" ref="V611:V674" si="192">IFERROR(U611/N611,"n.m.")</f>
        <v>n.m.</v>
      </c>
      <c r="W611" s="6">
        <f t="shared" ref="W611:W674" si="193">I611-O611</f>
        <v>20037.183999999776</v>
      </c>
      <c r="X611" s="27">
        <f t="shared" ref="X611:X674" si="194">IFERROR(W611/O611,"n.m.")</f>
        <v>7.201097037903996E-2</v>
      </c>
      <c r="Y611" s="6">
        <f t="shared" ref="Y611:Y674" si="195">J611-P611</f>
        <v>191104.79000000018</v>
      </c>
      <c r="Z611" s="27" t="str">
        <f t="shared" ref="Z611:Z674" si="196">IFERROR(Y611/P611,"n.m.")</f>
        <v>n.m.</v>
      </c>
      <c r="AA611" s="6">
        <f t="shared" ref="AA611:AA674" si="197">K611-Q611</f>
        <v>0</v>
      </c>
      <c r="AB611" s="27" t="str">
        <f t="shared" ref="AB611:AB674" si="198">IFERROR(AA611/Q611,"n.m.")</f>
        <v>n.m.</v>
      </c>
      <c r="AC611" s="6">
        <f t="shared" ref="AC611:AC674" si="199">L611-R611</f>
        <v>211141.97399999999</v>
      </c>
      <c r="AD611" s="27">
        <f t="shared" ref="AD611:AD674" si="200">IFERROR(AC611/R611,"n.m.")</f>
        <v>0.75881613082388188</v>
      </c>
    </row>
    <row r="612" spans="1:30" x14ac:dyDescent="0.35">
      <c r="A612" s="7">
        <f t="shared" si="187"/>
        <v>604</v>
      </c>
      <c r="B612" t="s">
        <v>411</v>
      </c>
      <c r="C612" t="s">
        <v>1720</v>
      </c>
      <c r="D612" t="s">
        <v>1721</v>
      </c>
      <c r="E612" s="42">
        <v>43983</v>
      </c>
      <c r="F612" s="42">
        <v>44197</v>
      </c>
      <c r="G612" s="3"/>
      <c r="H612" s="3"/>
      <c r="I612" s="3">
        <v>365708.84000000008</v>
      </c>
      <c r="J612" s="3">
        <v>16.04</v>
      </c>
      <c r="K612" s="3"/>
      <c r="L612" s="3">
        <f t="shared" si="188"/>
        <v>365724.88000000006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f t="shared" si="186"/>
        <v>0</v>
      </c>
      <c r="S612" s="6">
        <f t="shared" si="189"/>
        <v>0</v>
      </c>
      <c r="T612" s="27" t="str">
        <f t="shared" si="190"/>
        <v>n.m.</v>
      </c>
      <c r="U612" s="6">
        <f t="shared" si="191"/>
        <v>0</v>
      </c>
      <c r="V612" s="27" t="str">
        <f t="shared" si="192"/>
        <v>n.m.</v>
      </c>
      <c r="W612" s="6">
        <f t="shared" si="193"/>
        <v>365708.84000000008</v>
      </c>
      <c r="X612" s="27" t="str">
        <f t="shared" si="194"/>
        <v>n.m.</v>
      </c>
      <c r="Y612" s="6">
        <f t="shared" si="195"/>
        <v>16.04</v>
      </c>
      <c r="Z612" s="27" t="str">
        <f t="shared" si="196"/>
        <v>n.m.</v>
      </c>
      <c r="AA612" s="6">
        <f t="shared" si="197"/>
        <v>0</v>
      </c>
      <c r="AB612" s="27" t="str">
        <f t="shared" si="198"/>
        <v>n.m.</v>
      </c>
      <c r="AC612" s="6">
        <f t="shared" si="199"/>
        <v>365724.88000000006</v>
      </c>
      <c r="AD612" s="27" t="str">
        <f t="shared" si="200"/>
        <v>n.m.</v>
      </c>
    </row>
    <row r="613" spans="1:30" x14ac:dyDescent="0.35">
      <c r="A613" s="7">
        <f t="shared" si="187"/>
        <v>605</v>
      </c>
      <c r="B613" t="s">
        <v>411</v>
      </c>
      <c r="C613" t="s">
        <v>1722</v>
      </c>
      <c r="D613" t="s">
        <v>1723</v>
      </c>
      <c r="E613" s="42">
        <v>44166</v>
      </c>
      <c r="F613" s="42">
        <v>44805</v>
      </c>
      <c r="G613" s="3"/>
      <c r="H613" s="3"/>
      <c r="I613" s="3">
        <v>59225</v>
      </c>
      <c r="J613" s="3">
        <v>171301.28999999989</v>
      </c>
      <c r="K613" s="3">
        <v>84040.509999999893</v>
      </c>
      <c r="L613" s="3">
        <f t="shared" si="188"/>
        <v>314566.79999999981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f t="shared" si="186"/>
        <v>0</v>
      </c>
      <c r="S613" s="6">
        <f t="shared" si="189"/>
        <v>0</v>
      </c>
      <c r="T613" s="27" t="str">
        <f t="shared" si="190"/>
        <v>n.m.</v>
      </c>
      <c r="U613" s="6">
        <f t="shared" si="191"/>
        <v>0</v>
      </c>
      <c r="V613" s="27" t="str">
        <f t="shared" si="192"/>
        <v>n.m.</v>
      </c>
      <c r="W613" s="6">
        <f t="shared" si="193"/>
        <v>59225</v>
      </c>
      <c r="X613" s="27" t="str">
        <f t="shared" si="194"/>
        <v>n.m.</v>
      </c>
      <c r="Y613" s="6">
        <f t="shared" si="195"/>
        <v>171301.28999999989</v>
      </c>
      <c r="Z613" s="27" t="str">
        <f t="shared" si="196"/>
        <v>n.m.</v>
      </c>
      <c r="AA613" s="6">
        <f t="shared" si="197"/>
        <v>84040.509999999893</v>
      </c>
      <c r="AB613" s="27" t="str">
        <f t="shared" si="198"/>
        <v>n.m.</v>
      </c>
      <c r="AC613" s="6">
        <f t="shared" si="199"/>
        <v>314566.79999999981</v>
      </c>
      <c r="AD613" s="27" t="str">
        <f t="shared" si="200"/>
        <v>n.m.</v>
      </c>
    </row>
    <row r="614" spans="1:30" x14ac:dyDescent="0.35">
      <c r="A614" s="7">
        <f t="shared" si="187"/>
        <v>606</v>
      </c>
      <c r="B614" t="s">
        <v>411</v>
      </c>
      <c r="C614" t="s">
        <v>1724</v>
      </c>
      <c r="D614" t="s">
        <v>1725</v>
      </c>
      <c r="E614" s="42">
        <v>44166</v>
      </c>
      <c r="F614" s="42">
        <v>44805</v>
      </c>
      <c r="G614" s="3"/>
      <c r="H614" s="3"/>
      <c r="I614" s="3">
        <v>31830.32</v>
      </c>
      <c r="J614" s="3">
        <v>215952.54</v>
      </c>
      <c r="K614" s="3">
        <v>46467.200000000033</v>
      </c>
      <c r="L614" s="3">
        <f t="shared" si="188"/>
        <v>294250.06000000006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f t="shared" si="186"/>
        <v>0</v>
      </c>
      <c r="S614" s="6">
        <f t="shared" si="189"/>
        <v>0</v>
      </c>
      <c r="T614" s="27" t="str">
        <f t="shared" si="190"/>
        <v>n.m.</v>
      </c>
      <c r="U614" s="6">
        <f t="shared" si="191"/>
        <v>0</v>
      </c>
      <c r="V614" s="27" t="str">
        <f t="shared" si="192"/>
        <v>n.m.</v>
      </c>
      <c r="W614" s="6">
        <f t="shared" si="193"/>
        <v>31830.32</v>
      </c>
      <c r="X614" s="27" t="str">
        <f t="shared" si="194"/>
        <v>n.m.</v>
      </c>
      <c r="Y614" s="6">
        <f t="shared" si="195"/>
        <v>215952.54</v>
      </c>
      <c r="Z614" s="27" t="str">
        <f t="shared" si="196"/>
        <v>n.m.</v>
      </c>
      <c r="AA614" s="6">
        <f t="shared" si="197"/>
        <v>46467.200000000033</v>
      </c>
      <c r="AB614" s="27" t="str">
        <f t="shared" si="198"/>
        <v>n.m.</v>
      </c>
      <c r="AC614" s="6">
        <f t="shared" si="199"/>
        <v>294250.06000000006</v>
      </c>
      <c r="AD614" s="27" t="str">
        <f t="shared" si="200"/>
        <v>n.m.</v>
      </c>
    </row>
    <row r="615" spans="1:30" x14ac:dyDescent="0.35">
      <c r="A615" s="7">
        <f t="shared" si="187"/>
        <v>607</v>
      </c>
      <c r="B615" t="s">
        <v>411</v>
      </c>
      <c r="C615" t="s">
        <v>1726</v>
      </c>
      <c r="D615" t="s">
        <v>1727</v>
      </c>
      <c r="E615" s="42">
        <v>44013</v>
      </c>
      <c r="F615" s="42">
        <v>44440</v>
      </c>
      <c r="G615" s="3"/>
      <c r="H615" s="3"/>
      <c r="I615" s="3">
        <v>158031.76000000004</v>
      </c>
      <c r="J615" s="3">
        <v>112259.11</v>
      </c>
      <c r="K615" s="3"/>
      <c r="L615" s="3">
        <f t="shared" si="188"/>
        <v>270290.87000000005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f t="shared" si="186"/>
        <v>0</v>
      </c>
      <c r="S615" s="6">
        <f t="shared" si="189"/>
        <v>0</v>
      </c>
      <c r="T615" s="27" t="str">
        <f t="shared" si="190"/>
        <v>n.m.</v>
      </c>
      <c r="U615" s="6">
        <f t="shared" si="191"/>
        <v>0</v>
      </c>
      <c r="V615" s="27" t="str">
        <f t="shared" si="192"/>
        <v>n.m.</v>
      </c>
      <c r="W615" s="6">
        <f t="shared" si="193"/>
        <v>158031.76000000004</v>
      </c>
      <c r="X615" s="27" t="str">
        <f t="shared" si="194"/>
        <v>n.m.</v>
      </c>
      <c r="Y615" s="6">
        <f t="shared" si="195"/>
        <v>112259.11</v>
      </c>
      <c r="Z615" s="27" t="str">
        <f t="shared" si="196"/>
        <v>n.m.</v>
      </c>
      <c r="AA615" s="6">
        <f t="shared" si="197"/>
        <v>0</v>
      </c>
      <c r="AB615" s="27" t="str">
        <f t="shared" si="198"/>
        <v>n.m.</v>
      </c>
      <c r="AC615" s="6">
        <f t="shared" si="199"/>
        <v>270290.87000000005</v>
      </c>
      <c r="AD615" s="27" t="str">
        <f t="shared" si="200"/>
        <v>n.m.</v>
      </c>
    </row>
    <row r="616" spans="1:30" x14ac:dyDescent="0.35">
      <c r="A616" s="7">
        <f t="shared" si="187"/>
        <v>608</v>
      </c>
      <c r="B616" t="s">
        <v>411</v>
      </c>
      <c r="C616" t="s">
        <v>1728</v>
      </c>
      <c r="D616" t="s">
        <v>1729</v>
      </c>
      <c r="E616" s="42">
        <v>43831</v>
      </c>
      <c r="F616" s="42" t="s">
        <v>1934</v>
      </c>
      <c r="G616" s="3"/>
      <c r="H616" s="3"/>
      <c r="I616" s="3">
        <v>52536.789999999986</v>
      </c>
      <c r="J616" s="3">
        <v>69545.760000000009</v>
      </c>
      <c r="K616" s="3">
        <v>77415.749999999985</v>
      </c>
      <c r="L616" s="3">
        <f t="shared" si="188"/>
        <v>199498.3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f t="shared" si="186"/>
        <v>0</v>
      </c>
      <c r="S616" s="6">
        <f t="shared" si="189"/>
        <v>0</v>
      </c>
      <c r="T616" s="27" t="str">
        <f t="shared" si="190"/>
        <v>n.m.</v>
      </c>
      <c r="U616" s="6">
        <f t="shared" si="191"/>
        <v>0</v>
      </c>
      <c r="V616" s="27" t="str">
        <f t="shared" si="192"/>
        <v>n.m.</v>
      </c>
      <c r="W616" s="6">
        <f t="shared" si="193"/>
        <v>52536.789999999986</v>
      </c>
      <c r="X616" s="27" t="str">
        <f t="shared" si="194"/>
        <v>n.m.</v>
      </c>
      <c r="Y616" s="6">
        <f t="shared" si="195"/>
        <v>69545.760000000009</v>
      </c>
      <c r="Z616" s="27" t="str">
        <f t="shared" si="196"/>
        <v>n.m.</v>
      </c>
      <c r="AA616" s="6">
        <f t="shared" si="197"/>
        <v>77415.749999999985</v>
      </c>
      <c r="AB616" s="27" t="str">
        <f t="shared" si="198"/>
        <v>n.m.</v>
      </c>
      <c r="AC616" s="6">
        <f t="shared" si="199"/>
        <v>199498.3</v>
      </c>
      <c r="AD616" s="27" t="str">
        <f t="shared" si="200"/>
        <v>n.m.</v>
      </c>
    </row>
    <row r="617" spans="1:30" x14ac:dyDescent="0.35">
      <c r="A617" s="7">
        <f t="shared" si="187"/>
        <v>609</v>
      </c>
      <c r="B617" t="s">
        <v>411</v>
      </c>
      <c r="C617" t="s">
        <v>1730</v>
      </c>
      <c r="D617" t="s">
        <v>1731</v>
      </c>
      <c r="E617" s="42">
        <v>43831</v>
      </c>
      <c r="F617" s="42">
        <v>44256</v>
      </c>
      <c r="G617" s="3"/>
      <c r="H617" s="3"/>
      <c r="I617" s="3">
        <v>250626.75</v>
      </c>
      <c r="J617" s="3">
        <v>-2500.9</v>
      </c>
      <c r="K617" s="3"/>
      <c r="L617" s="3">
        <f t="shared" si="188"/>
        <v>248125.85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f t="shared" si="186"/>
        <v>0</v>
      </c>
      <c r="S617" s="6">
        <f t="shared" si="189"/>
        <v>0</v>
      </c>
      <c r="T617" s="27" t="str">
        <f t="shared" si="190"/>
        <v>n.m.</v>
      </c>
      <c r="U617" s="6">
        <f t="shared" si="191"/>
        <v>0</v>
      </c>
      <c r="V617" s="27" t="str">
        <f t="shared" si="192"/>
        <v>n.m.</v>
      </c>
      <c r="W617" s="6">
        <f t="shared" si="193"/>
        <v>250626.75</v>
      </c>
      <c r="X617" s="27" t="str">
        <f t="shared" si="194"/>
        <v>n.m.</v>
      </c>
      <c r="Y617" s="6">
        <f t="shared" si="195"/>
        <v>-2500.9</v>
      </c>
      <c r="Z617" s="27" t="str">
        <f t="shared" si="196"/>
        <v>n.m.</v>
      </c>
      <c r="AA617" s="6">
        <f t="shared" si="197"/>
        <v>0</v>
      </c>
      <c r="AB617" s="27" t="str">
        <f t="shared" si="198"/>
        <v>n.m.</v>
      </c>
      <c r="AC617" s="6">
        <f t="shared" si="199"/>
        <v>248125.85</v>
      </c>
      <c r="AD617" s="27" t="str">
        <f t="shared" si="200"/>
        <v>n.m.</v>
      </c>
    </row>
    <row r="618" spans="1:30" x14ac:dyDescent="0.35">
      <c r="A618" s="7">
        <f t="shared" si="187"/>
        <v>610</v>
      </c>
      <c r="B618" t="s">
        <v>411</v>
      </c>
      <c r="C618" t="s">
        <v>1732</v>
      </c>
      <c r="D618" t="s">
        <v>586</v>
      </c>
      <c r="E618" s="42">
        <v>43952</v>
      </c>
      <c r="F618" s="42">
        <v>44105</v>
      </c>
      <c r="G618" s="3"/>
      <c r="H618" s="3"/>
      <c r="I618" s="3">
        <v>247823.13999999998</v>
      </c>
      <c r="J618" s="3"/>
      <c r="K618" s="3"/>
      <c r="L618" s="3">
        <f t="shared" si="188"/>
        <v>247823.13999999998</v>
      </c>
      <c r="M618" s="3">
        <v>0</v>
      </c>
      <c r="N618" s="3">
        <v>182838.61599999992</v>
      </c>
      <c r="O618" s="3">
        <v>225842.18700000001</v>
      </c>
      <c r="P618" s="3">
        <v>188053.64800000004</v>
      </c>
      <c r="Q618" s="3">
        <v>86355.967005000013</v>
      </c>
      <c r="R618" s="3">
        <f t="shared" si="186"/>
        <v>683090.41800499998</v>
      </c>
      <c r="S618" s="6">
        <f t="shared" si="189"/>
        <v>0</v>
      </c>
      <c r="T618" s="27" t="str">
        <f t="shared" si="190"/>
        <v>n.m.</v>
      </c>
      <c r="U618" s="6">
        <f t="shared" si="191"/>
        <v>-182838.61599999992</v>
      </c>
      <c r="V618" s="27">
        <f t="shared" si="192"/>
        <v>-1</v>
      </c>
      <c r="W618" s="6">
        <f t="shared" si="193"/>
        <v>21980.95299999998</v>
      </c>
      <c r="X618" s="27">
        <f t="shared" si="194"/>
        <v>9.7328817489710104E-2</v>
      </c>
      <c r="Y618" s="6">
        <f t="shared" si="195"/>
        <v>-188053.64800000004</v>
      </c>
      <c r="Z618" s="27">
        <f t="shared" si="196"/>
        <v>-1</v>
      </c>
      <c r="AA618" s="6">
        <f t="shared" si="197"/>
        <v>-86355.967005000013</v>
      </c>
      <c r="AB618" s="27">
        <f t="shared" si="198"/>
        <v>-1</v>
      </c>
      <c r="AC618" s="6">
        <f t="shared" si="199"/>
        <v>-435267.27800499997</v>
      </c>
      <c r="AD618" s="27">
        <f t="shared" si="200"/>
        <v>-0.63720302105279125</v>
      </c>
    </row>
    <row r="619" spans="1:30" x14ac:dyDescent="0.35">
      <c r="A619" s="7">
        <f t="shared" si="187"/>
        <v>611</v>
      </c>
      <c r="B619" t="s">
        <v>411</v>
      </c>
      <c r="C619" t="s">
        <v>1733</v>
      </c>
      <c r="D619" t="s">
        <v>1734</v>
      </c>
      <c r="E619" s="42">
        <v>44136</v>
      </c>
      <c r="F619" s="42">
        <v>44805</v>
      </c>
      <c r="G619" s="3"/>
      <c r="H619" s="3"/>
      <c r="I619" s="3">
        <v>28611.949999999997</v>
      </c>
      <c r="J619" s="3">
        <v>127103.11000000003</v>
      </c>
      <c r="K619" s="3">
        <v>38238.840000000142</v>
      </c>
      <c r="L619" s="3">
        <f t="shared" si="188"/>
        <v>193953.90000000017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f t="shared" si="186"/>
        <v>0</v>
      </c>
      <c r="S619" s="6">
        <f t="shared" si="189"/>
        <v>0</v>
      </c>
      <c r="T619" s="27" t="str">
        <f t="shared" si="190"/>
        <v>n.m.</v>
      </c>
      <c r="U619" s="6">
        <f t="shared" si="191"/>
        <v>0</v>
      </c>
      <c r="V619" s="27" t="str">
        <f t="shared" si="192"/>
        <v>n.m.</v>
      </c>
      <c r="W619" s="6">
        <f t="shared" si="193"/>
        <v>28611.949999999997</v>
      </c>
      <c r="X619" s="27" t="str">
        <f t="shared" si="194"/>
        <v>n.m.</v>
      </c>
      <c r="Y619" s="6">
        <f t="shared" si="195"/>
        <v>127103.11000000003</v>
      </c>
      <c r="Z619" s="27" t="str">
        <f t="shared" si="196"/>
        <v>n.m.</v>
      </c>
      <c r="AA619" s="6">
        <f t="shared" si="197"/>
        <v>38238.840000000142</v>
      </c>
      <c r="AB619" s="27" t="str">
        <f t="shared" si="198"/>
        <v>n.m.</v>
      </c>
      <c r="AC619" s="6">
        <f t="shared" si="199"/>
        <v>193953.90000000017</v>
      </c>
      <c r="AD619" s="27" t="str">
        <f t="shared" si="200"/>
        <v>n.m.</v>
      </c>
    </row>
    <row r="620" spans="1:30" x14ac:dyDescent="0.35">
      <c r="A620" s="7">
        <f t="shared" si="187"/>
        <v>612</v>
      </c>
      <c r="B620" t="s">
        <v>411</v>
      </c>
      <c r="C620" t="s">
        <v>1735</v>
      </c>
      <c r="D620" t="s">
        <v>1736</v>
      </c>
      <c r="E620" s="42">
        <v>43891</v>
      </c>
      <c r="F620" s="42" t="s">
        <v>1934</v>
      </c>
      <c r="G620" s="3"/>
      <c r="H620" s="3"/>
      <c r="I620" s="3">
        <v>2372.86</v>
      </c>
      <c r="J620" s="3">
        <v>17236.189999999999</v>
      </c>
      <c r="K620" s="3">
        <v>65649.670000000013</v>
      </c>
      <c r="L620" s="3">
        <f t="shared" si="188"/>
        <v>85258.720000000016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f t="shared" si="186"/>
        <v>0</v>
      </c>
      <c r="S620" s="6">
        <f t="shared" si="189"/>
        <v>0</v>
      </c>
      <c r="T620" s="27" t="str">
        <f t="shared" si="190"/>
        <v>n.m.</v>
      </c>
      <c r="U620" s="6">
        <f t="shared" si="191"/>
        <v>0</v>
      </c>
      <c r="V620" s="27" t="str">
        <f t="shared" si="192"/>
        <v>n.m.</v>
      </c>
      <c r="W620" s="6">
        <f t="shared" si="193"/>
        <v>2372.86</v>
      </c>
      <c r="X620" s="27" t="str">
        <f t="shared" si="194"/>
        <v>n.m.</v>
      </c>
      <c r="Y620" s="6">
        <f t="shared" si="195"/>
        <v>17236.189999999999</v>
      </c>
      <c r="Z620" s="27" t="str">
        <f t="shared" si="196"/>
        <v>n.m.</v>
      </c>
      <c r="AA620" s="6">
        <f t="shared" si="197"/>
        <v>65649.670000000013</v>
      </c>
      <c r="AB620" s="27" t="str">
        <f t="shared" si="198"/>
        <v>n.m.</v>
      </c>
      <c r="AC620" s="6">
        <f t="shared" si="199"/>
        <v>85258.720000000016</v>
      </c>
      <c r="AD620" s="27" t="str">
        <f t="shared" si="200"/>
        <v>n.m.</v>
      </c>
    </row>
    <row r="621" spans="1:30" x14ac:dyDescent="0.35">
      <c r="A621" s="7">
        <f t="shared" si="187"/>
        <v>613</v>
      </c>
      <c r="B621" t="s">
        <v>411</v>
      </c>
      <c r="C621" t="s">
        <v>1737</v>
      </c>
      <c r="D621" t="s">
        <v>1738</v>
      </c>
      <c r="E621" s="42">
        <v>43862</v>
      </c>
      <c r="F621" s="42">
        <v>44348</v>
      </c>
      <c r="G621" s="3"/>
      <c r="H621" s="3"/>
      <c r="I621" s="3">
        <v>48490.26999999999</v>
      </c>
      <c r="J621" s="3">
        <v>47933.04</v>
      </c>
      <c r="K621" s="3"/>
      <c r="L621" s="3">
        <f t="shared" si="188"/>
        <v>96423.31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f t="shared" si="186"/>
        <v>0</v>
      </c>
      <c r="S621" s="6">
        <f t="shared" si="189"/>
        <v>0</v>
      </c>
      <c r="T621" s="27" t="str">
        <f t="shared" si="190"/>
        <v>n.m.</v>
      </c>
      <c r="U621" s="6">
        <f t="shared" si="191"/>
        <v>0</v>
      </c>
      <c r="V621" s="27" t="str">
        <f t="shared" si="192"/>
        <v>n.m.</v>
      </c>
      <c r="W621" s="6">
        <f t="shared" si="193"/>
        <v>48490.26999999999</v>
      </c>
      <c r="X621" s="27" t="str">
        <f t="shared" si="194"/>
        <v>n.m.</v>
      </c>
      <c r="Y621" s="6">
        <f t="shared" si="195"/>
        <v>47933.04</v>
      </c>
      <c r="Z621" s="27" t="str">
        <f t="shared" si="196"/>
        <v>n.m.</v>
      </c>
      <c r="AA621" s="6">
        <f t="shared" si="197"/>
        <v>0</v>
      </c>
      <c r="AB621" s="27" t="str">
        <f t="shared" si="198"/>
        <v>n.m.</v>
      </c>
      <c r="AC621" s="6">
        <f t="shared" si="199"/>
        <v>96423.31</v>
      </c>
      <c r="AD621" s="27" t="str">
        <f t="shared" si="200"/>
        <v>n.m.</v>
      </c>
    </row>
    <row r="622" spans="1:30" x14ac:dyDescent="0.35">
      <c r="A622" s="7">
        <f t="shared" si="187"/>
        <v>614</v>
      </c>
      <c r="B622" t="s">
        <v>411</v>
      </c>
      <c r="C622" t="s">
        <v>1739</v>
      </c>
      <c r="D622" t="s">
        <v>1740</v>
      </c>
      <c r="E622" s="42">
        <v>44013</v>
      </c>
      <c r="F622" s="42">
        <v>44652</v>
      </c>
      <c r="G622" s="3"/>
      <c r="H622" s="3"/>
      <c r="I622" s="3">
        <v>12763.399999999996</v>
      </c>
      <c r="J622" s="3">
        <v>67225.95</v>
      </c>
      <c r="K622" s="3">
        <v>8482.98</v>
      </c>
      <c r="L622" s="3">
        <f t="shared" si="188"/>
        <v>88472.329999999987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f t="shared" si="186"/>
        <v>0</v>
      </c>
      <c r="S622" s="6">
        <f t="shared" si="189"/>
        <v>0</v>
      </c>
      <c r="T622" s="27" t="str">
        <f t="shared" si="190"/>
        <v>n.m.</v>
      </c>
      <c r="U622" s="6">
        <f t="shared" si="191"/>
        <v>0</v>
      </c>
      <c r="V622" s="27" t="str">
        <f t="shared" si="192"/>
        <v>n.m.</v>
      </c>
      <c r="W622" s="6">
        <f t="shared" si="193"/>
        <v>12763.399999999996</v>
      </c>
      <c r="X622" s="27" t="str">
        <f t="shared" si="194"/>
        <v>n.m.</v>
      </c>
      <c r="Y622" s="6">
        <f t="shared" si="195"/>
        <v>67225.95</v>
      </c>
      <c r="Z622" s="27" t="str">
        <f t="shared" si="196"/>
        <v>n.m.</v>
      </c>
      <c r="AA622" s="6">
        <f t="shared" si="197"/>
        <v>8482.98</v>
      </c>
      <c r="AB622" s="27" t="str">
        <f t="shared" si="198"/>
        <v>n.m.</v>
      </c>
      <c r="AC622" s="6">
        <f t="shared" si="199"/>
        <v>88472.329999999987</v>
      </c>
      <c r="AD622" s="27" t="str">
        <f t="shared" si="200"/>
        <v>n.m.</v>
      </c>
    </row>
    <row r="623" spans="1:30" x14ac:dyDescent="0.35">
      <c r="A623" s="7">
        <f t="shared" si="187"/>
        <v>615</v>
      </c>
      <c r="B623" t="s">
        <v>411</v>
      </c>
      <c r="C623" t="s">
        <v>1741</v>
      </c>
      <c r="D623" t="s">
        <v>1742</v>
      </c>
      <c r="E623" s="42">
        <v>44136</v>
      </c>
      <c r="F623" s="42">
        <v>44805</v>
      </c>
      <c r="G623" s="3"/>
      <c r="H623" s="3"/>
      <c r="I623" s="3">
        <v>7534.48</v>
      </c>
      <c r="J623" s="3">
        <v>103798.82999999999</v>
      </c>
      <c r="K623" s="3">
        <v>-23364.119999999941</v>
      </c>
      <c r="L623" s="3">
        <f t="shared" si="188"/>
        <v>87969.190000000046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f t="shared" ref="R623:R686" si="201">SUM(M623:Q623)</f>
        <v>0</v>
      </c>
      <c r="S623" s="6">
        <f t="shared" si="189"/>
        <v>0</v>
      </c>
      <c r="T623" s="27" t="str">
        <f t="shared" si="190"/>
        <v>n.m.</v>
      </c>
      <c r="U623" s="6">
        <f t="shared" si="191"/>
        <v>0</v>
      </c>
      <c r="V623" s="27" t="str">
        <f t="shared" si="192"/>
        <v>n.m.</v>
      </c>
      <c r="W623" s="6">
        <f t="shared" si="193"/>
        <v>7534.48</v>
      </c>
      <c r="X623" s="27" t="str">
        <f t="shared" si="194"/>
        <v>n.m.</v>
      </c>
      <c r="Y623" s="6">
        <f t="shared" si="195"/>
        <v>103798.82999999999</v>
      </c>
      <c r="Z623" s="27" t="str">
        <f t="shared" si="196"/>
        <v>n.m.</v>
      </c>
      <c r="AA623" s="6">
        <f t="shared" si="197"/>
        <v>-23364.119999999941</v>
      </c>
      <c r="AB623" s="27" t="str">
        <f t="shared" si="198"/>
        <v>n.m.</v>
      </c>
      <c r="AC623" s="6">
        <f t="shared" si="199"/>
        <v>87969.190000000046</v>
      </c>
      <c r="AD623" s="27" t="str">
        <f t="shared" si="200"/>
        <v>n.m.</v>
      </c>
    </row>
    <row r="624" spans="1:30" x14ac:dyDescent="0.35">
      <c r="A624" s="7">
        <f t="shared" si="187"/>
        <v>616</v>
      </c>
      <c r="B624" t="s">
        <v>411</v>
      </c>
      <c r="C624" t="s">
        <v>1743</v>
      </c>
      <c r="D624" t="s">
        <v>1744</v>
      </c>
      <c r="E624" s="42">
        <v>43862</v>
      </c>
      <c r="F624" s="42">
        <v>44805</v>
      </c>
      <c r="G624" s="3"/>
      <c r="H624" s="3"/>
      <c r="I624" s="3">
        <v>108567.29999999997</v>
      </c>
      <c r="J624" s="3">
        <v>4959.7499999999891</v>
      </c>
      <c r="K624" s="3">
        <v>-27877.279999999999</v>
      </c>
      <c r="L624" s="3">
        <f t="shared" si="188"/>
        <v>85649.76999999996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f t="shared" si="201"/>
        <v>0</v>
      </c>
      <c r="S624" s="6">
        <f t="shared" si="189"/>
        <v>0</v>
      </c>
      <c r="T624" s="27" t="str">
        <f t="shared" si="190"/>
        <v>n.m.</v>
      </c>
      <c r="U624" s="6">
        <f t="shared" si="191"/>
        <v>0</v>
      </c>
      <c r="V624" s="27" t="str">
        <f t="shared" si="192"/>
        <v>n.m.</v>
      </c>
      <c r="W624" s="6">
        <f t="shared" si="193"/>
        <v>108567.29999999997</v>
      </c>
      <c r="X624" s="27" t="str">
        <f t="shared" si="194"/>
        <v>n.m.</v>
      </c>
      <c r="Y624" s="6">
        <f t="shared" si="195"/>
        <v>4959.7499999999891</v>
      </c>
      <c r="Z624" s="27" t="str">
        <f t="shared" si="196"/>
        <v>n.m.</v>
      </c>
      <c r="AA624" s="6">
        <f t="shared" si="197"/>
        <v>-27877.279999999999</v>
      </c>
      <c r="AB624" s="27" t="str">
        <f t="shared" si="198"/>
        <v>n.m.</v>
      </c>
      <c r="AC624" s="6">
        <f t="shared" si="199"/>
        <v>85649.76999999996</v>
      </c>
      <c r="AD624" s="27" t="str">
        <f t="shared" si="200"/>
        <v>n.m.</v>
      </c>
    </row>
    <row r="625" spans="1:30" x14ac:dyDescent="0.35">
      <c r="A625" s="7">
        <f t="shared" si="187"/>
        <v>617</v>
      </c>
      <c r="B625" t="s">
        <v>411</v>
      </c>
      <c r="C625" t="s">
        <v>1745</v>
      </c>
      <c r="D625" t="s">
        <v>1746</v>
      </c>
      <c r="E625" s="42">
        <v>44105</v>
      </c>
      <c r="F625" s="42">
        <v>44593</v>
      </c>
      <c r="G625" s="3"/>
      <c r="H625" s="3"/>
      <c r="I625" s="3">
        <v>53688.479999999996</v>
      </c>
      <c r="J625" s="3">
        <v>16971.970000000008</v>
      </c>
      <c r="K625" s="3">
        <v>7272.5799999999981</v>
      </c>
      <c r="L625" s="3">
        <f t="shared" si="188"/>
        <v>77933.030000000013</v>
      </c>
      <c r="M625" s="3">
        <v>0</v>
      </c>
      <c r="N625" s="3">
        <v>0</v>
      </c>
      <c r="O625" s="3">
        <v>0</v>
      </c>
      <c r="P625" s="3">
        <v>11.351000000000001</v>
      </c>
      <c r="Q625" s="3">
        <v>0</v>
      </c>
      <c r="R625" s="3">
        <f t="shared" si="201"/>
        <v>11.351000000000001</v>
      </c>
      <c r="S625" s="6">
        <f t="shared" si="189"/>
        <v>0</v>
      </c>
      <c r="T625" s="27" t="str">
        <f t="shared" si="190"/>
        <v>n.m.</v>
      </c>
      <c r="U625" s="6">
        <f t="shared" si="191"/>
        <v>0</v>
      </c>
      <c r="V625" s="27" t="str">
        <f t="shared" si="192"/>
        <v>n.m.</v>
      </c>
      <c r="W625" s="6">
        <f t="shared" si="193"/>
        <v>53688.479999999996</v>
      </c>
      <c r="X625" s="27" t="str">
        <f t="shared" si="194"/>
        <v>n.m.</v>
      </c>
      <c r="Y625" s="6">
        <f t="shared" si="195"/>
        <v>16960.61900000001</v>
      </c>
      <c r="Z625" s="27">
        <f t="shared" si="196"/>
        <v>1494.1960179719856</v>
      </c>
      <c r="AA625" s="6">
        <f t="shared" si="197"/>
        <v>7272.5799999999981</v>
      </c>
      <c r="AB625" s="27" t="str">
        <f t="shared" si="198"/>
        <v>n.m.</v>
      </c>
      <c r="AC625" s="6">
        <f t="shared" si="199"/>
        <v>77921.679000000018</v>
      </c>
      <c r="AD625" s="27">
        <f t="shared" si="200"/>
        <v>6864.7413443749456</v>
      </c>
    </row>
    <row r="626" spans="1:30" x14ac:dyDescent="0.35">
      <c r="A626" s="7">
        <f t="shared" si="187"/>
        <v>618</v>
      </c>
      <c r="B626" t="s">
        <v>411</v>
      </c>
      <c r="C626" t="s">
        <v>1747</v>
      </c>
      <c r="D626" t="s">
        <v>1748</v>
      </c>
      <c r="E626" s="42">
        <v>43831</v>
      </c>
      <c r="F626" s="42">
        <v>44348</v>
      </c>
      <c r="G626" s="3"/>
      <c r="H626" s="3"/>
      <c r="I626" s="3">
        <v>50420.079999999994</v>
      </c>
      <c r="J626" s="3">
        <v>26726.640000000018</v>
      </c>
      <c r="K626" s="3"/>
      <c r="L626" s="3">
        <f t="shared" si="188"/>
        <v>77146.720000000016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f t="shared" si="201"/>
        <v>0</v>
      </c>
      <c r="S626" s="6">
        <f t="shared" si="189"/>
        <v>0</v>
      </c>
      <c r="T626" s="27" t="str">
        <f t="shared" si="190"/>
        <v>n.m.</v>
      </c>
      <c r="U626" s="6">
        <f t="shared" si="191"/>
        <v>0</v>
      </c>
      <c r="V626" s="27" t="str">
        <f t="shared" si="192"/>
        <v>n.m.</v>
      </c>
      <c r="W626" s="6">
        <f t="shared" si="193"/>
        <v>50420.079999999994</v>
      </c>
      <c r="X626" s="27" t="str">
        <f t="shared" si="194"/>
        <v>n.m.</v>
      </c>
      <c r="Y626" s="6">
        <f t="shared" si="195"/>
        <v>26726.640000000018</v>
      </c>
      <c r="Z626" s="27" t="str">
        <f t="shared" si="196"/>
        <v>n.m.</v>
      </c>
      <c r="AA626" s="6">
        <f t="shared" si="197"/>
        <v>0</v>
      </c>
      <c r="AB626" s="27" t="str">
        <f t="shared" si="198"/>
        <v>n.m.</v>
      </c>
      <c r="AC626" s="6">
        <f t="shared" si="199"/>
        <v>77146.720000000016</v>
      </c>
      <c r="AD626" s="27" t="str">
        <f t="shared" si="200"/>
        <v>n.m.</v>
      </c>
    </row>
    <row r="627" spans="1:30" x14ac:dyDescent="0.35">
      <c r="A627" s="7">
        <f t="shared" si="187"/>
        <v>619</v>
      </c>
      <c r="B627" t="s">
        <v>411</v>
      </c>
      <c r="C627" t="s">
        <v>1749</v>
      </c>
      <c r="D627" t="s">
        <v>1750</v>
      </c>
      <c r="E627" s="42">
        <v>43862</v>
      </c>
      <c r="F627" s="42">
        <v>44409</v>
      </c>
      <c r="G627" s="3"/>
      <c r="H627" s="3"/>
      <c r="I627" s="3">
        <v>71095.690000000031</v>
      </c>
      <c r="J627" s="3">
        <v>2645.5200000000009</v>
      </c>
      <c r="K627" s="3"/>
      <c r="L627" s="3">
        <f t="shared" si="188"/>
        <v>73741.210000000036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f t="shared" si="201"/>
        <v>0</v>
      </c>
      <c r="S627" s="6">
        <f t="shared" si="189"/>
        <v>0</v>
      </c>
      <c r="T627" s="27" t="str">
        <f t="shared" si="190"/>
        <v>n.m.</v>
      </c>
      <c r="U627" s="6">
        <f t="shared" si="191"/>
        <v>0</v>
      </c>
      <c r="V627" s="27" t="str">
        <f t="shared" si="192"/>
        <v>n.m.</v>
      </c>
      <c r="W627" s="6">
        <f t="shared" si="193"/>
        <v>71095.690000000031</v>
      </c>
      <c r="X627" s="27" t="str">
        <f t="shared" si="194"/>
        <v>n.m.</v>
      </c>
      <c r="Y627" s="6">
        <f t="shared" si="195"/>
        <v>2645.5200000000009</v>
      </c>
      <c r="Z627" s="27" t="str">
        <f t="shared" si="196"/>
        <v>n.m.</v>
      </c>
      <c r="AA627" s="6">
        <f t="shared" si="197"/>
        <v>0</v>
      </c>
      <c r="AB627" s="27" t="str">
        <f t="shared" si="198"/>
        <v>n.m.</v>
      </c>
      <c r="AC627" s="6">
        <f t="shared" si="199"/>
        <v>73741.210000000036</v>
      </c>
      <c r="AD627" s="27" t="str">
        <f t="shared" si="200"/>
        <v>n.m.</v>
      </c>
    </row>
    <row r="628" spans="1:30" x14ac:dyDescent="0.35">
      <c r="A628" s="7">
        <f t="shared" si="187"/>
        <v>620</v>
      </c>
      <c r="B628" t="s">
        <v>411</v>
      </c>
      <c r="C628" t="s">
        <v>1751</v>
      </c>
      <c r="D628" t="s">
        <v>1752</v>
      </c>
      <c r="E628" s="42">
        <v>44075</v>
      </c>
      <c r="F628" s="42">
        <v>44287</v>
      </c>
      <c r="G628" s="3"/>
      <c r="H628" s="3"/>
      <c r="I628" s="3">
        <v>67056.049999999988</v>
      </c>
      <c r="J628" s="3">
        <v>5150.55</v>
      </c>
      <c r="K628" s="3"/>
      <c r="L628" s="3">
        <f t="shared" si="188"/>
        <v>72206.599999999991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f t="shared" si="201"/>
        <v>0</v>
      </c>
      <c r="S628" s="6">
        <f t="shared" si="189"/>
        <v>0</v>
      </c>
      <c r="T628" s="27" t="str">
        <f t="shared" si="190"/>
        <v>n.m.</v>
      </c>
      <c r="U628" s="6">
        <f t="shared" si="191"/>
        <v>0</v>
      </c>
      <c r="V628" s="27" t="str">
        <f t="shared" si="192"/>
        <v>n.m.</v>
      </c>
      <c r="W628" s="6">
        <f t="shared" si="193"/>
        <v>67056.049999999988</v>
      </c>
      <c r="X628" s="27" t="str">
        <f t="shared" si="194"/>
        <v>n.m.</v>
      </c>
      <c r="Y628" s="6">
        <f t="shared" si="195"/>
        <v>5150.55</v>
      </c>
      <c r="Z628" s="27" t="str">
        <f t="shared" si="196"/>
        <v>n.m.</v>
      </c>
      <c r="AA628" s="6">
        <f t="shared" si="197"/>
        <v>0</v>
      </c>
      <c r="AB628" s="27" t="str">
        <f t="shared" si="198"/>
        <v>n.m.</v>
      </c>
      <c r="AC628" s="6">
        <f t="shared" si="199"/>
        <v>72206.599999999991</v>
      </c>
      <c r="AD628" s="27" t="str">
        <f t="shared" si="200"/>
        <v>n.m.</v>
      </c>
    </row>
    <row r="629" spans="1:30" x14ac:dyDescent="0.35">
      <c r="A629" s="7">
        <f t="shared" si="187"/>
        <v>621</v>
      </c>
      <c r="B629" t="s">
        <v>411</v>
      </c>
      <c r="C629" t="s">
        <v>1753</v>
      </c>
      <c r="D629" t="s">
        <v>1754</v>
      </c>
      <c r="E629" s="42">
        <v>44044</v>
      </c>
      <c r="F629" s="42">
        <v>44287</v>
      </c>
      <c r="G629" s="3"/>
      <c r="H629" s="3"/>
      <c r="I629" s="3">
        <v>61058.419999999991</v>
      </c>
      <c r="J629" s="3">
        <v>10866.329999999996</v>
      </c>
      <c r="K629" s="3"/>
      <c r="L629" s="3">
        <f t="shared" si="188"/>
        <v>71924.749999999985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f t="shared" si="201"/>
        <v>0</v>
      </c>
      <c r="S629" s="6">
        <f t="shared" si="189"/>
        <v>0</v>
      </c>
      <c r="T629" s="27" t="str">
        <f t="shared" si="190"/>
        <v>n.m.</v>
      </c>
      <c r="U629" s="6">
        <f t="shared" si="191"/>
        <v>0</v>
      </c>
      <c r="V629" s="27" t="str">
        <f t="shared" si="192"/>
        <v>n.m.</v>
      </c>
      <c r="W629" s="6">
        <f t="shared" si="193"/>
        <v>61058.419999999991</v>
      </c>
      <c r="X629" s="27" t="str">
        <f t="shared" si="194"/>
        <v>n.m.</v>
      </c>
      <c r="Y629" s="6">
        <f t="shared" si="195"/>
        <v>10866.329999999996</v>
      </c>
      <c r="Z629" s="27" t="str">
        <f t="shared" si="196"/>
        <v>n.m.</v>
      </c>
      <c r="AA629" s="6">
        <f t="shared" si="197"/>
        <v>0</v>
      </c>
      <c r="AB629" s="27" t="str">
        <f t="shared" si="198"/>
        <v>n.m.</v>
      </c>
      <c r="AC629" s="6">
        <f t="shared" si="199"/>
        <v>71924.749999999985</v>
      </c>
      <c r="AD629" s="27" t="str">
        <f t="shared" si="200"/>
        <v>n.m.</v>
      </c>
    </row>
    <row r="630" spans="1:30" x14ac:dyDescent="0.35">
      <c r="A630" s="7">
        <f t="shared" si="187"/>
        <v>622</v>
      </c>
      <c r="B630" t="s">
        <v>411</v>
      </c>
      <c r="C630" t="s">
        <v>1755</v>
      </c>
      <c r="D630" t="s">
        <v>538</v>
      </c>
      <c r="E630" s="42">
        <v>43922</v>
      </c>
      <c r="F630" s="42">
        <v>44348</v>
      </c>
      <c r="G630" s="3"/>
      <c r="H630" s="3"/>
      <c r="I630" s="3">
        <v>56785.969999999972</v>
      </c>
      <c r="J630" s="3">
        <v>-575.02</v>
      </c>
      <c r="K630" s="3"/>
      <c r="L630" s="3">
        <f t="shared" si="188"/>
        <v>56210.949999999975</v>
      </c>
      <c r="M630" s="3">
        <v>0</v>
      </c>
      <c r="N630" s="3">
        <v>0</v>
      </c>
      <c r="O630" s="3">
        <v>270522.62899999996</v>
      </c>
      <c r="P630" s="3">
        <v>14.745999999999999</v>
      </c>
      <c r="Q630" s="3">
        <v>0</v>
      </c>
      <c r="R630" s="3">
        <f t="shared" si="201"/>
        <v>270537.37499999994</v>
      </c>
      <c r="S630" s="6">
        <f t="shared" si="189"/>
        <v>0</v>
      </c>
      <c r="T630" s="27" t="str">
        <f t="shared" si="190"/>
        <v>n.m.</v>
      </c>
      <c r="U630" s="6">
        <f t="shared" si="191"/>
        <v>0</v>
      </c>
      <c r="V630" s="27" t="str">
        <f t="shared" si="192"/>
        <v>n.m.</v>
      </c>
      <c r="W630" s="6">
        <f t="shared" si="193"/>
        <v>-213736.65899999999</v>
      </c>
      <c r="X630" s="27">
        <f t="shared" si="194"/>
        <v>-0.79008791164749481</v>
      </c>
      <c r="Y630" s="6">
        <f t="shared" si="195"/>
        <v>-589.76599999999996</v>
      </c>
      <c r="Z630" s="27">
        <f t="shared" si="196"/>
        <v>-39.994981689949817</v>
      </c>
      <c r="AA630" s="6">
        <f t="shared" si="197"/>
        <v>0</v>
      </c>
      <c r="AB630" s="27" t="str">
        <f t="shared" si="198"/>
        <v>n.m.</v>
      </c>
      <c r="AC630" s="6">
        <f t="shared" si="199"/>
        <v>-214326.42499999996</v>
      </c>
      <c r="AD630" s="27">
        <f t="shared" si="200"/>
        <v>-0.79222482660667493</v>
      </c>
    </row>
    <row r="631" spans="1:30" x14ac:dyDescent="0.35">
      <c r="A631" s="7">
        <f t="shared" si="187"/>
        <v>623</v>
      </c>
      <c r="B631" t="s">
        <v>411</v>
      </c>
      <c r="C631" t="s">
        <v>1756</v>
      </c>
      <c r="D631" t="s">
        <v>1757</v>
      </c>
      <c r="E631" s="42">
        <v>43891</v>
      </c>
      <c r="F631" s="42">
        <v>44256</v>
      </c>
      <c r="G631" s="3"/>
      <c r="H631" s="3"/>
      <c r="I631" s="3">
        <v>11594.87</v>
      </c>
      <c r="J631" s="3">
        <v>36624.729999999974</v>
      </c>
      <c r="K631" s="3"/>
      <c r="L631" s="3">
        <f t="shared" si="188"/>
        <v>48219.599999999977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f t="shared" si="201"/>
        <v>0</v>
      </c>
      <c r="S631" s="6">
        <f t="shared" si="189"/>
        <v>0</v>
      </c>
      <c r="T631" s="27" t="str">
        <f t="shared" si="190"/>
        <v>n.m.</v>
      </c>
      <c r="U631" s="6">
        <f t="shared" si="191"/>
        <v>0</v>
      </c>
      <c r="V631" s="27" t="str">
        <f t="shared" si="192"/>
        <v>n.m.</v>
      </c>
      <c r="W631" s="6">
        <f t="shared" si="193"/>
        <v>11594.87</v>
      </c>
      <c r="X631" s="27" t="str">
        <f t="shared" si="194"/>
        <v>n.m.</v>
      </c>
      <c r="Y631" s="6">
        <f t="shared" si="195"/>
        <v>36624.729999999974</v>
      </c>
      <c r="Z631" s="27" t="str">
        <f t="shared" si="196"/>
        <v>n.m.</v>
      </c>
      <c r="AA631" s="6">
        <f t="shared" si="197"/>
        <v>0</v>
      </c>
      <c r="AB631" s="27" t="str">
        <f t="shared" si="198"/>
        <v>n.m.</v>
      </c>
      <c r="AC631" s="6">
        <f t="shared" si="199"/>
        <v>48219.599999999977</v>
      </c>
      <c r="AD631" s="27" t="str">
        <f t="shared" si="200"/>
        <v>n.m.</v>
      </c>
    </row>
    <row r="632" spans="1:30" x14ac:dyDescent="0.35">
      <c r="A632" s="7">
        <f t="shared" si="187"/>
        <v>624</v>
      </c>
      <c r="B632" t="s">
        <v>411</v>
      </c>
      <c r="C632" t="s">
        <v>1758</v>
      </c>
      <c r="D632" t="s">
        <v>1759</v>
      </c>
      <c r="E632" s="42">
        <v>43862</v>
      </c>
      <c r="F632" s="42">
        <v>44501</v>
      </c>
      <c r="G632" s="3"/>
      <c r="H632" s="3"/>
      <c r="I632" s="3">
        <v>17786.249999999989</v>
      </c>
      <c r="J632" s="3">
        <v>28947.540000000008</v>
      </c>
      <c r="K632" s="3"/>
      <c r="L632" s="3">
        <f t="shared" si="188"/>
        <v>46733.789999999994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f t="shared" si="201"/>
        <v>0</v>
      </c>
      <c r="S632" s="6">
        <f t="shared" si="189"/>
        <v>0</v>
      </c>
      <c r="T632" s="27" t="str">
        <f t="shared" si="190"/>
        <v>n.m.</v>
      </c>
      <c r="U632" s="6">
        <f t="shared" si="191"/>
        <v>0</v>
      </c>
      <c r="V632" s="27" t="str">
        <f t="shared" si="192"/>
        <v>n.m.</v>
      </c>
      <c r="W632" s="6">
        <f t="shared" si="193"/>
        <v>17786.249999999989</v>
      </c>
      <c r="X632" s="27" t="str">
        <f t="shared" si="194"/>
        <v>n.m.</v>
      </c>
      <c r="Y632" s="6">
        <f t="shared" si="195"/>
        <v>28947.540000000008</v>
      </c>
      <c r="Z632" s="27" t="str">
        <f t="shared" si="196"/>
        <v>n.m.</v>
      </c>
      <c r="AA632" s="6">
        <f t="shared" si="197"/>
        <v>0</v>
      </c>
      <c r="AB632" s="27" t="str">
        <f t="shared" si="198"/>
        <v>n.m.</v>
      </c>
      <c r="AC632" s="6">
        <f t="shared" si="199"/>
        <v>46733.789999999994</v>
      </c>
      <c r="AD632" s="27" t="str">
        <f t="shared" si="200"/>
        <v>n.m.</v>
      </c>
    </row>
    <row r="633" spans="1:30" x14ac:dyDescent="0.35">
      <c r="A633" s="7">
        <f t="shared" si="187"/>
        <v>625</v>
      </c>
      <c r="B633" t="s">
        <v>411</v>
      </c>
      <c r="C633" t="s">
        <v>1760</v>
      </c>
      <c r="D633" t="s">
        <v>1761</v>
      </c>
      <c r="E633" s="42">
        <v>44075</v>
      </c>
      <c r="F633" s="42">
        <v>44348</v>
      </c>
      <c r="G633" s="3"/>
      <c r="H633" s="3"/>
      <c r="I633" s="3">
        <v>34264.19</v>
      </c>
      <c r="J633" s="3">
        <v>652.42999999999847</v>
      </c>
      <c r="K633" s="3"/>
      <c r="L633" s="3">
        <f t="shared" si="188"/>
        <v>34916.620000000003</v>
      </c>
      <c r="M633" s="3">
        <v>0</v>
      </c>
      <c r="N633" s="3">
        <v>0</v>
      </c>
      <c r="O633" s="3">
        <v>0</v>
      </c>
      <c r="P633" s="3">
        <v>0</v>
      </c>
      <c r="Q633" s="3">
        <v>11579.2556625</v>
      </c>
      <c r="R633" s="3">
        <f t="shared" si="201"/>
        <v>11579.2556625</v>
      </c>
      <c r="S633" s="6">
        <f t="shared" si="189"/>
        <v>0</v>
      </c>
      <c r="T633" s="27" t="str">
        <f t="shared" si="190"/>
        <v>n.m.</v>
      </c>
      <c r="U633" s="6">
        <f t="shared" si="191"/>
        <v>0</v>
      </c>
      <c r="V633" s="27" t="str">
        <f t="shared" si="192"/>
        <v>n.m.</v>
      </c>
      <c r="W633" s="6">
        <f t="shared" si="193"/>
        <v>34264.19</v>
      </c>
      <c r="X633" s="27" t="str">
        <f t="shared" si="194"/>
        <v>n.m.</v>
      </c>
      <c r="Y633" s="6">
        <f t="shared" si="195"/>
        <v>652.42999999999847</v>
      </c>
      <c r="Z633" s="27" t="str">
        <f t="shared" si="196"/>
        <v>n.m.</v>
      </c>
      <c r="AA633" s="6">
        <f t="shared" si="197"/>
        <v>-11579.2556625</v>
      </c>
      <c r="AB633" s="27">
        <f t="shared" si="198"/>
        <v>-1</v>
      </c>
      <c r="AC633" s="6">
        <f t="shared" si="199"/>
        <v>23337.364337500003</v>
      </c>
      <c r="AD633" s="27">
        <f t="shared" si="200"/>
        <v>2.01544598527859</v>
      </c>
    </row>
    <row r="634" spans="1:30" x14ac:dyDescent="0.35">
      <c r="A634" s="7">
        <f t="shared" si="187"/>
        <v>626</v>
      </c>
      <c r="B634" t="s">
        <v>411</v>
      </c>
      <c r="C634" t="s">
        <v>1762</v>
      </c>
      <c r="D634" t="s">
        <v>462</v>
      </c>
      <c r="E634" s="42">
        <v>43891</v>
      </c>
      <c r="F634" s="42">
        <v>44652</v>
      </c>
      <c r="G634" s="3"/>
      <c r="H634" s="3"/>
      <c r="I634" s="3">
        <v>23634.94</v>
      </c>
      <c r="J634" s="3">
        <v>11202.600000000006</v>
      </c>
      <c r="K634" s="3">
        <v>78.019999999999982</v>
      </c>
      <c r="L634" s="3">
        <f t="shared" si="188"/>
        <v>34915.560000000005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f t="shared" si="201"/>
        <v>0</v>
      </c>
      <c r="S634" s="6">
        <f t="shared" si="189"/>
        <v>0</v>
      </c>
      <c r="T634" s="27" t="str">
        <f t="shared" si="190"/>
        <v>n.m.</v>
      </c>
      <c r="U634" s="6">
        <f t="shared" si="191"/>
        <v>0</v>
      </c>
      <c r="V634" s="27" t="str">
        <f t="shared" si="192"/>
        <v>n.m.</v>
      </c>
      <c r="W634" s="6">
        <f t="shared" si="193"/>
        <v>23634.94</v>
      </c>
      <c r="X634" s="27" t="str">
        <f t="shared" si="194"/>
        <v>n.m.</v>
      </c>
      <c r="Y634" s="6">
        <f t="shared" si="195"/>
        <v>11202.600000000006</v>
      </c>
      <c r="Z634" s="27" t="str">
        <f t="shared" si="196"/>
        <v>n.m.</v>
      </c>
      <c r="AA634" s="6">
        <f t="shared" si="197"/>
        <v>78.019999999999982</v>
      </c>
      <c r="AB634" s="27" t="str">
        <f t="shared" si="198"/>
        <v>n.m.</v>
      </c>
      <c r="AC634" s="6">
        <f t="shared" si="199"/>
        <v>34915.560000000005</v>
      </c>
      <c r="AD634" s="27" t="str">
        <f t="shared" si="200"/>
        <v>n.m.</v>
      </c>
    </row>
    <row r="635" spans="1:30" x14ac:dyDescent="0.35">
      <c r="A635" s="7">
        <f t="shared" si="187"/>
        <v>627</v>
      </c>
      <c r="B635" t="s">
        <v>411</v>
      </c>
      <c r="C635" t="s">
        <v>1763</v>
      </c>
      <c r="D635" t="s">
        <v>1764</v>
      </c>
      <c r="E635" s="42">
        <v>43891</v>
      </c>
      <c r="F635" s="42">
        <v>44256</v>
      </c>
      <c r="G635" s="3"/>
      <c r="H635" s="3"/>
      <c r="I635" s="3">
        <v>34595.129999999997</v>
      </c>
      <c r="J635" s="3">
        <v>-19.34</v>
      </c>
      <c r="K635" s="3"/>
      <c r="L635" s="3">
        <f t="shared" si="188"/>
        <v>34575.79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f t="shared" si="201"/>
        <v>0</v>
      </c>
      <c r="S635" s="6">
        <f t="shared" si="189"/>
        <v>0</v>
      </c>
      <c r="T635" s="27" t="str">
        <f t="shared" si="190"/>
        <v>n.m.</v>
      </c>
      <c r="U635" s="6">
        <f t="shared" si="191"/>
        <v>0</v>
      </c>
      <c r="V635" s="27" t="str">
        <f t="shared" si="192"/>
        <v>n.m.</v>
      </c>
      <c r="W635" s="6">
        <f t="shared" si="193"/>
        <v>34595.129999999997</v>
      </c>
      <c r="X635" s="27" t="str">
        <f t="shared" si="194"/>
        <v>n.m.</v>
      </c>
      <c r="Y635" s="6">
        <f t="shared" si="195"/>
        <v>-19.34</v>
      </c>
      <c r="Z635" s="27" t="str">
        <f t="shared" si="196"/>
        <v>n.m.</v>
      </c>
      <c r="AA635" s="6">
        <f t="shared" si="197"/>
        <v>0</v>
      </c>
      <c r="AB635" s="27" t="str">
        <f t="shared" si="198"/>
        <v>n.m.</v>
      </c>
      <c r="AC635" s="6">
        <f t="shared" si="199"/>
        <v>34575.79</v>
      </c>
      <c r="AD635" s="27" t="str">
        <f t="shared" si="200"/>
        <v>n.m.</v>
      </c>
    </row>
    <row r="636" spans="1:30" x14ac:dyDescent="0.35">
      <c r="A636" s="7">
        <f t="shared" si="187"/>
        <v>628</v>
      </c>
      <c r="B636" t="s">
        <v>411</v>
      </c>
      <c r="C636" t="s">
        <v>1765</v>
      </c>
      <c r="D636" t="s">
        <v>1766</v>
      </c>
      <c r="E636" s="42">
        <v>44013</v>
      </c>
      <c r="F636" s="42">
        <v>44228</v>
      </c>
      <c r="G636" s="3"/>
      <c r="H636" s="3"/>
      <c r="I636" s="3">
        <v>31667.649999999998</v>
      </c>
      <c r="J636" s="3">
        <v>-159.45000000000005</v>
      </c>
      <c r="K636" s="3"/>
      <c r="L636" s="3">
        <f t="shared" si="188"/>
        <v>31508.199999999997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f t="shared" si="201"/>
        <v>0</v>
      </c>
      <c r="S636" s="6">
        <f t="shared" si="189"/>
        <v>0</v>
      </c>
      <c r="T636" s="27" t="str">
        <f t="shared" si="190"/>
        <v>n.m.</v>
      </c>
      <c r="U636" s="6">
        <f t="shared" si="191"/>
        <v>0</v>
      </c>
      <c r="V636" s="27" t="str">
        <f t="shared" si="192"/>
        <v>n.m.</v>
      </c>
      <c r="W636" s="6">
        <f t="shared" si="193"/>
        <v>31667.649999999998</v>
      </c>
      <c r="X636" s="27" t="str">
        <f t="shared" si="194"/>
        <v>n.m.</v>
      </c>
      <c r="Y636" s="6">
        <f t="shared" si="195"/>
        <v>-159.45000000000005</v>
      </c>
      <c r="Z636" s="27" t="str">
        <f t="shared" si="196"/>
        <v>n.m.</v>
      </c>
      <c r="AA636" s="6">
        <f t="shared" si="197"/>
        <v>0</v>
      </c>
      <c r="AB636" s="27" t="str">
        <f t="shared" si="198"/>
        <v>n.m.</v>
      </c>
      <c r="AC636" s="6">
        <f t="shared" si="199"/>
        <v>31508.199999999997</v>
      </c>
      <c r="AD636" s="27" t="str">
        <f t="shared" si="200"/>
        <v>n.m.</v>
      </c>
    </row>
    <row r="637" spans="1:30" x14ac:dyDescent="0.35">
      <c r="A637" s="7">
        <f t="shared" si="187"/>
        <v>629</v>
      </c>
      <c r="B637" t="s">
        <v>411</v>
      </c>
      <c r="C637" t="s">
        <v>1767</v>
      </c>
      <c r="D637" t="s">
        <v>1768</v>
      </c>
      <c r="E637" s="42">
        <v>44136</v>
      </c>
      <c r="F637" s="42">
        <v>44348</v>
      </c>
      <c r="G637" s="3"/>
      <c r="H637" s="3"/>
      <c r="I637" s="3">
        <v>16047.930000000004</v>
      </c>
      <c r="J637" s="3">
        <v>15100.810000000005</v>
      </c>
      <c r="K637" s="3"/>
      <c r="L637" s="3">
        <f t="shared" si="188"/>
        <v>31148.740000000009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f t="shared" si="201"/>
        <v>0</v>
      </c>
      <c r="S637" s="6">
        <f t="shared" si="189"/>
        <v>0</v>
      </c>
      <c r="T637" s="27" t="str">
        <f t="shared" si="190"/>
        <v>n.m.</v>
      </c>
      <c r="U637" s="6">
        <f t="shared" si="191"/>
        <v>0</v>
      </c>
      <c r="V637" s="27" t="str">
        <f t="shared" si="192"/>
        <v>n.m.</v>
      </c>
      <c r="W637" s="6">
        <f t="shared" si="193"/>
        <v>16047.930000000004</v>
      </c>
      <c r="X637" s="27" t="str">
        <f t="shared" si="194"/>
        <v>n.m.</v>
      </c>
      <c r="Y637" s="6">
        <f t="shared" si="195"/>
        <v>15100.810000000005</v>
      </c>
      <c r="Z637" s="27" t="str">
        <f t="shared" si="196"/>
        <v>n.m.</v>
      </c>
      <c r="AA637" s="6">
        <f t="shared" si="197"/>
        <v>0</v>
      </c>
      <c r="AB637" s="27" t="str">
        <f t="shared" si="198"/>
        <v>n.m.</v>
      </c>
      <c r="AC637" s="6">
        <f t="shared" si="199"/>
        <v>31148.740000000009</v>
      </c>
      <c r="AD637" s="27" t="str">
        <f t="shared" si="200"/>
        <v>n.m.</v>
      </c>
    </row>
    <row r="638" spans="1:30" x14ac:dyDescent="0.35">
      <c r="A638" s="7">
        <f t="shared" si="187"/>
        <v>630</v>
      </c>
      <c r="B638" t="s">
        <v>411</v>
      </c>
      <c r="C638" t="s">
        <v>1769</v>
      </c>
      <c r="D638" t="s">
        <v>1770</v>
      </c>
      <c r="E638" s="42">
        <v>43891</v>
      </c>
      <c r="F638" s="42">
        <v>43983</v>
      </c>
      <c r="G638" s="3"/>
      <c r="H638" s="3"/>
      <c r="I638" s="3">
        <v>29671.070000000014</v>
      </c>
      <c r="J638" s="3"/>
      <c r="K638" s="3"/>
      <c r="L638" s="3">
        <f t="shared" si="188"/>
        <v>29671.070000000014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f t="shared" si="201"/>
        <v>0</v>
      </c>
      <c r="S638" s="6">
        <f t="shared" si="189"/>
        <v>0</v>
      </c>
      <c r="T638" s="27" t="str">
        <f t="shared" si="190"/>
        <v>n.m.</v>
      </c>
      <c r="U638" s="6">
        <f t="shared" si="191"/>
        <v>0</v>
      </c>
      <c r="V638" s="27" t="str">
        <f t="shared" si="192"/>
        <v>n.m.</v>
      </c>
      <c r="W638" s="6">
        <f t="shared" si="193"/>
        <v>29671.070000000014</v>
      </c>
      <c r="X638" s="27" t="str">
        <f t="shared" si="194"/>
        <v>n.m.</v>
      </c>
      <c r="Y638" s="6">
        <f t="shared" si="195"/>
        <v>0</v>
      </c>
      <c r="Z638" s="27" t="str">
        <f t="shared" si="196"/>
        <v>n.m.</v>
      </c>
      <c r="AA638" s="6">
        <f t="shared" si="197"/>
        <v>0</v>
      </c>
      <c r="AB638" s="27" t="str">
        <f t="shared" si="198"/>
        <v>n.m.</v>
      </c>
      <c r="AC638" s="6">
        <f t="shared" si="199"/>
        <v>29671.070000000014</v>
      </c>
      <c r="AD638" s="27" t="str">
        <f t="shared" si="200"/>
        <v>n.m.</v>
      </c>
    </row>
    <row r="639" spans="1:30" x14ac:dyDescent="0.35">
      <c r="A639" s="7">
        <f t="shared" si="187"/>
        <v>631</v>
      </c>
      <c r="B639" t="s">
        <v>411</v>
      </c>
      <c r="C639" t="s">
        <v>1771</v>
      </c>
      <c r="D639" t="s">
        <v>1772</v>
      </c>
      <c r="E639" s="42">
        <v>43891</v>
      </c>
      <c r="F639" s="42">
        <v>44044</v>
      </c>
      <c r="G639" s="3"/>
      <c r="H639" s="3"/>
      <c r="I639" s="3">
        <v>25207.210000000003</v>
      </c>
      <c r="J639" s="3"/>
      <c r="K639" s="3"/>
      <c r="L639" s="3">
        <f t="shared" si="188"/>
        <v>25207.210000000003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f t="shared" si="201"/>
        <v>0</v>
      </c>
      <c r="S639" s="6">
        <f t="shared" si="189"/>
        <v>0</v>
      </c>
      <c r="T639" s="27" t="str">
        <f t="shared" si="190"/>
        <v>n.m.</v>
      </c>
      <c r="U639" s="6">
        <f t="shared" si="191"/>
        <v>0</v>
      </c>
      <c r="V639" s="27" t="str">
        <f t="shared" si="192"/>
        <v>n.m.</v>
      </c>
      <c r="W639" s="6">
        <f t="shared" si="193"/>
        <v>25207.210000000003</v>
      </c>
      <c r="X639" s="27" t="str">
        <f t="shared" si="194"/>
        <v>n.m.</v>
      </c>
      <c r="Y639" s="6">
        <f t="shared" si="195"/>
        <v>0</v>
      </c>
      <c r="Z639" s="27" t="str">
        <f t="shared" si="196"/>
        <v>n.m.</v>
      </c>
      <c r="AA639" s="6">
        <f t="shared" si="197"/>
        <v>0</v>
      </c>
      <c r="AB639" s="27" t="str">
        <f t="shared" si="198"/>
        <v>n.m.</v>
      </c>
      <c r="AC639" s="6">
        <f t="shared" si="199"/>
        <v>25207.210000000003</v>
      </c>
      <c r="AD639" s="27" t="str">
        <f t="shared" si="200"/>
        <v>n.m.</v>
      </c>
    </row>
    <row r="640" spans="1:30" x14ac:dyDescent="0.35">
      <c r="A640" s="7">
        <f t="shared" si="187"/>
        <v>632</v>
      </c>
      <c r="B640" t="s">
        <v>411</v>
      </c>
      <c r="C640" t="s">
        <v>1773</v>
      </c>
      <c r="D640" t="s">
        <v>1774</v>
      </c>
      <c r="E640" s="42">
        <v>43891</v>
      </c>
      <c r="F640" s="42">
        <v>44228</v>
      </c>
      <c r="G640" s="3"/>
      <c r="H640" s="3"/>
      <c r="I640" s="3">
        <v>19208.759999999995</v>
      </c>
      <c r="J640" s="3">
        <v>4121.6299999999974</v>
      </c>
      <c r="K640" s="3"/>
      <c r="L640" s="3">
        <f t="shared" si="188"/>
        <v>23330.389999999992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f t="shared" si="201"/>
        <v>0</v>
      </c>
      <c r="S640" s="6">
        <f t="shared" si="189"/>
        <v>0</v>
      </c>
      <c r="T640" s="27" t="str">
        <f t="shared" si="190"/>
        <v>n.m.</v>
      </c>
      <c r="U640" s="6">
        <f t="shared" si="191"/>
        <v>0</v>
      </c>
      <c r="V640" s="27" t="str">
        <f t="shared" si="192"/>
        <v>n.m.</v>
      </c>
      <c r="W640" s="6">
        <f t="shared" si="193"/>
        <v>19208.759999999995</v>
      </c>
      <c r="X640" s="27" t="str">
        <f t="shared" si="194"/>
        <v>n.m.</v>
      </c>
      <c r="Y640" s="6">
        <f t="shared" si="195"/>
        <v>4121.6299999999974</v>
      </c>
      <c r="Z640" s="27" t="str">
        <f t="shared" si="196"/>
        <v>n.m.</v>
      </c>
      <c r="AA640" s="6">
        <f t="shared" si="197"/>
        <v>0</v>
      </c>
      <c r="AB640" s="27" t="str">
        <f t="shared" si="198"/>
        <v>n.m.</v>
      </c>
      <c r="AC640" s="6">
        <f t="shared" si="199"/>
        <v>23330.389999999992</v>
      </c>
      <c r="AD640" s="27" t="str">
        <f t="shared" si="200"/>
        <v>n.m.</v>
      </c>
    </row>
    <row r="641" spans="1:30" x14ac:dyDescent="0.35">
      <c r="A641" s="7">
        <f t="shared" si="187"/>
        <v>633</v>
      </c>
      <c r="B641" t="s">
        <v>411</v>
      </c>
      <c r="C641" t="s">
        <v>1775</v>
      </c>
      <c r="D641" t="s">
        <v>1776</v>
      </c>
      <c r="E641" s="42">
        <v>43891</v>
      </c>
      <c r="F641" s="42">
        <v>44805</v>
      </c>
      <c r="G641" s="3"/>
      <c r="H641" s="3"/>
      <c r="I641" s="3">
        <v>14058.609999999991</v>
      </c>
      <c r="J641" s="3">
        <v>20589.19000000001</v>
      </c>
      <c r="K641" s="3">
        <v>-12214.95</v>
      </c>
      <c r="L641" s="3">
        <f t="shared" si="188"/>
        <v>22432.850000000002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f t="shared" si="201"/>
        <v>0</v>
      </c>
      <c r="S641" s="6">
        <f t="shared" si="189"/>
        <v>0</v>
      </c>
      <c r="T641" s="27" t="str">
        <f t="shared" si="190"/>
        <v>n.m.</v>
      </c>
      <c r="U641" s="6">
        <f t="shared" si="191"/>
        <v>0</v>
      </c>
      <c r="V641" s="27" t="str">
        <f t="shared" si="192"/>
        <v>n.m.</v>
      </c>
      <c r="W641" s="6">
        <f t="shared" si="193"/>
        <v>14058.609999999991</v>
      </c>
      <c r="X641" s="27" t="str">
        <f t="shared" si="194"/>
        <v>n.m.</v>
      </c>
      <c r="Y641" s="6">
        <f t="shared" si="195"/>
        <v>20589.19000000001</v>
      </c>
      <c r="Z641" s="27" t="str">
        <f t="shared" si="196"/>
        <v>n.m.</v>
      </c>
      <c r="AA641" s="6">
        <f t="shared" si="197"/>
        <v>-12214.95</v>
      </c>
      <c r="AB641" s="27" t="str">
        <f t="shared" si="198"/>
        <v>n.m.</v>
      </c>
      <c r="AC641" s="6">
        <f t="shared" si="199"/>
        <v>22432.850000000002</v>
      </c>
      <c r="AD641" s="27" t="str">
        <f t="shared" si="200"/>
        <v>n.m.</v>
      </c>
    </row>
    <row r="642" spans="1:30" x14ac:dyDescent="0.35">
      <c r="A642" s="7">
        <f t="shared" si="187"/>
        <v>634</v>
      </c>
      <c r="B642" t="s">
        <v>411</v>
      </c>
      <c r="C642" t="s">
        <v>1777</v>
      </c>
      <c r="D642" t="s">
        <v>1778</v>
      </c>
      <c r="E642" s="42">
        <v>43983</v>
      </c>
      <c r="F642" s="42">
        <v>44228</v>
      </c>
      <c r="G642" s="3"/>
      <c r="H642" s="3"/>
      <c r="I642" s="3">
        <v>22588.100000000002</v>
      </c>
      <c r="J642" s="3">
        <v>-305.13000000000005</v>
      </c>
      <c r="K642" s="3"/>
      <c r="L642" s="3">
        <f t="shared" si="188"/>
        <v>22282.97</v>
      </c>
      <c r="M642" s="3">
        <v>0</v>
      </c>
      <c r="N642" s="3">
        <v>0</v>
      </c>
      <c r="O642" s="3">
        <v>0</v>
      </c>
      <c r="P642" s="3">
        <v>13813.231000000009</v>
      </c>
      <c r="Q642" s="3">
        <v>0</v>
      </c>
      <c r="R642" s="3">
        <f t="shared" si="201"/>
        <v>13813.231000000009</v>
      </c>
      <c r="S642" s="6">
        <f t="shared" si="189"/>
        <v>0</v>
      </c>
      <c r="T642" s="27" t="str">
        <f t="shared" si="190"/>
        <v>n.m.</v>
      </c>
      <c r="U642" s="6">
        <f t="shared" si="191"/>
        <v>0</v>
      </c>
      <c r="V642" s="27" t="str">
        <f t="shared" si="192"/>
        <v>n.m.</v>
      </c>
      <c r="W642" s="6">
        <f t="shared" si="193"/>
        <v>22588.100000000002</v>
      </c>
      <c r="X642" s="27" t="str">
        <f t="shared" si="194"/>
        <v>n.m.</v>
      </c>
      <c r="Y642" s="6">
        <f t="shared" si="195"/>
        <v>-14118.361000000008</v>
      </c>
      <c r="Z642" s="27">
        <f t="shared" si="196"/>
        <v>-1.0220896906741079</v>
      </c>
      <c r="AA642" s="6">
        <f t="shared" si="197"/>
        <v>0</v>
      </c>
      <c r="AB642" s="27" t="str">
        <f t="shared" si="198"/>
        <v>n.m.</v>
      </c>
      <c r="AC642" s="6">
        <f t="shared" si="199"/>
        <v>8469.7389999999923</v>
      </c>
      <c r="AD642" s="27">
        <f t="shared" si="200"/>
        <v>0.61316132337177209</v>
      </c>
    </row>
    <row r="643" spans="1:30" x14ac:dyDescent="0.35">
      <c r="A643" s="7">
        <f t="shared" si="187"/>
        <v>635</v>
      </c>
      <c r="B643" t="s">
        <v>411</v>
      </c>
      <c r="C643" t="s">
        <v>1779</v>
      </c>
      <c r="D643" t="s">
        <v>1780</v>
      </c>
      <c r="E643" s="42">
        <v>44105</v>
      </c>
      <c r="F643" s="42">
        <v>44197</v>
      </c>
      <c r="G643" s="3"/>
      <c r="H643" s="3"/>
      <c r="I643" s="3">
        <v>19952.449999999997</v>
      </c>
      <c r="J643" s="3">
        <v>747.43000000000029</v>
      </c>
      <c r="K643" s="3"/>
      <c r="L643" s="3">
        <f t="shared" si="188"/>
        <v>20699.879999999997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f t="shared" si="201"/>
        <v>0</v>
      </c>
      <c r="S643" s="6">
        <f t="shared" si="189"/>
        <v>0</v>
      </c>
      <c r="T643" s="27" t="str">
        <f t="shared" si="190"/>
        <v>n.m.</v>
      </c>
      <c r="U643" s="6">
        <f t="shared" si="191"/>
        <v>0</v>
      </c>
      <c r="V643" s="27" t="str">
        <f t="shared" si="192"/>
        <v>n.m.</v>
      </c>
      <c r="W643" s="6">
        <f t="shared" si="193"/>
        <v>19952.449999999997</v>
      </c>
      <c r="X643" s="27" t="str">
        <f t="shared" si="194"/>
        <v>n.m.</v>
      </c>
      <c r="Y643" s="6">
        <f t="shared" si="195"/>
        <v>747.43000000000029</v>
      </c>
      <c r="Z643" s="27" t="str">
        <f t="shared" si="196"/>
        <v>n.m.</v>
      </c>
      <c r="AA643" s="6">
        <f t="shared" si="197"/>
        <v>0</v>
      </c>
      <c r="AB643" s="27" t="str">
        <f t="shared" si="198"/>
        <v>n.m.</v>
      </c>
      <c r="AC643" s="6">
        <f t="shared" si="199"/>
        <v>20699.879999999997</v>
      </c>
      <c r="AD643" s="27" t="str">
        <f t="shared" si="200"/>
        <v>n.m.</v>
      </c>
    </row>
    <row r="644" spans="1:30" x14ac:dyDescent="0.35">
      <c r="A644" s="7">
        <f t="shared" si="187"/>
        <v>636</v>
      </c>
      <c r="B644" t="s">
        <v>411</v>
      </c>
      <c r="C644" t="s">
        <v>1781</v>
      </c>
      <c r="D644" t="s">
        <v>1782</v>
      </c>
      <c r="E644" s="42">
        <v>43922</v>
      </c>
      <c r="F644" s="42">
        <v>44348</v>
      </c>
      <c r="G644" s="3"/>
      <c r="H644" s="3"/>
      <c r="I644" s="3">
        <v>18771.110000000004</v>
      </c>
      <c r="J644" s="3">
        <v>1610.74</v>
      </c>
      <c r="K644" s="3"/>
      <c r="L644" s="3">
        <f t="shared" si="188"/>
        <v>20381.850000000006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f t="shared" si="201"/>
        <v>0</v>
      </c>
      <c r="S644" s="6">
        <f t="shared" si="189"/>
        <v>0</v>
      </c>
      <c r="T644" s="27" t="str">
        <f t="shared" si="190"/>
        <v>n.m.</v>
      </c>
      <c r="U644" s="6">
        <f t="shared" si="191"/>
        <v>0</v>
      </c>
      <c r="V644" s="27" t="str">
        <f t="shared" si="192"/>
        <v>n.m.</v>
      </c>
      <c r="W644" s="6">
        <f t="shared" si="193"/>
        <v>18771.110000000004</v>
      </c>
      <c r="X644" s="27" t="str">
        <f t="shared" si="194"/>
        <v>n.m.</v>
      </c>
      <c r="Y644" s="6">
        <f t="shared" si="195"/>
        <v>1610.74</v>
      </c>
      <c r="Z644" s="27" t="str">
        <f t="shared" si="196"/>
        <v>n.m.</v>
      </c>
      <c r="AA644" s="6">
        <f t="shared" si="197"/>
        <v>0</v>
      </c>
      <c r="AB644" s="27" t="str">
        <f t="shared" si="198"/>
        <v>n.m.</v>
      </c>
      <c r="AC644" s="6">
        <f t="shared" si="199"/>
        <v>20381.850000000006</v>
      </c>
      <c r="AD644" s="27" t="str">
        <f t="shared" si="200"/>
        <v>n.m.</v>
      </c>
    </row>
    <row r="645" spans="1:30" x14ac:dyDescent="0.35">
      <c r="A645" s="7">
        <f t="shared" si="187"/>
        <v>637</v>
      </c>
      <c r="B645" t="s">
        <v>411</v>
      </c>
      <c r="C645" t="s">
        <v>1783</v>
      </c>
      <c r="D645" t="s">
        <v>1784</v>
      </c>
      <c r="E645" s="42">
        <v>43862</v>
      </c>
      <c r="F645" s="42">
        <v>43983</v>
      </c>
      <c r="G645" s="3"/>
      <c r="H645" s="3"/>
      <c r="I645" s="3">
        <v>12708.309999999998</v>
      </c>
      <c r="J645" s="3"/>
      <c r="K645" s="3"/>
      <c r="L645" s="3">
        <f t="shared" si="188"/>
        <v>12708.309999999998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f t="shared" si="201"/>
        <v>0</v>
      </c>
      <c r="S645" s="6">
        <f t="shared" si="189"/>
        <v>0</v>
      </c>
      <c r="T645" s="27" t="str">
        <f t="shared" si="190"/>
        <v>n.m.</v>
      </c>
      <c r="U645" s="6">
        <f t="shared" si="191"/>
        <v>0</v>
      </c>
      <c r="V645" s="27" t="str">
        <f t="shared" si="192"/>
        <v>n.m.</v>
      </c>
      <c r="W645" s="6">
        <f t="shared" si="193"/>
        <v>12708.309999999998</v>
      </c>
      <c r="X645" s="27" t="str">
        <f t="shared" si="194"/>
        <v>n.m.</v>
      </c>
      <c r="Y645" s="6">
        <f t="shared" si="195"/>
        <v>0</v>
      </c>
      <c r="Z645" s="27" t="str">
        <f t="shared" si="196"/>
        <v>n.m.</v>
      </c>
      <c r="AA645" s="6">
        <f t="shared" si="197"/>
        <v>0</v>
      </c>
      <c r="AB645" s="27" t="str">
        <f t="shared" si="198"/>
        <v>n.m.</v>
      </c>
      <c r="AC645" s="6">
        <f t="shared" si="199"/>
        <v>12708.309999999998</v>
      </c>
      <c r="AD645" s="27" t="str">
        <f t="shared" si="200"/>
        <v>n.m.</v>
      </c>
    </row>
    <row r="646" spans="1:30" x14ac:dyDescent="0.35">
      <c r="A646" s="7">
        <f t="shared" si="187"/>
        <v>638</v>
      </c>
      <c r="B646" t="s">
        <v>411</v>
      </c>
      <c r="C646" t="s">
        <v>1785</v>
      </c>
      <c r="D646" t="s">
        <v>1786</v>
      </c>
      <c r="E646" s="42">
        <v>43862</v>
      </c>
      <c r="F646" s="42">
        <v>44409</v>
      </c>
      <c r="G646" s="3"/>
      <c r="H646" s="3"/>
      <c r="I646" s="3">
        <v>2922.86</v>
      </c>
      <c r="J646" s="3">
        <v>8669.4400000000023</v>
      </c>
      <c r="K646" s="3"/>
      <c r="L646" s="3">
        <f t="shared" si="188"/>
        <v>11592.300000000003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f t="shared" si="201"/>
        <v>0</v>
      </c>
      <c r="S646" s="6">
        <f t="shared" si="189"/>
        <v>0</v>
      </c>
      <c r="T646" s="27" t="str">
        <f t="shared" si="190"/>
        <v>n.m.</v>
      </c>
      <c r="U646" s="6">
        <f t="shared" si="191"/>
        <v>0</v>
      </c>
      <c r="V646" s="27" t="str">
        <f t="shared" si="192"/>
        <v>n.m.</v>
      </c>
      <c r="W646" s="6">
        <f t="shared" si="193"/>
        <v>2922.86</v>
      </c>
      <c r="X646" s="27" t="str">
        <f t="shared" si="194"/>
        <v>n.m.</v>
      </c>
      <c r="Y646" s="6">
        <f t="shared" si="195"/>
        <v>8669.4400000000023</v>
      </c>
      <c r="Z646" s="27" t="str">
        <f t="shared" si="196"/>
        <v>n.m.</v>
      </c>
      <c r="AA646" s="6">
        <f t="shared" si="197"/>
        <v>0</v>
      </c>
      <c r="AB646" s="27" t="str">
        <f t="shared" si="198"/>
        <v>n.m.</v>
      </c>
      <c r="AC646" s="6">
        <f t="shared" si="199"/>
        <v>11592.300000000003</v>
      </c>
      <c r="AD646" s="27" t="str">
        <f t="shared" si="200"/>
        <v>n.m.</v>
      </c>
    </row>
    <row r="647" spans="1:30" x14ac:dyDescent="0.35">
      <c r="A647" s="7">
        <f t="shared" si="187"/>
        <v>639</v>
      </c>
      <c r="B647" t="s">
        <v>411</v>
      </c>
      <c r="C647" t="s">
        <v>1787</v>
      </c>
      <c r="D647" t="s">
        <v>1788</v>
      </c>
      <c r="E647" s="42">
        <v>44044</v>
      </c>
      <c r="F647" s="42">
        <v>44197</v>
      </c>
      <c r="G647" s="3"/>
      <c r="H647" s="3"/>
      <c r="I647" s="3">
        <v>11565.5</v>
      </c>
      <c r="J647" s="3">
        <v>16.03</v>
      </c>
      <c r="K647" s="3"/>
      <c r="L647" s="3">
        <f t="shared" si="188"/>
        <v>11581.53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f t="shared" si="201"/>
        <v>0</v>
      </c>
      <c r="S647" s="6">
        <f t="shared" si="189"/>
        <v>0</v>
      </c>
      <c r="T647" s="27" t="str">
        <f t="shared" si="190"/>
        <v>n.m.</v>
      </c>
      <c r="U647" s="6">
        <f t="shared" si="191"/>
        <v>0</v>
      </c>
      <c r="V647" s="27" t="str">
        <f t="shared" si="192"/>
        <v>n.m.</v>
      </c>
      <c r="W647" s="6">
        <f t="shared" si="193"/>
        <v>11565.5</v>
      </c>
      <c r="X647" s="27" t="str">
        <f t="shared" si="194"/>
        <v>n.m.</v>
      </c>
      <c r="Y647" s="6">
        <f t="shared" si="195"/>
        <v>16.03</v>
      </c>
      <c r="Z647" s="27" t="str">
        <f t="shared" si="196"/>
        <v>n.m.</v>
      </c>
      <c r="AA647" s="6">
        <f t="shared" si="197"/>
        <v>0</v>
      </c>
      <c r="AB647" s="27" t="str">
        <f t="shared" si="198"/>
        <v>n.m.</v>
      </c>
      <c r="AC647" s="6">
        <f t="shared" si="199"/>
        <v>11581.53</v>
      </c>
      <c r="AD647" s="27" t="str">
        <f t="shared" si="200"/>
        <v>n.m.</v>
      </c>
    </row>
    <row r="648" spans="1:30" x14ac:dyDescent="0.35">
      <c r="A648" s="7">
        <f t="shared" si="187"/>
        <v>640</v>
      </c>
      <c r="B648" t="s">
        <v>411</v>
      </c>
      <c r="C648" t="s">
        <v>1789</v>
      </c>
      <c r="D648" t="s">
        <v>1790</v>
      </c>
      <c r="E648" s="42">
        <v>44166</v>
      </c>
      <c r="F648" s="42">
        <v>44197</v>
      </c>
      <c r="G648" s="3"/>
      <c r="H648" s="3"/>
      <c r="I648" s="3">
        <v>10261.02</v>
      </c>
      <c r="J648" s="3">
        <v>274.0900000000002</v>
      </c>
      <c r="K648" s="3"/>
      <c r="L648" s="3">
        <f t="shared" si="188"/>
        <v>10535.11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f t="shared" si="201"/>
        <v>0</v>
      </c>
      <c r="S648" s="6">
        <f t="shared" si="189"/>
        <v>0</v>
      </c>
      <c r="T648" s="27" t="str">
        <f t="shared" si="190"/>
        <v>n.m.</v>
      </c>
      <c r="U648" s="6">
        <f t="shared" si="191"/>
        <v>0</v>
      </c>
      <c r="V648" s="27" t="str">
        <f t="shared" si="192"/>
        <v>n.m.</v>
      </c>
      <c r="W648" s="6">
        <f t="shared" si="193"/>
        <v>10261.02</v>
      </c>
      <c r="X648" s="27" t="str">
        <f t="shared" si="194"/>
        <v>n.m.</v>
      </c>
      <c r="Y648" s="6">
        <f t="shared" si="195"/>
        <v>274.0900000000002</v>
      </c>
      <c r="Z648" s="27" t="str">
        <f t="shared" si="196"/>
        <v>n.m.</v>
      </c>
      <c r="AA648" s="6">
        <f t="shared" si="197"/>
        <v>0</v>
      </c>
      <c r="AB648" s="27" t="str">
        <f t="shared" si="198"/>
        <v>n.m.</v>
      </c>
      <c r="AC648" s="6">
        <f t="shared" si="199"/>
        <v>10535.11</v>
      </c>
      <c r="AD648" s="27" t="str">
        <f t="shared" si="200"/>
        <v>n.m.</v>
      </c>
    </row>
    <row r="649" spans="1:30" x14ac:dyDescent="0.35">
      <c r="A649" s="7">
        <f t="shared" si="187"/>
        <v>641</v>
      </c>
      <c r="B649" t="s">
        <v>411</v>
      </c>
      <c r="C649" t="s">
        <v>1791</v>
      </c>
      <c r="D649" t="s">
        <v>1792</v>
      </c>
      <c r="E649" s="42">
        <v>44013</v>
      </c>
      <c r="F649" s="42">
        <v>44256</v>
      </c>
      <c r="G649" s="3"/>
      <c r="H649" s="3"/>
      <c r="I649" s="3">
        <v>8561.68</v>
      </c>
      <c r="J649" s="3">
        <v>-90.2</v>
      </c>
      <c r="K649" s="3"/>
      <c r="L649" s="3">
        <f t="shared" si="188"/>
        <v>8471.48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f t="shared" si="201"/>
        <v>0</v>
      </c>
      <c r="S649" s="6">
        <f t="shared" si="189"/>
        <v>0</v>
      </c>
      <c r="T649" s="27" t="str">
        <f t="shared" si="190"/>
        <v>n.m.</v>
      </c>
      <c r="U649" s="6">
        <f t="shared" si="191"/>
        <v>0</v>
      </c>
      <c r="V649" s="27" t="str">
        <f t="shared" si="192"/>
        <v>n.m.</v>
      </c>
      <c r="W649" s="6">
        <f t="shared" si="193"/>
        <v>8561.68</v>
      </c>
      <c r="X649" s="27" t="str">
        <f t="shared" si="194"/>
        <v>n.m.</v>
      </c>
      <c r="Y649" s="6">
        <f t="shared" si="195"/>
        <v>-90.2</v>
      </c>
      <c r="Z649" s="27" t="str">
        <f t="shared" si="196"/>
        <v>n.m.</v>
      </c>
      <c r="AA649" s="6">
        <f t="shared" si="197"/>
        <v>0</v>
      </c>
      <c r="AB649" s="27" t="str">
        <f t="shared" si="198"/>
        <v>n.m.</v>
      </c>
      <c r="AC649" s="6">
        <f t="shared" si="199"/>
        <v>8471.48</v>
      </c>
      <c r="AD649" s="27" t="str">
        <f t="shared" si="200"/>
        <v>n.m.</v>
      </c>
    </row>
    <row r="650" spans="1:30" x14ac:dyDescent="0.35">
      <c r="A650" s="7">
        <f t="shared" si="187"/>
        <v>642</v>
      </c>
      <c r="B650" t="s">
        <v>411</v>
      </c>
      <c r="C650" t="s">
        <v>1793</v>
      </c>
      <c r="D650" t="s">
        <v>1794</v>
      </c>
      <c r="E650" s="42">
        <v>43891</v>
      </c>
      <c r="F650" s="52">
        <v>44348</v>
      </c>
      <c r="G650" s="3"/>
      <c r="H650" s="3"/>
      <c r="I650" s="3">
        <v>7133.1299999999992</v>
      </c>
      <c r="J650" s="3">
        <v>1329.3099999999997</v>
      </c>
      <c r="K650" s="3"/>
      <c r="L650" s="3">
        <f t="shared" si="188"/>
        <v>8462.4399999999987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f t="shared" si="201"/>
        <v>0</v>
      </c>
      <c r="S650" s="6">
        <f t="shared" si="189"/>
        <v>0</v>
      </c>
      <c r="T650" s="27" t="str">
        <f t="shared" si="190"/>
        <v>n.m.</v>
      </c>
      <c r="U650" s="6">
        <f t="shared" si="191"/>
        <v>0</v>
      </c>
      <c r="V650" s="27" t="str">
        <f t="shared" si="192"/>
        <v>n.m.</v>
      </c>
      <c r="W650" s="6">
        <f t="shared" si="193"/>
        <v>7133.1299999999992</v>
      </c>
      <c r="X650" s="27" t="str">
        <f t="shared" si="194"/>
        <v>n.m.</v>
      </c>
      <c r="Y650" s="6">
        <f t="shared" si="195"/>
        <v>1329.3099999999997</v>
      </c>
      <c r="Z650" s="27" t="str">
        <f t="shared" si="196"/>
        <v>n.m.</v>
      </c>
      <c r="AA650" s="6">
        <f t="shared" si="197"/>
        <v>0</v>
      </c>
      <c r="AB650" s="27" t="str">
        <f t="shared" si="198"/>
        <v>n.m.</v>
      </c>
      <c r="AC650" s="6">
        <f t="shared" si="199"/>
        <v>8462.4399999999987</v>
      </c>
      <c r="AD650" s="27" t="str">
        <f t="shared" si="200"/>
        <v>n.m.</v>
      </c>
    </row>
    <row r="651" spans="1:30" x14ac:dyDescent="0.35">
      <c r="A651" s="7">
        <f t="shared" ref="A651:A714" si="202">A650+1</f>
        <v>643</v>
      </c>
      <c r="B651" t="s">
        <v>411</v>
      </c>
      <c r="C651" t="s">
        <v>1795</v>
      </c>
      <c r="D651" t="s">
        <v>1796</v>
      </c>
      <c r="E651" s="42">
        <v>44166</v>
      </c>
      <c r="F651" s="42">
        <v>44197</v>
      </c>
      <c r="G651" s="3"/>
      <c r="H651" s="3"/>
      <c r="I651" s="3">
        <v>7445.05</v>
      </c>
      <c r="J651" s="3">
        <v>31.209999999999997</v>
      </c>
      <c r="K651" s="3"/>
      <c r="L651" s="3">
        <f t="shared" si="188"/>
        <v>7476.26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f t="shared" si="201"/>
        <v>0</v>
      </c>
      <c r="S651" s="6">
        <f t="shared" si="189"/>
        <v>0</v>
      </c>
      <c r="T651" s="27" t="str">
        <f t="shared" si="190"/>
        <v>n.m.</v>
      </c>
      <c r="U651" s="6">
        <f t="shared" si="191"/>
        <v>0</v>
      </c>
      <c r="V651" s="27" t="str">
        <f t="shared" si="192"/>
        <v>n.m.</v>
      </c>
      <c r="W651" s="6">
        <f t="shared" si="193"/>
        <v>7445.05</v>
      </c>
      <c r="X651" s="27" t="str">
        <f t="shared" si="194"/>
        <v>n.m.</v>
      </c>
      <c r="Y651" s="6">
        <f t="shared" si="195"/>
        <v>31.209999999999997</v>
      </c>
      <c r="Z651" s="27" t="str">
        <f t="shared" si="196"/>
        <v>n.m.</v>
      </c>
      <c r="AA651" s="6">
        <f t="shared" si="197"/>
        <v>0</v>
      </c>
      <c r="AB651" s="27" t="str">
        <f t="shared" si="198"/>
        <v>n.m.</v>
      </c>
      <c r="AC651" s="6">
        <f t="shared" si="199"/>
        <v>7476.26</v>
      </c>
      <c r="AD651" s="27" t="str">
        <f t="shared" si="200"/>
        <v>n.m.</v>
      </c>
    </row>
    <row r="652" spans="1:30" x14ac:dyDescent="0.35">
      <c r="A652" s="7">
        <f t="shared" si="202"/>
        <v>644</v>
      </c>
      <c r="B652" t="s">
        <v>411</v>
      </c>
      <c r="C652" t="s">
        <v>1797</v>
      </c>
      <c r="D652" t="s">
        <v>1798</v>
      </c>
      <c r="E652" s="42">
        <v>44013</v>
      </c>
      <c r="F652" s="42">
        <v>44105</v>
      </c>
      <c r="G652" s="3"/>
      <c r="H652" s="3"/>
      <c r="I652" s="3">
        <v>6444.87</v>
      </c>
      <c r="J652" s="3"/>
      <c r="K652" s="3"/>
      <c r="L652" s="3">
        <f t="shared" si="188"/>
        <v>6444.87</v>
      </c>
      <c r="M652" s="3">
        <v>0</v>
      </c>
      <c r="N652" s="3">
        <v>0</v>
      </c>
      <c r="O652" s="3">
        <v>0</v>
      </c>
      <c r="P652" s="3">
        <v>14.766999999999999</v>
      </c>
      <c r="Q652" s="3">
        <v>0</v>
      </c>
      <c r="R652" s="3">
        <f t="shared" si="201"/>
        <v>14.766999999999999</v>
      </c>
      <c r="S652" s="6">
        <f t="shared" si="189"/>
        <v>0</v>
      </c>
      <c r="T652" s="27" t="str">
        <f t="shared" si="190"/>
        <v>n.m.</v>
      </c>
      <c r="U652" s="6">
        <f t="shared" si="191"/>
        <v>0</v>
      </c>
      <c r="V652" s="27" t="str">
        <f t="shared" si="192"/>
        <v>n.m.</v>
      </c>
      <c r="W652" s="6">
        <f t="shared" si="193"/>
        <v>6444.87</v>
      </c>
      <c r="X652" s="27" t="str">
        <f t="shared" si="194"/>
        <v>n.m.</v>
      </c>
      <c r="Y652" s="6">
        <f t="shared" si="195"/>
        <v>-14.766999999999999</v>
      </c>
      <c r="Z652" s="27">
        <f t="shared" si="196"/>
        <v>-1</v>
      </c>
      <c r="AA652" s="6">
        <f t="shared" si="197"/>
        <v>0</v>
      </c>
      <c r="AB652" s="27" t="str">
        <f t="shared" si="198"/>
        <v>n.m.</v>
      </c>
      <c r="AC652" s="6">
        <f t="shared" si="199"/>
        <v>6430.1030000000001</v>
      </c>
      <c r="AD652" s="27">
        <f t="shared" si="200"/>
        <v>435.43732647118577</v>
      </c>
    </row>
    <row r="653" spans="1:30" x14ac:dyDescent="0.35">
      <c r="A653" s="7">
        <f t="shared" si="202"/>
        <v>645</v>
      </c>
      <c r="B653" t="s">
        <v>411</v>
      </c>
      <c r="C653" t="s">
        <v>1799</v>
      </c>
      <c r="D653" t="s">
        <v>1800</v>
      </c>
      <c r="E653" s="42">
        <v>43891</v>
      </c>
      <c r="F653" s="42">
        <v>44197</v>
      </c>
      <c r="G653" s="3"/>
      <c r="H653" s="3"/>
      <c r="I653" s="3">
        <v>3090.2500000000005</v>
      </c>
      <c r="J653" s="3">
        <v>-33.230000000000004</v>
      </c>
      <c r="K653" s="3"/>
      <c r="L653" s="3">
        <f t="shared" si="188"/>
        <v>3057.0200000000004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f t="shared" si="201"/>
        <v>0</v>
      </c>
      <c r="S653" s="6">
        <f t="shared" si="189"/>
        <v>0</v>
      </c>
      <c r="T653" s="27" t="str">
        <f t="shared" si="190"/>
        <v>n.m.</v>
      </c>
      <c r="U653" s="6">
        <f t="shared" si="191"/>
        <v>0</v>
      </c>
      <c r="V653" s="27" t="str">
        <f t="shared" si="192"/>
        <v>n.m.</v>
      </c>
      <c r="W653" s="6">
        <f t="shared" si="193"/>
        <v>3090.2500000000005</v>
      </c>
      <c r="X653" s="27" t="str">
        <f t="shared" si="194"/>
        <v>n.m.</v>
      </c>
      <c r="Y653" s="6">
        <f t="shared" si="195"/>
        <v>-33.230000000000004</v>
      </c>
      <c r="Z653" s="27" t="str">
        <f t="shared" si="196"/>
        <v>n.m.</v>
      </c>
      <c r="AA653" s="6">
        <f t="shared" si="197"/>
        <v>0</v>
      </c>
      <c r="AB653" s="27" t="str">
        <f t="shared" si="198"/>
        <v>n.m.</v>
      </c>
      <c r="AC653" s="6">
        <f t="shared" si="199"/>
        <v>3057.0200000000004</v>
      </c>
      <c r="AD653" s="27" t="str">
        <f t="shared" si="200"/>
        <v>n.m.</v>
      </c>
    </row>
    <row r="654" spans="1:30" x14ac:dyDescent="0.35">
      <c r="A654" s="7">
        <f t="shared" si="202"/>
        <v>646</v>
      </c>
      <c r="B654" t="s">
        <v>411</v>
      </c>
      <c r="C654" t="s">
        <v>1801</v>
      </c>
      <c r="D654" t="s">
        <v>1802</v>
      </c>
      <c r="E654" s="42">
        <v>43891</v>
      </c>
      <c r="F654" s="42">
        <v>44044</v>
      </c>
      <c r="G654" s="3"/>
      <c r="H654" s="3"/>
      <c r="I654" s="3">
        <v>2432.0499999999997</v>
      </c>
      <c r="J654" s="3"/>
      <c r="K654" s="3"/>
      <c r="L654" s="3">
        <f t="shared" si="188"/>
        <v>2432.0499999999997</v>
      </c>
      <c r="M654" s="3">
        <v>0</v>
      </c>
      <c r="N654" s="3">
        <v>91461.481000000014</v>
      </c>
      <c r="O654" s="3">
        <v>17.911000000000001</v>
      </c>
      <c r="P654" s="3">
        <v>0</v>
      </c>
      <c r="Q654" s="3">
        <v>0</v>
      </c>
      <c r="R654" s="3">
        <f t="shared" si="201"/>
        <v>91479.392000000007</v>
      </c>
      <c r="S654" s="6">
        <f t="shared" si="189"/>
        <v>0</v>
      </c>
      <c r="T654" s="27" t="str">
        <f t="shared" si="190"/>
        <v>n.m.</v>
      </c>
      <c r="U654" s="6">
        <f t="shared" si="191"/>
        <v>-91461.481000000014</v>
      </c>
      <c r="V654" s="27">
        <f t="shared" si="192"/>
        <v>-1</v>
      </c>
      <c r="W654" s="6">
        <f t="shared" si="193"/>
        <v>2414.1389999999997</v>
      </c>
      <c r="X654" s="27">
        <f t="shared" si="194"/>
        <v>134.78527162079166</v>
      </c>
      <c r="Y654" s="6">
        <f t="shared" si="195"/>
        <v>0</v>
      </c>
      <c r="Z654" s="27" t="str">
        <f t="shared" si="196"/>
        <v>n.m.</v>
      </c>
      <c r="AA654" s="6">
        <f t="shared" si="197"/>
        <v>0</v>
      </c>
      <c r="AB654" s="27" t="str">
        <f t="shared" si="198"/>
        <v>n.m.</v>
      </c>
      <c r="AC654" s="6">
        <f t="shared" si="199"/>
        <v>-89047.342000000004</v>
      </c>
      <c r="AD654" s="27">
        <f t="shared" si="200"/>
        <v>-0.97341423082479606</v>
      </c>
    </row>
    <row r="655" spans="1:30" x14ac:dyDescent="0.35">
      <c r="A655" s="7">
        <f t="shared" si="202"/>
        <v>647</v>
      </c>
      <c r="B655" t="s">
        <v>411</v>
      </c>
      <c r="C655" t="s">
        <v>1803</v>
      </c>
      <c r="D655" t="s">
        <v>1804</v>
      </c>
      <c r="E655" s="42">
        <v>43862</v>
      </c>
      <c r="F655" s="42">
        <v>43983</v>
      </c>
      <c r="G655" s="3"/>
      <c r="H655" s="3"/>
      <c r="I655" s="3">
        <v>1221.6399999999996</v>
      </c>
      <c r="J655" s="3"/>
      <c r="K655" s="3"/>
      <c r="L655" s="3">
        <f t="shared" si="188"/>
        <v>1221.6399999999996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f t="shared" si="201"/>
        <v>0</v>
      </c>
      <c r="S655" s="6">
        <f t="shared" si="189"/>
        <v>0</v>
      </c>
      <c r="T655" s="27" t="str">
        <f t="shared" si="190"/>
        <v>n.m.</v>
      </c>
      <c r="U655" s="6">
        <f t="shared" si="191"/>
        <v>0</v>
      </c>
      <c r="V655" s="27" t="str">
        <f t="shared" si="192"/>
        <v>n.m.</v>
      </c>
      <c r="W655" s="6">
        <f t="shared" si="193"/>
        <v>1221.6399999999996</v>
      </c>
      <c r="X655" s="27" t="str">
        <f t="shared" si="194"/>
        <v>n.m.</v>
      </c>
      <c r="Y655" s="6">
        <f t="shared" si="195"/>
        <v>0</v>
      </c>
      <c r="Z655" s="27" t="str">
        <f t="shared" si="196"/>
        <v>n.m.</v>
      </c>
      <c r="AA655" s="6">
        <f t="shared" si="197"/>
        <v>0</v>
      </c>
      <c r="AB655" s="27" t="str">
        <f t="shared" si="198"/>
        <v>n.m.</v>
      </c>
      <c r="AC655" s="6">
        <f t="shared" si="199"/>
        <v>1221.6399999999996</v>
      </c>
      <c r="AD655" s="27" t="str">
        <f t="shared" si="200"/>
        <v>n.m.</v>
      </c>
    </row>
    <row r="656" spans="1:30" x14ac:dyDescent="0.35">
      <c r="A656" s="7">
        <f t="shared" si="202"/>
        <v>648</v>
      </c>
      <c r="B656" t="s">
        <v>411</v>
      </c>
      <c r="C656" t="s">
        <v>1805</v>
      </c>
      <c r="D656" t="s">
        <v>1806</v>
      </c>
      <c r="E656" s="42">
        <v>44166</v>
      </c>
      <c r="F656" s="42">
        <v>44228</v>
      </c>
      <c r="G656" s="3"/>
      <c r="H656" s="3"/>
      <c r="I656" s="3">
        <v>1770</v>
      </c>
      <c r="J656" s="3">
        <v>-1769.4899999999998</v>
      </c>
      <c r="K656" s="3">
        <v>0</v>
      </c>
      <c r="L656" s="3">
        <f t="shared" si="188"/>
        <v>0.51000000000021828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f t="shared" si="201"/>
        <v>0</v>
      </c>
      <c r="S656" s="6">
        <f t="shared" si="189"/>
        <v>0</v>
      </c>
      <c r="T656" s="27" t="str">
        <f t="shared" si="190"/>
        <v>n.m.</v>
      </c>
      <c r="U656" s="6">
        <f t="shared" si="191"/>
        <v>0</v>
      </c>
      <c r="V656" s="27" t="str">
        <f t="shared" si="192"/>
        <v>n.m.</v>
      </c>
      <c r="W656" s="6">
        <f t="shared" si="193"/>
        <v>1770</v>
      </c>
      <c r="X656" s="27" t="str">
        <f t="shared" si="194"/>
        <v>n.m.</v>
      </c>
      <c r="Y656" s="6">
        <f t="shared" si="195"/>
        <v>-1769.4899999999998</v>
      </c>
      <c r="Z656" s="27" t="str">
        <f t="shared" si="196"/>
        <v>n.m.</v>
      </c>
      <c r="AA656" s="6">
        <f t="shared" si="197"/>
        <v>0</v>
      </c>
      <c r="AB656" s="27" t="str">
        <f t="shared" si="198"/>
        <v>n.m.</v>
      </c>
      <c r="AC656" s="6">
        <f t="shared" si="199"/>
        <v>0.51000000000021828</v>
      </c>
      <c r="AD656" s="27" t="str">
        <f t="shared" si="200"/>
        <v>n.m.</v>
      </c>
    </row>
    <row r="657" spans="1:30" x14ac:dyDescent="0.35">
      <c r="A657" s="7">
        <f t="shared" si="202"/>
        <v>649</v>
      </c>
      <c r="B657" t="s">
        <v>411</v>
      </c>
      <c r="C657" t="s">
        <v>1807</v>
      </c>
      <c r="D657" t="s">
        <v>1808</v>
      </c>
      <c r="E657" s="42">
        <v>44166</v>
      </c>
      <c r="F657" s="42">
        <v>44652</v>
      </c>
      <c r="G657" s="3"/>
      <c r="H657" s="3"/>
      <c r="I657" s="3">
        <v>3802</v>
      </c>
      <c r="J657" s="3">
        <v>-3800.9300000000003</v>
      </c>
      <c r="K657" s="3">
        <v>-1.0699999999999998</v>
      </c>
      <c r="L657" s="3">
        <f t="shared" si="188"/>
        <v>-2.9087843245179101E-13</v>
      </c>
      <c r="M657" s="3">
        <v>0</v>
      </c>
      <c r="N657" s="3">
        <v>33243.385000000002</v>
      </c>
      <c r="O657" s="3">
        <v>22449.832999999999</v>
      </c>
      <c r="P657" s="3">
        <v>0</v>
      </c>
      <c r="Q657" s="3">
        <v>0</v>
      </c>
      <c r="R657" s="3">
        <f t="shared" si="201"/>
        <v>55693.218000000001</v>
      </c>
      <c r="S657" s="6">
        <f t="shared" si="189"/>
        <v>0</v>
      </c>
      <c r="T657" s="27" t="str">
        <f t="shared" si="190"/>
        <v>n.m.</v>
      </c>
      <c r="U657" s="6">
        <f t="shared" si="191"/>
        <v>-33243.385000000002</v>
      </c>
      <c r="V657" s="27">
        <f t="shared" si="192"/>
        <v>-1</v>
      </c>
      <c r="W657" s="6">
        <f t="shared" si="193"/>
        <v>-18647.832999999999</v>
      </c>
      <c r="X657" s="27">
        <f t="shared" si="194"/>
        <v>-0.83064461993993455</v>
      </c>
      <c r="Y657" s="6">
        <f t="shared" si="195"/>
        <v>-3800.9300000000003</v>
      </c>
      <c r="Z657" s="27" t="str">
        <f t="shared" si="196"/>
        <v>n.m.</v>
      </c>
      <c r="AA657" s="6">
        <f t="shared" si="197"/>
        <v>-1.0699999999999998</v>
      </c>
      <c r="AB657" s="27" t="str">
        <f t="shared" si="198"/>
        <v>n.m.</v>
      </c>
      <c r="AC657" s="6">
        <f t="shared" si="199"/>
        <v>-55693.218000000001</v>
      </c>
      <c r="AD657" s="27">
        <f t="shared" si="200"/>
        <v>-1</v>
      </c>
    </row>
    <row r="658" spans="1:30" x14ac:dyDescent="0.35">
      <c r="A658" s="7">
        <f t="shared" si="202"/>
        <v>650</v>
      </c>
      <c r="B658" t="s">
        <v>411</v>
      </c>
      <c r="C658" t="s">
        <v>2012</v>
      </c>
      <c r="D658" t="s">
        <v>2013</v>
      </c>
      <c r="E658" s="42">
        <v>44287</v>
      </c>
      <c r="F658" s="42">
        <v>44652</v>
      </c>
      <c r="G658" s="3"/>
      <c r="H658" s="3"/>
      <c r="I658" s="3"/>
      <c r="J658" s="3">
        <v>1233464.5870000005</v>
      </c>
      <c r="K658" s="3">
        <v>4646.0599999999995</v>
      </c>
      <c r="L658" s="3">
        <f t="shared" si="188"/>
        <v>1238110.6470000006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f t="shared" si="201"/>
        <v>0</v>
      </c>
      <c r="S658" s="6">
        <f t="shared" si="189"/>
        <v>0</v>
      </c>
      <c r="T658" s="27" t="str">
        <f t="shared" si="190"/>
        <v>n.m.</v>
      </c>
      <c r="U658" s="6">
        <f t="shared" si="191"/>
        <v>0</v>
      </c>
      <c r="V658" s="27" t="str">
        <f t="shared" si="192"/>
        <v>n.m.</v>
      </c>
      <c r="W658" s="6">
        <f t="shared" si="193"/>
        <v>0</v>
      </c>
      <c r="X658" s="27" t="str">
        <f t="shared" si="194"/>
        <v>n.m.</v>
      </c>
      <c r="Y658" s="6">
        <f t="shared" si="195"/>
        <v>1233464.5870000005</v>
      </c>
      <c r="Z658" s="27" t="str">
        <f t="shared" si="196"/>
        <v>n.m.</v>
      </c>
      <c r="AA658" s="6">
        <f t="shared" si="197"/>
        <v>4646.0599999999995</v>
      </c>
      <c r="AB658" s="27" t="str">
        <f t="shared" si="198"/>
        <v>n.m.</v>
      </c>
      <c r="AC658" s="6">
        <f t="shared" si="199"/>
        <v>1238110.6470000006</v>
      </c>
      <c r="AD658" s="27" t="str">
        <f t="shared" si="200"/>
        <v>n.m.</v>
      </c>
    </row>
    <row r="659" spans="1:30" x14ac:dyDescent="0.35">
      <c r="A659" s="7">
        <f t="shared" si="202"/>
        <v>651</v>
      </c>
      <c r="B659" t="s">
        <v>411</v>
      </c>
      <c r="C659" t="s">
        <v>2014</v>
      </c>
      <c r="D659" t="s">
        <v>2015</v>
      </c>
      <c r="E659" s="42">
        <v>44256</v>
      </c>
      <c r="F659" s="42">
        <v>44805</v>
      </c>
      <c r="G659" s="3"/>
      <c r="H659" s="3"/>
      <c r="I659" s="3"/>
      <c r="J659" s="3">
        <v>640142.41999999993</v>
      </c>
      <c r="K659" s="3">
        <v>-162208.51999999984</v>
      </c>
      <c r="L659" s="3">
        <f t="shared" si="188"/>
        <v>477933.90000000008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f t="shared" si="201"/>
        <v>0</v>
      </c>
      <c r="S659" s="6">
        <f t="shared" si="189"/>
        <v>0</v>
      </c>
      <c r="T659" s="27" t="str">
        <f t="shared" si="190"/>
        <v>n.m.</v>
      </c>
      <c r="U659" s="6">
        <f t="shared" si="191"/>
        <v>0</v>
      </c>
      <c r="V659" s="27" t="str">
        <f t="shared" si="192"/>
        <v>n.m.</v>
      </c>
      <c r="W659" s="6">
        <f t="shared" si="193"/>
        <v>0</v>
      </c>
      <c r="X659" s="27" t="str">
        <f t="shared" si="194"/>
        <v>n.m.</v>
      </c>
      <c r="Y659" s="6">
        <f t="shared" si="195"/>
        <v>640142.41999999993</v>
      </c>
      <c r="Z659" s="27" t="str">
        <f t="shared" si="196"/>
        <v>n.m.</v>
      </c>
      <c r="AA659" s="6">
        <f t="shared" si="197"/>
        <v>-162208.51999999984</v>
      </c>
      <c r="AB659" s="27" t="str">
        <f t="shared" si="198"/>
        <v>n.m.</v>
      </c>
      <c r="AC659" s="6">
        <f t="shared" si="199"/>
        <v>477933.90000000008</v>
      </c>
      <c r="AD659" s="27" t="str">
        <f t="shared" si="200"/>
        <v>n.m.</v>
      </c>
    </row>
    <row r="660" spans="1:30" x14ac:dyDescent="0.35">
      <c r="A660" s="7">
        <f t="shared" si="202"/>
        <v>652</v>
      </c>
      <c r="B660" t="s">
        <v>411</v>
      </c>
      <c r="C660" t="s">
        <v>2016</v>
      </c>
      <c r="D660" t="s">
        <v>2017</v>
      </c>
      <c r="E660" s="42">
        <v>44228</v>
      </c>
      <c r="F660" s="42">
        <v>44805</v>
      </c>
      <c r="G660" s="3"/>
      <c r="H660" s="3"/>
      <c r="I660" s="3"/>
      <c r="J660" s="3">
        <v>275314.62000000011</v>
      </c>
      <c r="K660" s="3">
        <v>20423.83999999992</v>
      </c>
      <c r="L660" s="3">
        <f t="shared" si="188"/>
        <v>295738.46000000002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f t="shared" si="201"/>
        <v>0</v>
      </c>
      <c r="S660" s="6">
        <f t="shared" si="189"/>
        <v>0</v>
      </c>
      <c r="T660" s="27" t="str">
        <f t="shared" si="190"/>
        <v>n.m.</v>
      </c>
      <c r="U660" s="6">
        <f t="shared" si="191"/>
        <v>0</v>
      </c>
      <c r="V660" s="27" t="str">
        <f t="shared" si="192"/>
        <v>n.m.</v>
      </c>
      <c r="W660" s="6">
        <f t="shared" si="193"/>
        <v>0</v>
      </c>
      <c r="X660" s="27" t="str">
        <f t="shared" si="194"/>
        <v>n.m.</v>
      </c>
      <c r="Y660" s="6">
        <f t="shared" si="195"/>
        <v>275314.62000000011</v>
      </c>
      <c r="Z660" s="27" t="str">
        <f t="shared" si="196"/>
        <v>n.m.</v>
      </c>
      <c r="AA660" s="6">
        <f t="shared" si="197"/>
        <v>20423.83999999992</v>
      </c>
      <c r="AB660" s="27" t="str">
        <f t="shared" si="198"/>
        <v>n.m.</v>
      </c>
      <c r="AC660" s="6">
        <f t="shared" si="199"/>
        <v>295738.46000000002</v>
      </c>
      <c r="AD660" s="27" t="str">
        <f t="shared" si="200"/>
        <v>n.m.</v>
      </c>
    </row>
    <row r="661" spans="1:30" x14ac:dyDescent="0.35">
      <c r="A661" s="7">
        <f t="shared" si="202"/>
        <v>653</v>
      </c>
      <c r="B661" t="s">
        <v>411</v>
      </c>
      <c r="C661" t="s">
        <v>2018</v>
      </c>
      <c r="D661" t="s">
        <v>2019</v>
      </c>
      <c r="E661" s="42">
        <v>44470</v>
      </c>
      <c r="F661" s="42">
        <v>44593</v>
      </c>
      <c r="G661" s="3"/>
      <c r="H661" s="3"/>
      <c r="I661" s="3"/>
      <c r="J661" s="3">
        <v>252128.17</v>
      </c>
      <c r="K661" s="3">
        <v>10331.580000000031</v>
      </c>
      <c r="L661" s="3">
        <f t="shared" si="188"/>
        <v>262459.75000000006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f t="shared" si="201"/>
        <v>0</v>
      </c>
      <c r="S661" s="6">
        <f t="shared" si="189"/>
        <v>0</v>
      </c>
      <c r="T661" s="27" t="str">
        <f t="shared" si="190"/>
        <v>n.m.</v>
      </c>
      <c r="U661" s="6">
        <f t="shared" si="191"/>
        <v>0</v>
      </c>
      <c r="V661" s="27" t="str">
        <f t="shared" si="192"/>
        <v>n.m.</v>
      </c>
      <c r="W661" s="6">
        <f t="shared" si="193"/>
        <v>0</v>
      </c>
      <c r="X661" s="27" t="str">
        <f t="shared" si="194"/>
        <v>n.m.</v>
      </c>
      <c r="Y661" s="6">
        <f t="shared" si="195"/>
        <v>252128.17</v>
      </c>
      <c r="Z661" s="27" t="str">
        <f t="shared" si="196"/>
        <v>n.m.</v>
      </c>
      <c r="AA661" s="6">
        <f t="shared" si="197"/>
        <v>10331.580000000031</v>
      </c>
      <c r="AB661" s="27" t="str">
        <f t="shared" si="198"/>
        <v>n.m.</v>
      </c>
      <c r="AC661" s="6">
        <f t="shared" si="199"/>
        <v>262459.75000000006</v>
      </c>
      <c r="AD661" s="27" t="str">
        <f t="shared" si="200"/>
        <v>n.m.</v>
      </c>
    </row>
    <row r="662" spans="1:30" x14ac:dyDescent="0.35">
      <c r="A662" s="7">
        <f t="shared" si="202"/>
        <v>654</v>
      </c>
      <c r="B662" t="s">
        <v>411</v>
      </c>
      <c r="C662" t="s">
        <v>2020</v>
      </c>
      <c r="D662" t="s">
        <v>2021</v>
      </c>
      <c r="E662" s="42">
        <v>44256</v>
      </c>
      <c r="F662" s="42">
        <v>44805</v>
      </c>
      <c r="G662" s="3"/>
      <c r="H662" s="3"/>
      <c r="I662" s="3"/>
      <c r="J662" s="3">
        <v>109612.3</v>
      </c>
      <c r="K662" s="3">
        <v>27606.30999999999</v>
      </c>
      <c r="L662" s="3">
        <f t="shared" si="188"/>
        <v>137218.60999999999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f t="shared" si="201"/>
        <v>0</v>
      </c>
      <c r="S662" s="6">
        <f t="shared" si="189"/>
        <v>0</v>
      </c>
      <c r="T662" s="27" t="str">
        <f t="shared" si="190"/>
        <v>n.m.</v>
      </c>
      <c r="U662" s="6">
        <f t="shared" si="191"/>
        <v>0</v>
      </c>
      <c r="V662" s="27" t="str">
        <f t="shared" si="192"/>
        <v>n.m.</v>
      </c>
      <c r="W662" s="6">
        <f t="shared" si="193"/>
        <v>0</v>
      </c>
      <c r="X662" s="27" t="str">
        <f t="shared" si="194"/>
        <v>n.m.</v>
      </c>
      <c r="Y662" s="6">
        <f t="shared" si="195"/>
        <v>109612.3</v>
      </c>
      <c r="Z662" s="27" t="str">
        <f t="shared" si="196"/>
        <v>n.m.</v>
      </c>
      <c r="AA662" s="6">
        <f t="shared" si="197"/>
        <v>27606.30999999999</v>
      </c>
      <c r="AB662" s="27" t="str">
        <f t="shared" si="198"/>
        <v>n.m.</v>
      </c>
      <c r="AC662" s="6">
        <f t="shared" si="199"/>
        <v>137218.60999999999</v>
      </c>
      <c r="AD662" s="27" t="str">
        <f t="shared" si="200"/>
        <v>n.m.</v>
      </c>
    </row>
    <row r="663" spans="1:30" x14ac:dyDescent="0.35">
      <c r="A663" s="7">
        <f t="shared" si="202"/>
        <v>655</v>
      </c>
      <c r="B663" t="s">
        <v>411</v>
      </c>
      <c r="C663" t="s">
        <v>2022</v>
      </c>
      <c r="D663" t="s">
        <v>2023</v>
      </c>
      <c r="E663" s="42">
        <v>44348</v>
      </c>
      <c r="F663" s="42">
        <v>44805</v>
      </c>
      <c r="G663" s="3"/>
      <c r="H663" s="3"/>
      <c r="I663" s="3"/>
      <c r="J663" s="3">
        <v>106646.01000000001</v>
      </c>
      <c r="K663" s="3">
        <v>773.39999999995052</v>
      </c>
      <c r="L663" s="3">
        <f t="shared" si="188"/>
        <v>107419.40999999996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f t="shared" si="201"/>
        <v>0</v>
      </c>
      <c r="S663" s="6">
        <f t="shared" si="189"/>
        <v>0</v>
      </c>
      <c r="T663" s="27" t="str">
        <f t="shared" si="190"/>
        <v>n.m.</v>
      </c>
      <c r="U663" s="6">
        <f t="shared" si="191"/>
        <v>0</v>
      </c>
      <c r="V663" s="27" t="str">
        <f t="shared" si="192"/>
        <v>n.m.</v>
      </c>
      <c r="W663" s="6">
        <f t="shared" si="193"/>
        <v>0</v>
      </c>
      <c r="X663" s="27" t="str">
        <f t="shared" si="194"/>
        <v>n.m.</v>
      </c>
      <c r="Y663" s="6">
        <f t="shared" si="195"/>
        <v>106646.01000000001</v>
      </c>
      <c r="Z663" s="27" t="str">
        <f t="shared" si="196"/>
        <v>n.m.</v>
      </c>
      <c r="AA663" s="6">
        <f t="shared" si="197"/>
        <v>773.39999999995052</v>
      </c>
      <c r="AB663" s="27" t="str">
        <f t="shared" si="198"/>
        <v>n.m.</v>
      </c>
      <c r="AC663" s="6">
        <f t="shared" si="199"/>
        <v>107419.40999999996</v>
      </c>
      <c r="AD663" s="27" t="str">
        <f t="shared" si="200"/>
        <v>n.m.</v>
      </c>
    </row>
    <row r="664" spans="1:30" x14ac:dyDescent="0.35">
      <c r="A664" s="7">
        <f t="shared" si="202"/>
        <v>656</v>
      </c>
      <c r="B664" t="s">
        <v>411</v>
      </c>
      <c r="C664" t="s">
        <v>2024</v>
      </c>
      <c r="D664" t="s">
        <v>2025</v>
      </c>
      <c r="E664" s="42">
        <v>44256</v>
      </c>
      <c r="F664" s="42">
        <v>44805</v>
      </c>
      <c r="G664" s="3"/>
      <c r="H664" s="3"/>
      <c r="I664" s="3"/>
      <c r="J664" s="3">
        <v>104471.76000000002</v>
      </c>
      <c r="K664" s="3">
        <v>-6.6199999999982992</v>
      </c>
      <c r="L664" s="3">
        <f t="shared" si="188"/>
        <v>104465.14000000003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f t="shared" si="201"/>
        <v>0</v>
      </c>
      <c r="S664" s="6">
        <f t="shared" si="189"/>
        <v>0</v>
      </c>
      <c r="T664" s="27" t="str">
        <f t="shared" si="190"/>
        <v>n.m.</v>
      </c>
      <c r="U664" s="6">
        <f t="shared" si="191"/>
        <v>0</v>
      </c>
      <c r="V664" s="27" t="str">
        <f t="shared" si="192"/>
        <v>n.m.</v>
      </c>
      <c r="W664" s="6">
        <f t="shared" si="193"/>
        <v>0</v>
      </c>
      <c r="X664" s="27" t="str">
        <f t="shared" si="194"/>
        <v>n.m.</v>
      </c>
      <c r="Y664" s="6">
        <f t="shared" si="195"/>
        <v>104471.76000000002</v>
      </c>
      <c r="Z664" s="27" t="str">
        <f t="shared" si="196"/>
        <v>n.m.</v>
      </c>
      <c r="AA664" s="6">
        <f t="shared" si="197"/>
        <v>-6.6199999999982992</v>
      </c>
      <c r="AB664" s="27" t="str">
        <f t="shared" si="198"/>
        <v>n.m.</v>
      </c>
      <c r="AC664" s="6">
        <f t="shared" si="199"/>
        <v>104465.14000000003</v>
      </c>
      <c r="AD664" s="27" t="str">
        <f t="shared" si="200"/>
        <v>n.m.</v>
      </c>
    </row>
    <row r="665" spans="1:30" x14ac:dyDescent="0.35">
      <c r="A665" s="7">
        <f t="shared" si="202"/>
        <v>657</v>
      </c>
      <c r="B665" t="s">
        <v>411</v>
      </c>
      <c r="C665" t="s">
        <v>2026</v>
      </c>
      <c r="D665" t="s">
        <v>2027</v>
      </c>
      <c r="E665" s="42">
        <v>44228</v>
      </c>
      <c r="F665" s="42">
        <v>44348</v>
      </c>
      <c r="G665" s="3"/>
      <c r="H665" s="3"/>
      <c r="I665" s="3"/>
      <c r="J665" s="3">
        <v>94366.549999999959</v>
      </c>
      <c r="K665" s="3"/>
      <c r="L665" s="3">
        <f t="shared" si="188"/>
        <v>94366.549999999959</v>
      </c>
      <c r="M665" s="3">
        <v>204728.09</v>
      </c>
      <c r="N665" s="3">
        <v>0</v>
      </c>
      <c r="O665" s="3">
        <v>0</v>
      </c>
      <c r="P665" s="3">
        <v>210442.85499999998</v>
      </c>
      <c r="Q665" s="3">
        <v>0</v>
      </c>
      <c r="R665" s="3">
        <f t="shared" si="201"/>
        <v>415170.94499999995</v>
      </c>
      <c r="S665" s="6">
        <f t="shared" si="189"/>
        <v>-204728.09</v>
      </c>
      <c r="T665" s="27">
        <f t="shared" si="190"/>
        <v>-1</v>
      </c>
      <c r="U665" s="6">
        <f t="shared" si="191"/>
        <v>0</v>
      </c>
      <c r="V665" s="27" t="str">
        <f t="shared" si="192"/>
        <v>n.m.</v>
      </c>
      <c r="W665" s="6">
        <f t="shared" si="193"/>
        <v>0</v>
      </c>
      <c r="X665" s="27" t="str">
        <f t="shared" si="194"/>
        <v>n.m.</v>
      </c>
      <c r="Y665" s="6">
        <f t="shared" si="195"/>
        <v>-116076.30500000002</v>
      </c>
      <c r="Z665" s="27">
        <f t="shared" si="196"/>
        <v>-0.55158111687849909</v>
      </c>
      <c r="AA665" s="6">
        <f t="shared" si="197"/>
        <v>0</v>
      </c>
      <c r="AB665" s="27" t="str">
        <f t="shared" si="198"/>
        <v>n.m.</v>
      </c>
      <c r="AC665" s="6">
        <f t="shared" si="199"/>
        <v>-320804.39500000002</v>
      </c>
      <c r="AD665" s="27">
        <f t="shared" si="200"/>
        <v>-0.7727043495300473</v>
      </c>
    </row>
    <row r="666" spans="1:30" x14ac:dyDescent="0.35">
      <c r="A666" s="7">
        <f t="shared" si="202"/>
        <v>658</v>
      </c>
      <c r="B666" t="s">
        <v>411</v>
      </c>
      <c r="C666" t="s">
        <v>2028</v>
      </c>
      <c r="D666" t="s">
        <v>2029</v>
      </c>
      <c r="E666" s="42">
        <v>44287</v>
      </c>
      <c r="F666" s="42">
        <v>44562</v>
      </c>
      <c r="G666" s="3"/>
      <c r="H666" s="3"/>
      <c r="I666" s="3"/>
      <c r="J666" s="3">
        <v>87819.679999999964</v>
      </c>
      <c r="K666" s="3">
        <v>-1250.58</v>
      </c>
      <c r="L666" s="3">
        <f t="shared" si="188"/>
        <v>86569.099999999962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f t="shared" si="201"/>
        <v>0</v>
      </c>
      <c r="S666" s="6">
        <f t="shared" si="189"/>
        <v>0</v>
      </c>
      <c r="T666" s="27" t="str">
        <f t="shared" si="190"/>
        <v>n.m.</v>
      </c>
      <c r="U666" s="6">
        <f t="shared" si="191"/>
        <v>0</v>
      </c>
      <c r="V666" s="27" t="str">
        <f t="shared" si="192"/>
        <v>n.m.</v>
      </c>
      <c r="W666" s="6">
        <f t="shared" si="193"/>
        <v>0</v>
      </c>
      <c r="X666" s="27" t="str">
        <f t="shared" si="194"/>
        <v>n.m.</v>
      </c>
      <c r="Y666" s="6">
        <f t="shared" si="195"/>
        <v>87819.679999999964</v>
      </c>
      <c r="Z666" s="27" t="str">
        <f t="shared" si="196"/>
        <v>n.m.</v>
      </c>
      <c r="AA666" s="6">
        <f t="shared" si="197"/>
        <v>-1250.58</v>
      </c>
      <c r="AB666" s="27" t="str">
        <f t="shared" si="198"/>
        <v>n.m.</v>
      </c>
      <c r="AC666" s="6">
        <f t="shared" si="199"/>
        <v>86569.099999999962</v>
      </c>
      <c r="AD666" s="27" t="str">
        <f t="shared" si="200"/>
        <v>n.m.</v>
      </c>
    </row>
    <row r="667" spans="1:30" x14ac:dyDescent="0.35">
      <c r="A667" s="7">
        <f t="shared" si="202"/>
        <v>659</v>
      </c>
      <c r="B667" t="s">
        <v>411</v>
      </c>
      <c r="C667" t="s">
        <v>2030</v>
      </c>
      <c r="D667" t="s">
        <v>2031</v>
      </c>
      <c r="E667" s="42">
        <v>44348</v>
      </c>
      <c r="F667" s="42">
        <v>44593</v>
      </c>
      <c r="G667" s="3"/>
      <c r="H667" s="3"/>
      <c r="I667" s="3"/>
      <c r="J667" s="3">
        <v>73963.640000000043</v>
      </c>
      <c r="K667" s="3">
        <v>265.36</v>
      </c>
      <c r="L667" s="3">
        <f t="shared" si="188"/>
        <v>74229.000000000044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f t="shared" si="201"/>
        <v>0</v>
      </c>
      <c r="S667" s="6">
        <f t="shared" si="189"/>
        <v>0</v>
      </c>
      <c r="T667" s="27" t="str">
        <f t="shared" si="190"/>
        <v>n.m.</v>
      </c>
      <c r="U667" s="6">
        <f t="shared" si="191"/>
        <v>0</v>
      </c>
      <c r="V667" s="27" t="str">
        <f t="shared" si="192"/>
        <v>n.m.</v>
      </c>
      <c r="W667" s="6">
        <f t="shared" si="193"/>
        <v>0</v>
      </c>
      <c r="X667" s="27" t="str">
        <f t="shared" si="194"/>
        <v>n.m.</v>
      </c>
      <c r="Y667" s="6">
        <f t="shared" si="195"/>
        <v>73963.640000000043</v>
      </c>
      <c r="Z667" s="27" t="str">
        <f t="shared" si="196"/>
        <v>n.m.</v>
      </c>
      <c r="AA667" s="6">
        <f t="shared" si="197"/>
        <v>265.36</v>
      </c>
      <c r="AB667" s="27" t="str">
        <f t="shared" si="198"/>
        <v>n.m.</v>
      </c>
      <c r="AC667" s="6">
        <f t="shared" si="199"/>
        <v>74229.000000000044</v>
      </c>
      <c r="AD667" s="27" t="str">
        <f t="shared" si="200"/>
        <v>n.m.</v>
      </c>
    </row>
    <row r="668" spans="1:30" x14ac:dyDescent="0.35">
      <c r="A668" s="7">
        <f t="shared" si="202"/>
        <v>660</v>
      </c>
      <c r="B668" t="s">
        <v>411</v>
      </c>
      <c r="C668" t="s">
        <v>2032</v>
      </c>
      <c r="D668" t="s">
        <v>2033</v>
      </c>
      <c r="E668" s="42">
        <v>44378</v>
      </c>
      <c r="F668" s="42">
        <v>44805</v>
      </c>
      <c r="G668" s="3"/>
      <c r="H668" s="3"/>
      <c r="I668" s="3"/>
      <c r="J668" s="3">
        <v>53242.22</v>
      </c>
      <c r="K668" s="3">
        <v>8463.9599999999955</v>
      </c>
      <c r="L668" s="3">
        <f t="shared" si="188"/>
        <v>61706.179999999993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f t="shared" si="201"/>
        <v>0</v>
      </c>
      <c r="S668" s="6">
        <f t="shared" si="189"/>
        <v>0</v>
      </c>
      <c r="T668" s="27" t="str">
        <f t="shared" si="190"/>
        <v>n.m.</v>
      </c>
      <c r="U668" s="6">
        <f t="shared" si="191"/>
        <v>0</v>
      </c>
      <c r="V668" s="27" t="str">
        <f t="shared" si="192"/>
        <v>n.m.</v>
      </c>
      <c r="W668" s="6">
        <f t="shared" si="193"/>
        <v>0</v>
      </c>
      <c r="X668" s="27" t="str">
        <f t="shared" si="194"/>
        <v>n.m.</v>
      </c>
      <c r="Y668" s="6">
        <f t="shared" si="195"/>
        <v>53242.22</v>
      </c>
      <c r="Z668" s="27" t="str">
        <f t="shared" si="196"/>
        <v>n.m.</v>
      </c>
      <c r="AA668" s="6">
        <f t="shared" si="197"/>
        <v>8463.9599999999955</v>
      </c>
      <c r="AB668" s="27" t="str">
        <f t="shared" si="198"/>
        <v>n.m.</v>
      </c>
      <c r="AC668" s="6">
        <f t="shared" si="199"/>
        <v>61706.179999999993</v>
      </c>
      <c r="AD668" s="27" t="str">
        <f t="shared" si="200"/>
        <v>n.m.</v>
      </c>
    </row>
    <row r="669" spans="1:30" x14ac:dyDescent="0.35">
      <c r="A669" s="7">
        <f t="shared" si="202"/>
        <v>661</v>
      </c>
      <c r="B669" t="s">
        <v>411</v>
      </c>
      <c r="C669" t="s">
        <v>2034</v>
      </c>
      <c r="D669" t="s">
        <v>2035</v>
      </c>
      <c r="E669" s="42">
        <v>44501</v>
      </c>
      <c r="F669" s="42">
        <v>44562</v>
      </c>
      <c r="G669" s="3"/>
      <c r="H669" s="3"/>
      <c r="I669" s="3"/>
      <c r="J669" s="3">
        <v>60490.799999999988</v>
      </c>
      <c r="K669" s="3">
        <v>-382.65000000000003</v>
      </c>
      <c r="L669" s="3">
        <f t="shared" si="188"/>
        <v>60108.149999999987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f t="shared" si="201"/>
        <v>0</v>
      </c>
      <c r="S669" s="6">
        <f t="shared" si="189"/>
        <v>0</v>
      </c>
      <c r="T669" s="27" t="str">
        <f t="shared" si="190"/>
        <v>n.m.</v>
      </c>
      <c r="U669" s="6">
        <f t="shared" si="191"/>
        <v>0</v>
      </c>
      <c r="V669" s="27" t="str">
        <f t="shared" si="192"/>
        <v>n.m.</v>
      </c>
      <c r="W669" s="6">
        <f t="shared" si="193"/>
        <v>0</v>
      </c>
      <c r="X669" s="27" t="str">
        <f t="shared" si="194"/>
        <v>n.m.</v>
      </c>
      <c r="Y669" s="6">
        <f t="shared" si="195"/>
        <v>60490.799999999988</v>
      </c>
      <c r="Z669" s="27" t="str">
        <f t="shared" si="196"/>
        <v>n.m.</v>
      </c>
      <c r="AA669" s="6">
        <f t="shared" si="197"/>
        <v>-382.65000000000003</v>
      </c>
      <c r="AB669" s="27" t="str">
        <f t="shared" si="198"/>
        <v>n.m.</v>
      </c>
      <c r="AC669" s="6">
        <f t="shared" si="199"/>
        <v>60108.149999999987</v>
      </c>
      <c r="AD669" s="27" t="str">
        <f t="shared" si="200"/>
        <v>n.m.</v>
      </c>
    </row>
    <row r="670" spans="1:30" x14ac:dyDescent="0.35">
      <c r="A670" s="7">
        <f t="shared" si="202"/>
        <v>662</v>
      </c>
      <c r="B670" t="s">
        <v>411</v>
      </c>
      <c r="C670" t="s">
        <v>2036</v>
      </c>
      <c r="D670" t="s">
        <v>2037</v>
      </c>
      <c r="E670" s="42">
        <v>44287</v>
      </c>
      <c r="F670" s="42">
        <v>44805</v>
      </c>
      <c r="G670" s="3"/>
      <c r="H670" s="3"/>
      <c r="I670" s="3"/>
      <c r="J670" s="3">
        <v>114884.96999999999</v>
      </c>
      <c r="K670" s="3">
        <v>-65339.999999999796</v>
      </c>
      <c r="L670" s="3">
        <f t="shared" si="188"/>
        <v>49544.97000000019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f t="shared" si="201"/>
        <v>0</v>
      </c>
      <c r="S670" s="6">
        <f t="shared" si="189"/>
        <v>0</v>
      </c>
      <c r="T670" s="27" t="str">
        <f t="shared" si="190"/>
        <v>n.m.</v>
      </c>
      <c r="U670" s="6">
        <f t="shared" si="191"/>
        <v>0</v>
      </c>
      <c r="V670" s="27" t="str">
        <f t="shared" si="192"/>
        <v>n.m.</v>
      </c>
      <c r="W670" s="6">
        <f t="shared" si="193"/>
        <v>0</v>
      </c>
      <c r="X670" s="27" t="str">
        <f t="shared" si="194"/>
        <v>n.m.</v>
      </c>
      <c r="Y670" s="6">
        <f t="shared" si="195"/>
        <v>114884.96999999999</v>
      </c>
      <c r="Z670" s="27" t="str">
        <f t="shared" si="196"/>
        <v>n.m.</v>
      </c>
      <c r="AA670" s="6">
        <f t="shared" si="197"/>
        <v>-65339.999999999796</v>
      </c>
      <c r="AB670" s="27" t="str">
        <f t="shared" si="198"/>
        <v>n.m.</v>
      </c>
      <c r="AC670" s="6">
        <f t="shared" si="199"/>
        <v>49544.97000000019</v>
      </c>
      <c r="AD670" s="27" t="str">
        <f t="shared" si="200"/>
        <v>n.m.</v>
      </c>
    </row>
    <row r="671" spans="1:30" x14ac:dyDescent="0.35">
      <c r="A671" s="7">
        <f t="shared" si="202"/>
        <v>663</v>
      </c>
      <c r="B671" t="s">
        <v>411</v>
      </c>
      <c r="C671" t="s">
        <v>2038</v>
      </c>
      <c r="D671" t="s">
        <v>2039</v>
      </c>
      <c r="E671" s="42">
        <v>44378</v>
      </c>
      <c r="F671" s="42">
        <v>44805</v>
      </c>
      <c r="G671" s="3"/>
      <c r="H671" s="3"/>
      <c r="I671" s="3"/>
      <c r="J671" s="3">
        <v>45791.929999999993</v>
      </c>
      <c r="K671" s="3">
        <v>2780.9800000000178</v>
      </c>
      <c r="L671" s="3">
        <f t="shared" si="188"/>
        <v>48572.910000000011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f t="shared" si="201"/>
        <v>0</v>
      </c>
      <c r="S671" s="6">
        <f t="shared" si="189"/>
        <v>0</v>
      </c>
      <c r="T671" s="27" t="str">
        <f t="shared" si="190"/>
        <v>n.m.</v>
      </c>
      <c r="U671" s="6">
        <f t="shared" si="191"/>
        <v>0</v>
      </c>
      <c r="V671" s="27" t="str">
        <f t="shared" si="192"/>
        <v>n.m.</v>
      </c>
      <c r="W671" s="6">
        <f t="shared" si="193"/>
        <v>0</v>
      </c>
      <c r="X671" s="27" t="str">
        <f t="shared" si="194"/>
        <v>n.m.</v>
      </c>
      <c r="Y671" s="6">
        <f t="shared" si="195"/>
        <v>45791.929999999993</v>
      </c>
      <c r="Z671" s="27" t="str">
        <f t="shared" si="196"/>
        <v>n.m.</v>
      </c>
      <c r="AA671" s="6">
        <f t="shared" si="197"/>
        <v>2780.9800000000178</v>
      </c>
      <c r="AB671" s="27" t="str">
        <f t="shared" si="198"/>
        <v>n.m.</v>
      </c>
      <c r="AC671" s="6">
        <f t="shared" si="199"/>
        <v>48572.910000000011</v>
      </c>
      <c r="AD671" s="27" t="str">
        <f t="shared" si="200"/>
        <v>n.m.</v>
      </c>
    </row>
    <row r="672" spans="1:30" x14ac:dyDescent="0.35">
      <c r="A672" s="7">
        <f t="shared" si="202"/>
        <v>664</v>
      </c>
      <c r="B672" t="s">
        <v>411</v>
      </c>
      <c r="C672" t="s">
        <v>2040</v>
      </c>
      <c r="D672" t="s">
        <v>2041</v>
      </c>
      <c r="E672" s="42">
        <v>44197</v>
      </c>
      <c r="F672" s="42">
        <v>44256</v>
      </c>
      <c r="G672" s="3"/>
      <c r="H672" s="3"/>
      <c r="I672" s="3"/>
      <c r="J672" s="3">
        <v>46005.93</v>
      </c>
      <c r="K672" s="3"/>
      <c r="L672" s="3">
        <f t="shared" si="188"/>
        <v>46005.93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f t="shared" si="201"/>
        <v>0</v>
      </c>
      <c r="S672" s="6">
        <f t="shared" si="189"/>
        <v>0</v>
      </c>
      <c r="T672" s="27" t="str">
        <f t="shared" si="190"/>
        <v>n.m.</v>
      </c>
      <c r="U672" s="6">
        <f t="shared" si="191"/>
        <v>0</v>
      </c>
      <c r="V672" s="27" t="str">
        <f t="shared" si="192"/>
        <v>n.m.</v>
      </c>
      <c r="W672" s="6">
        <f t="shared" si="193"/>
        <v>0</v>
      </c>
      <c r="X672" s="27" t="str">
        <f t="shared" si="194"/>
        <v>n.m.</v>
      </c>
      <c r="Y672" s="6">
        <f t="shared" si="195"/>
        <v>46005.93</v>
      </c>
      <c r="Z672" s="27" t="str">
        <f t="shared" si="196"/>
        <v>n.m.</v>
      </c>
      <c r="AA672" s="6">
        <f t="shared" si="197"/>
        <v>0</v>
      </c>
      <c r="AB672" s="27" t="str">
        <f t="shared" si="198"/>
        <v>n.m.</v>
      </c>
      <c r="AC672" s="6">
        <f t="shared" si="199"/>
        <v>46005.93</v>
      </c>
      <c r="AD672" s="27" t="str">
        <f t="shared" si="200"/>
        <v>n.m.</v>
      </c>
    </row>
    <row r="673" spans="1:30" x14ac:dyDescent="0.35">
      <c r="A673" s="7">
        <f t="shared" si="202"/>
        <v>665</v>
      </c>
      <c r="B673" t="s">
        <v>411</v>
      </c>
      <c r="C673" t="s">
        <v>2042</v>
      </c>
      <c r="D673" t="s">
        <v>2043</v>
      </c>
      <c r="E673" s="42">
        <v>44256</v>
      </c>
      <c r="F673" s="42">
        <v>44805</v>
      </c>
      <c r="G673" s="3"/>
      <c r="H673" s="3"/>
      <c r="I673" s="3"/>
      <c r="J673" s="3">
        <v>45131.930000000022</v>
      </c>
      <c r="K673" s="3">
        <v>57.250000000002728</v>
      </c>
      <c r="L673" s="3">
        <f t="shared" si="188"/>
        <v>45189.180000000022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f t="shared" si="201"/>
        <v>0</v>
      </c>
      <c r="S673" s="6">
        <f t="shared" si="189"/>
        <v>0</v>
      </c>
      <c r="T673" s="27" t="str">
        <f t="shared" si="190"/>
        <v>n.m.</v>
      </c>
      <c r="U673" s="6">
        <f t="shared" si="191"/>
        <v>0</v>
      </c>
      <c r="V673" s="27" t="str">
        <f t="shared" si="192"/>
        <v>n.m.</v>
      </c>
      <c r="W673" s="6">
        <f t="shared" si="193"/>
        <v>0</v>
      </c>
      <c r="X673" s="27" t="str">
        <f t="shared" si="194"/>
        <v>n.m.</v>
      </c>
      <c r="Y673" s="6">
        <f t="shared" si="195"/>
        <v>45131.930000000022</v>
      </c>
      <c r="Z673" s="27" t="str">
        <f t="shared" si="196"/>
        <v>n.m.</v>
      </c>
      <c r="AA673" s="6">
        <f t="shared" si="197"/>
        <v>57.250000000002728</v>
      </c>
      <c r="AB673" s="27" t="str">
        <f t="shared" si="198"/>
        <v>n.m.</v>
      </c>
      <c r="AC673" s="6">
        <f t="shared" si="199"/>
        <v>45189.180000000022</v>
      </c>
      <c r="AD673" s="27" t="str">
        <f t="shared" si="200"/>
        <v>n.m.</v>
      </c>
    </row>
    <row r="674" spans="1:30" x14ac:dyDescent="0.35">
      <c r="A674" s="7">
        <f t="shared" si="202"/>
        <v>666</v>
      </c>
      <c r="B674" t="s">
        <v>411</v>
      </c>
      <c r="C674" t="s">
        <v>2044</v>
      </c>
      <c r="D674" t="s">
        <v>2045</v>
      </c>
      <c r="E674" s="42">
        <v>44287</v>
      </c>
      <c r="F674" s="42">
        <v>44348</v>
      </c>
      <c r="G674" s="3"/>
      <c r="H674" s="3"/>
      <c r="I674" s="3"/>
      <c r="J674" s="3">
        <v>40527.649999999994</v>
      </c>
      <c r="K674" s="3"/>
      <c r="L674" s="3">
        <f t="shared" si="188"/>
        <v>40527.649999999994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f t="shared" si="201"/>
        <v>0</v>
      </c>
      <c r="S674" s="6">
        <f t="shared" si="189"/>
        <v>0</v>
      </c>
      <c r="T674" s="27" t="str">
        <f t="shared" si="190"/>
        <v>n.m.</v>
      </c>
      <c r="U674" s="6">
        <f t="shared" si="191"/>
        <v>0</v>
      </c>
      <c r="V674" s="27" t="str">
        <f t="shared" si="192"/>
        <v>n.m.</v>
      </c>
      <c r="W674" s="6">
        <f t="shared" si="193"/>
        <v>0</v>
      </c>
      <c r="X674" s="27" t="str">
        <f t="shared" si="194"/>
        <v>n.m.</v>
      </c>
      <c r="Y674" s="6">
        <f t="shared" si="195"/>
        <v>40527.649999999994</v>
      </c>
      <c r="Z674" s="27" t="str">
        <f t="shared" si="196"/>
        <v>n.m.</v>
      </c>
      <c r="AA674" s="6">
        <f t="shared" si="197"/>
        <v>0</v>
      </c>
      <c r="AB674" s="27" t="str">
        <f t="shared" si="198"/>
        <v>n.m.</v>
      </c>
      <c r="AC674" s="6">
        <f t="shared" si="199"/>
        <v>40527.649999999994</v>
      </c>
      <c r="AD674" s="27" t="str">
        <f t="shared" si="200"/>
        <v>n.m.</v>
      </c>
    </row>
    <row r="675" spans="1:30" x14ac:dyDescent="0.35">
      <c r="A675" s="7">
        <f t="shared" si="202"/>
        <v>667</v>
      </c>
      <c r="B675" t="s">
        <v>411</v>
      </c>
      <c r="C675" t="s">
        <v>2046</v>
      </c>
      <c r="D675" t="s">
        <v>2047</v>
      </c>
      <c r="E675" s="42">
        <v>44317</v>
      </c>
      <c r="F675" s="42">
        <v>44805</v>
      </c>
      <c r="G675" s="3"/>
      <c r="H675" s="3"/>
      <c r="I675" s="3"/>
      <c r="J675" s="3">
        <v>26891.08</v>
      </c>
      <c r="K675" s="3">
        <v>12804.600000000002</v>
      </c>
      <c r="L675" s="3">
        <f t="shared" ref="L675:L716" si="203">SUM(G675:K675)</f>
        <v>39695.680000000008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f t="shared" si="201"/>
        <v>0</v>
      </c>
      <c r="S675" s="6">
        <f t="shared" ref="S675:S716" si="204">G675-M675</f>
        <v>0</v>
      </c>
      <c r="T675" s="27" t="str">
        <f t="shared" ref="T675:T716" si="205">IFERROR(S675/M675,"n.m.")</f>
        <v>n.m.</v>
      </c>
      <c r="U675" s="6">
        <f t="shared" ref="U675:U716" si="206">H675-N675</f>
        <v>0</v>
      </c>
      <c r="V675" s="27" t="str">
        <f t="shared" ref="V675:V716" si="207">IFERROR(U675/N675,"n.m.")</f>
        <v>n.m.</v>
      </c>
      <c r="W675" s="6">
        <f t="shared" ref="W675:W716" si="208">I675-O675</f>
        <v>0</v>
      </c>
      <c r="X675" s="27" t="str">
        <f t="shared" ref="X675:X716" si="209">IFERROR(W675/O675,"n.m.")</f>
        <v>n.m.</v>
      </c>
      <c r="Y675" s="6">
        <f t="shared" ref="Y675:Y716" si="210">J675-P675</f>
        <v>26891.08</v>
      </c>
      <c r="Z675" s="27" t="str">
        <f t="shared" ref="Z675:Z716" si="211">IFERROR(Y675/P675,"n.m.")</f>
        <v>n.m.</v>
      </c>
      <c r="AA675" s="6">
        <f t="shared" ref="AA675:AA716" si="212">K675-Q675</f>
        <v>12804.600000000002</v>
      </c>
      <c r="AB675" s="27" t="str">
        <f t="shared" ref="AB675:AB716" si="213">IFERROR(AA675/Q675,"n.m.")</f>
        <v>n.m.</v>
      </c>
      <c r="AC675" s="6">
        <f t="shared" ref="AC675:AC716" si="214">L675-R675</f>
        <v>39695.680000000008</v>
      </c>
      <c r="AD675" s="27" t="str">
        <f t="shared" ref="AD675:AD716" si="215">IFERROR(AC675/R675,"n.m.")</f>
        <v>n.m.</v>
      </c>
    </row>
    <row r="676" spans="1:30" x14ac:dyDescent="0.35">
      <c r="A676" s="7">
        <f t="shared" si="202"/>
        <v>668</v>
      </c>
      <c r="B676" t="s">
        <v>411</v>
      </c>
      <c r="C676" t="s">
        <v>2048</v>
      </c>
      <c r="D676" t="s">
        <v>2049</v>
      </c>
      <c r="E676" s="42">
        <v>44228</v>
      </c>
      <c r="F676" s="42">
        <v>44805</v>
      </c>
      <c r="G676" s="3"/>
      <c r="H676" s="3"/>
      <c r="I676" s="3"/>
      <c r="J676" s="3">
        <v>25384.459999999992</v>
      </c>
      <c r="K676" s="3">
        <v>4923.679999999993</v>
      </c>
      <c r="L676" s="3">
        <f t="shared" si="203"/>
        <v>30308.139999999985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f t="shared" si="201"/>
        <v>0</v>
      </c>
      <c r="S676" s="6">
        <f t="shared" si="204"/>
        <v>0</v>
      </c>
      <c r="T676" s="27" t="str">
        <f t="shared" si="205"/>
        <v>n.m.</v>
      </c>
      <c r="U676" s="6">
        <f t="shared" si="206"/>
        <v>0</v>
      </c>
      <c r="V676" s="27" t="str">
        <f t="shared" si="207"/>
        <v>n.m.</v>
      </c>
      <c r="W676" s="6">
        <f t="shared" si="208"/>
        <v>0</v>
      </c>
      <c r="X676" s="27" t="str">
        <f t="shared" si="209"/>
        <v>n.m.</v>
      </c>
      <c r="Y676" s="6">
        <f t="shared" si="210"/>
        <v>25384.459999999992</v>
      </c>
      <c r="Z676" s="27" t="str">
        <f t="shared" si="211"/>
        <v>n.m.</v>
      </c>
      <c r="AA676" s="6">
        <f t="shared" si="212"/>
        <v>4923.679999999993</v>
      </c>
      <c r="AB676" s="27" t="str">
        <f t="shared" si="213"/>
        <v>n.m.</v>
      </c>
      <c r="AC676" s="6">
        <f t="shared" si="214"/>
        <v>30308.139999999985</v>
      </c>
      <c r="AD676" s="27" t="str">
        <f t="shared" si="215"/>
        <v>n.m.</v>
      </c>
    </row>
    <row r="677" spans="1:30" x14ac:dyDescent="0.35">
      <c r="A677" s="7">
        <f t="shared" si="202"/>
        <v>669</v>
      </c>
      <c r="B677" t="s">
        <v>411</v>
      </c>
      <c r="C677" t="s">
        <v>2050</v>
      </c>
      <c r="D677" t="s">
        <v>2051</v>
      </c>
      <c r="E677" s="42">
        <v>44228</v>
      </c>
      <c r="F677" s="42">
        <v>44805</v>
      </c>
      <c r="G677" s="3"/>
      <c r="H677" s="3"/>
      <c r="I677" s="3"/>
      <c r="J677" s="3">
        <v>29237.509999999991</v>
      </c>
      <c r="K677" s="3">
        <v>62.839999999999876</v>
      </c>
      <c r="L677" s="3">
        <f t="shared" si="203"/>
        <v>29300.349999999991</v>
      </c>
      <c r="M677" s="3">
        <v>0</v>
      </c>
      <c r="N677" s="3">
        <v>0</v>
      </c>
      <c r="O677" s="3">
        <v>0</v>
      </c>
      <c r="P677" s="3">
        <v>0</v>
      </c>
      <c r="Q677" s="3">
        <v>36153.347999999998</v>
      </c>
      <c r="R677" s="3">
        <f t="shared" si="201"/>
        <v>36153.347999999998</v>
      </c>
      <c r="S677" s="6">
        <f t="shared" si="204"/>
        <v>0</v>
      </c>
      <c r="T677" s="27" t="str">
        <f t="shared" si="205"/>
        <v>n.m.</v>
      </c>
      <c r="U677" s="6">
        <f t="shared" si="206"/>
        <v>0</v>
      </c>
      <c r="V677" s="27" t="str">
        <f t="shared" si="207"/>
        <v>n.m.</v>
      </c>
      <c r="W677" s="6">
        <f t="shared" si="208"/>
        <v>0</v>
      </c>
      <c r="X677" s="27" t="str">
        <f t="shared" si="209"/>
        <v>n.m.</v>
      </c>
      <c r="Y677" s="6">
        <f t="shared" si="210"/>
        <v>29237.509999999991</v>
      </c>
      <c r="Z677" s="27" t="str">
        <f t="shared" si="211"/>
        <v>n.m.</v>
      </c>
      <c r="AA677" s="6">
        <f t="shared" si="212"/>
        <v>-36090.508000000002</v>
      </c>
      <c r="AB677" s="27">
        <f t="shared" si="213"/>
        <v>-0.99826184839091536</v>
      </c>
      <c r="AC677" s="6">
        <f t="shared" si="214"/>
        <v>-6852.9980000000069</v>
      </c>
      <c r="AD677" s="27">
        <f t="shared" si="215"/>
        <v>-0.18955362031754314</v>
      </c>
    </row>
    <row r="678" spans="1:30" x14ac:dyDescent="0.35">
      <c r="A678" s="7">
        <f t="shared" si="202"/>
        <v>670</v>
      </c>
      <c r="B678" t="s">
        <v>411</v>
      </c>
      <c r="C678" t="s">
        <v>2052</v>
      </c>
      <c r="D678" t="s">
        <v>2053</v>
      </c>
      <c r="E678" s="42">
        <v>44501</v>
      </c>
      <c r="F678" s="42">
        <v>44562</v>
      </c>
      <c r="G678" s="3"/>
      <c r="H678" s="3"/>
      <c r="I678" s="3"/>
      <c r="J678" s="3">
        <v>20225.689999999999</v>
      </c>
      <c r="K678" s="3">
        <v>3523.5700000000006</v>
      </c>
      <c r="L678" s="3">
        <f t="shared" si="203"/>
        <v>23749.26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f t="shared" si="201"/>
        <v>0</v>
      </c>
      <c r="S678" s="6">
        <f t="shared" si="204"/>
        <v>0</v>
      </c>
      <c r="T678" s="27" t="str">
        <f t="shared" si="205"/>
        <v>n.m.</v>
      </c>
      <c r="U678" s="6">
        <f t="shared" si="206"/>
        <v>0</v>
      </c>
      <c r="V678" s="27" t="str">
        <f t="shared" si="207"/>
        <v>n.m.</v>
      </c>
      <c r="W678" s="6">
        <f t="shared" si="208"/>
        <v>0</v>
      </c>
      <c r="X678" s="27" t="str">
        <f t="shared" si="209"/>
        <v>n.m.</v>
      </c>
      <c r="Y678" s="6">
        <f t="shared" si="210"/>
        <v>20225.689999999999</v>
      </c>
      <c r="Z678" s="27" t="str">
        <f t="shared" si="211"/>
        <v>n.m.</v>
      </c>
      <c r="AA678" s="6">
        <f t="shared" si="212"/>
        <v>3523.5700000000006</v>
      </c>
      <c r="AB678" s="27" t="str">
        <f t="shared" si="213"/>
        <v>n.m.</v>
      </c>
      <c r="AC678" s="6">
        <f t="shared" si="214"/>
        <v>23749.26</v>
      </c>
      <c r="AD678" s="27" t="str">
        <f t="shared" si="215"/>
        <v>n.m.</v>
      </c>
    </row>
    <row r="679" spans="1:30" x14ac:dyDescent="0.35">
      <c r="A679" s="7">
        <f t="shared" si="202"/>
        <v>671</v>
      </c>
      <c r="B679" t="s">
        <v>411</v>
      </c>
      <c r="C679" t="s">
        <v>2054</v>
      </c>
      <c r="D679" t="s">
        <v>2055</v>
      </c>
      <c r="E679" s="42">
        <v>44287</v>
      </c>
      <c r="F679" s="42">
        <v>44805</v>
      </c>
      <c r="G679" s="3"/>
      <c r="H679" s="3"/>
      <c r="I679" s="3"/>
      <c r="J679" s="3">
        <v>15103.850000000004</v>
      </c>
      <c r="K679" s="3">
        <v>2884.9800000000105</v>
      </c>
      <c r="L679" s="3">
        <f t="shared" si="203"/>
        <v>17988.830000000016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f t="shared" si="201"/>
        <v>0</v>
      </c>
      <c r="S679" s="6">
        <f t="shared" si="204"/>
        <v>0</v>
      </c>
      <c r="T679" s="27" t="str">
        <f t="shared" si="205"/>
        <v>n.m.</v>
      </c>
      <c r="U679" s="6">
        <f t="shared" si="206"/>
        <v>0</v>
      </c>
      <c r="V679" s="27" t="str">
        <f t="shared" si="207"/>
        <v>n.m.</v>
      </c>
      <c r="W679" s="6">
        <f t="shared" si="208"/>
        <v>0</v>
      </c>
      <c r="X679" s="27" t="str">
        <f t="shared" si="209"/>
        <v>n.m.</v>
      </c>
      <c r="Y679" s="6">
        <f t="shared" si="210"/>
        <v>15103.850000000004</v>
      </c>
      <c r="Z679" s="27" t="str">
        <f t="shared" si="211"/>
        <v>n.m.</v>
      </c>
      <c r="AA679" s="6">
        <f t="shared" si="212"/>
        <v>2884.9800000000105</v>
      </c>
      <c r="AB679" s="27" t="str">
        <f t="shared" si="213"/>
        <v>n.m.</v>
      </c>
      <c r="AC679" s="6">
        <f t="shared" si="214"/>
        <v>17988.830000000016</v>
      </c>
      <c r="AD679" s="27" t="str">
        <f t="shared" si="215"/>
        <v>n.m.</v>
      </c>
    </row>
    <row r="680" spans="1:30" x14ac:dyDescent="0.35">
      <c r="A680" s="7">
        <f t="shared" si="202"/>
        <v>672</v>
      </c>
      <c r="B680" t="s">
        <v>411</v>
      </c>
      <c r="C680" t="s">
        <v>2056</v>
      </c>
      <c r="D680" t="s">
        <v>2057</v>
      </c>
      <c r="E680" s="42">
        <v>44287</v>
      </c>
      <c r="F680" s="42">
        <v>44805</v>
      </c>
      <c r="G680" s="3"/>
      <c r="H680" s="3"/>
      <c r="I680" s="3"/>
      <c r="J680" s="3">
        <v>23428.18</v>
      </c>
      <c r="K680" s="3">
        <v>-5526.5699999999488</v>
      </c>
      <c r="L680" s="3">
        <f t="shared" si="203"/>
        <v>17901.610000000052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f t="shared" si="201"/>
        <v>0</v>
      </c>
      <c r="S680" s="6">
        <f t="shared" si="204"/>
        <v>0</v>
      </c>
      <c r="T680" s="27" t="str">
        <f t="shared" si="205"/>
        <v>n.m.</v>
      </c>
      <c r="U680" s="6">
        <f t="shared" si="206"/>
        <v>0</v>
      </c>
      <c r="V680" s="27" t="str">
        <f t="shared" si="207"/>
        <v>n.m.</v>
      </c>
      <c r="W680" s="6">
        <f t="shared" si="208"/>
        <v>0</v>
      </c>
      <c r="X680" s="27" t="str">
        <f t="shared" si="209"/>
        <v>n.m.</v>
      </c>
      <c r="Y680" s="6">
        <f t="shared" si="210"/>
        <v>23428.18</v>
      </c>
      <c r="Z680" s="27" t="str">
        <f t="shared" si="211"/>
        <v>n.m.</v>
      </c>
      <c r="AA680" s="6">
        <f t="shared" si="212"/>
        <v>-5526.5699999999488</v>
      </c>
      <c r="AB680" s="27" t="str">
        <f t="shared" si="213"/>
        <v>n.m.</v>
      </c>
      <c r="AC680" s="6">
        <f t="shared" si="214"/>
        <v>17901.610000000052</v>
      </c>
      <c r="AD680" s="27" t="str">
        <f t="shared" si="215"/>
        <v>n.m.</v>
      </c>
    </row>
    <row r="681" spans="1:30" x14ac:dyDescent="0.35">
      <c r="A681" s="7">
        <f t="shared" si="202"/>
        <v>673</v>
      </c>
      <c r="B681" t="s">
        <v>411</v>
      </c>
      <c r="C681" t="s">
        <v>2058</v>
      </c>
      <c r="D681" t="s">
        <v>2059</v>
      </c>
      <c r="E681" s="42">
        <v>44317</v>
      </c>
      <c r="F681" s="42">
        <v>44805</v>
      </c>
      <c r="G681" s="3"/>
      <c r="H681" s="3"/>
      <c r="I681" s="3"/>
      <c r="J681" s="3">
        <v>11078.229999999996</v>
      </c>
      <c r="K681" s="3">
        <v>5896.270000000005</v>
      </c>
      <c r="L681" s="3">
        <f t="shared" si="203"/>
        <v>16974.5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f t="shared" si="201"/>
        <v>0</v>
      </c>
      <c r="S681" s="6">
        <f t="shared" si="204"/>
        <v>0</v>
      </c>
      <c r="T681" s="27" t="str">
        <f t="shared" si="205"/>
        <v>n.m.</v>
      </c>
      <c r="U681" s="6">
        <f t="shared" si="206"/>
        <v>0</v>
      </c>
      <c r="V681" s="27" t="str">
        <f t="shared" si="207"/>
        <v>n.m.</v>
      </c>
      <c r="W681" s="6">
        <f t="shared" si="208"/>
        <v>0</v>
      </c>
      <c r="X681" s="27" t="str">
        <f t="shared" si="209"/>
        <v>n.m.</v>
      </c>
      <c r="Y681" s="6">
        <f t="shared" si="210"/>
        <v>11078.229999999996</v>
      </c>
      <c r="Z681" s="27" t="str">
        <f t="shared" si="211"/>
        <v>n.m.</v>
      </c>
      <c r="AA681" s="6">
        <f t="shared" si="212"/>
        <v>5896.270000000005</v>
      </c>
      <c r="AB681" s="27" t="str">
        <f t="shared" si="213"/>
        <v>n.m.</v>
      </c>
      <c r="AC681" s="6">
        <f t="shared" si="214"/>
        <v>16974.5</v>
      </c>
      <c r="AD681" s="27" t="str">
        <f t="shared" si="215"/>
        <v>n.m.</v>
      </c>
    </row>
    <row r="682" spans="1:30" x14ac:dyDescent="0.35">
      <c r="A682" s="7">
        <f t="shared" si="202"/>
        <v>674</v>
      </c>
      <c r="B682" t="s">
        <v>411</v>
      </c>
      <c r="C682" t="s">
        <v>2060</v>
      </c>
      <c r="D682" t="s">
        <v>2061</v>
      </c>
      <c r="E682" s="42">
        <v>44256</v>
      </c>
      <c r="F682" s="42">
        <v>44805</v>
      </c>
      <c r="G682" s="3"/>
      <c r="H682" s="3"/>
      <c r="I682" s="3"/>
      <c r="J682" s="3">
        <v>7174.3500000000013</v>
      </c>
      <c r="K682" s="3">
        <v>5217.9700000000166</v>
      </c>
      <c r="L682" s="3">
        <f t="shared" si="203"/>
        <v>12392.320000000018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f t="shared" si="201"/>
        <v>0</v>
      </c>
      <c r="S682" s="6">
        <f t="shared" si="204"/>
        <v>0</v>
      </c>
      <c r="T682" s="27" t="str">
        <f t="shared" si="205"/>
        <v>n.m.</v>
      </c>
      <c r="U682" s="6">
        <f t="shared" si="206"/>
        <v>0</v>
      </c>
      <c r="V682" s="27" t="str">
        <f t="shared" si="207"/>
        <v>n.m.</v>
      </c>
      <c r="W682" s="6">
        <f t="shared" si="208"/>
        <v>0</v>
      </c>
      <c r="X682" s="27" t="str">
        <f t="shared" si="209"/>
        <v>n.m.</v>
      </c>
      <c r="Y682" s="6">
        <f t="shared" si="210"/>
        <v>7174.3500000000013</v>
      </c>
      <c r="Z682" s="27" t="str">
        <f t="shared" si="211"/>
        <v>n.m.</v>
      </c>
      <c r="AA682" s="6">
        <f t="shared" si="212"/>
        <v>5217.9700000000166</v>
      </c>
      <c r="AB682" s="27" t="str">
        <f t="shared" si="213"/>
        <v>n.m.</v>
      </c>
      <c r="AC682" s="6">
        <f t="shared" si="214"/>
        <v>12392.320000000018</v>
      </c>
      <c r="AD682" s="27" t="str">
        <f t="shared" si="215"/>
        <v>n.m.</v>
      </c>
    </row>
    <row r="683" spans="1:30" x14ac:dyDescent="0.35">
      <c r="A683" s="7">
        <f t="shared" si="202"/>
        <v>675</v>
      </c>
      <c r="B683" t="s">
        <v>411</v>
      </c>
      <c r="C683" t="s">
        <v>2062</v>
      </c>
      <c r="D683" t="s">
        <v>2063</v>
      </c>
      <c r="E683" s="42">
        <v>44501</v>
      </c>
      <c r="F683" s="42">
        <v>44805</v>
      </c>
      <c r="G683" s="3"/>
      <c r="H683" s="3"/>
      <c r="I683" s="3"/>
      <c r="J683" s="3">
        <v>12330.22</v>
      </c>
      <c r="K683" s="3">
        <v>15.939999999996871</v>
      </c>
      <c r="L683" s="3">
        <f t="shared" si="203"/>
        <v>12346.159999999996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f t="shared" si="201"/>
        <v>0</v>
      </c>
      <c r="S683" s="6">
        <f t="shared" si="204"/>
        <v>0</v>
      </c>
      <c r="T683" s="27" t="str">
        <f t="shared" si="205"/>
        <v>n.m.</v>
      </c>
      <c r="U683" s="6">
        <f t="shared" si="206"/>
        <v>0</v>
      </c>
      <c r="V683" s="27" t="str">
        <f t="shared" si="207"/>
        <v>n.m.</v>
      </c>
      <c r="W683" s="6">
        <f t="shared" si="208"/>
        <v>0</v>
      </c>
      <c r="X683" s="27" t="str">
        <f t="shared" si="209"/>
        <v>n.m.</v>
      </c>
      <c r="Y683" s="6">
        <f t="shared" si="210"/>
        <v>12330.22</v>
      </c>
      <c r="Z683" s="27" t="str">
        <f t="shared" si="211"/>
        <v>n.m.</v>
      </c>
      <c r="AA683" s="6">
        <f t="shared" si="212"/>
        <v>15.939999999996871</v>
      </c>
      <c r="AB683" s="27" t="str">
        <f t="shared" si="213"/>
        <v>n.m.</v>
      </c>
      <c r="AC683" s="6">
        <f t="shared" si="214"/>
        <v>12346.159999999996</v>
      </c>
      <c r="AD683" s="27" t="str">
        <f t="shared" si="215"/>
        <v>n.m.</v>
      </c>
    </row>
    <row r="684" spans="1:30" x14ac:dyDescent="0.35">
      <c r="A684" s="7">
        <f t="shared" si="202"/>
        <v>676</v>
      </c>
      <c r="B684" t="s">
        <v>411</v>
      </c>
      <c r="C684" t="s">
        <v>2064</v>
      </c>
      <c r="D684" t="s">
        <v>2065</v>
      </c>
      <c r="E684" s="42">
        <v>44287</v>
      </c>
      <c r="F684" s="42">
        <v>44743</v>
      </c>
      <c r="G684" s="3"/>
      <c r="H684" s="3"/>
      <c r="I684" s="3"/>
      <c r="J684" s="3">
        <v>7190.8799999999992</v>
      </c>
      <c r="K684" s="3">
        <v>3115.4600000000005</v>
      </c>
      <c r="L684" s="3">
        <f t="shared" si="203"/>
        <v>10306.34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f t="shared" si="201"/>
        <v>0</v>
      </c>
      <c r="S684" s="6">
        <f t="shared" si="204"/>
        <v>0</v>
      </c>
      <c r="T684" s="27" t="str">
        <f t="shared" si="205"/>
        <v>n.m.</v>
      </c>
      <c r="U684" s="6">
        <f t="shared" si="206"/>
        <v>0</v>
      </c>
      <c r="V684" s="27" t="str">
        <f t="shared" si="207"/>
        <v>n.m.</v>
      </c>
      <c r="W684" s="6">
        <f t="shared" si="208"/>
        <v>0</v>
      </c>
      <c r="X684" s="27" t="str">
        <f t="shared" si="209"/>
        <v>n.m.</v>
      </c>
      <c r="Y684" s="6">
        <f t="shared" si="210"/>
        <v>7190.8799999999992</v>
      </c>
      <c r="Z684" s="27" t="str">
        <f t="shared" si="211"/>
        <v>n.m.</v>
      </c>
      <c r="AA684" s="6">
        <f t="shared" si="212"/>
        <v>3115.4600000000005</v>
      </c>
      <c r="AB684" s="27" t="str">
        <f t="shared" si="213"/>
        <v>n.m.</v>
      </c>
      <c r="AC684" s="6">
        <f t="shared" si="214"/>
        <v>10306.34</v>
      </c>
      <c r="AD684" s="27" t="str">
        <f t="shared" si="215"/>
        <v>n.m.</v>
      </c>
    </row>
    <row r="685" spans="1:30" x14ac:dyDescent="0.35">
      <c r="A685" s="7">
        <f t="shared" si="202"/>
        <v>677</v>
      </c>
      <c r="B685" t="s">
        <v>411</v>
      </c>
      <c r="C685" t="s">
        <v>2066</v>
      </c>
      <c r="D685" t="s">
        <v>2067</v>
      </c>
      <c r="E685" s="42">
        <v>44501</v>
      </c>
      <c r="F685" s="42">
        <v>44805</v>
      </c>
      <c r="G685" s="3"/>
      <c r="H685" s="3"/>
      <c r="I685" s="3"/>
      <c r="J685" s="3">
        <v>33342.560000000012</v>
      </c>
      <c r="K685" s="3">
        <v>-24612.890000000014</v>
      </c>
      <c r="L685" s="3">
        <f t="shared" si="203"/>
        <v>8729.6699999999983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f t="shared" si="201"/>
        <v>0</v>
      </c>
      <c r="S685" s="6">
        <f t="shared" si="204"/>
        <v>0</v>
      </c>
      <c r="T685" s="27" t="str">
        <f t="shared" si="205"/>
        <v>n.m.</v>
      </c>
      <c r="U685" s="6">
        <f t="shared" si="206"/>
        <v>0</v>
      </c>
      <c r="V685" s="27" t="str">
        <f t="shared" si="207"/>
        <v>n.m.</v>
      </c>
      <c r="W685" s="6">
        <f t="shared" si="208"/>
        <v>0</v>
      </c>
      <c r="X685" s="27" t="str">
        <f t="shared" si="209"/>
        <v>n.m.</v>
      </c>
      <c r="Y685" s="6">
        <f t="shared" si="210"/>
        <v>33342.560000000012</v>
      </c>
      <c r="Z685" s="27" t="str">
        <f t="shared" si="211"/>
        <v>n.m.</v>
      </c>
      <c r="AA685" s="6">
        <f t="shared" si="212"/>
        <v>-24612.890000000014</v>
      </c>
      <c r="AB685" s="27" t="str">
        <f t="shared" si="213"/>
        <v>n.m.</v>
      </c>
      <c r="AC685" s="6">
        <f t="shared" si="214"/>
        <v>8729.6699999999983</v>
      </c>
      <c r="AD685" s="27" t="str">
        <f t="shared" si="215"/>
        <v>n.m.</v>
      </c>
    </row>
    <row r="686" spans="1:30" x14ac:dyDescent="0.35">
      <c r="A686" s="7">
        <f t="shared" si="202"/>
        <v>678</v>
      </c>
      <c r="B686" t="s">
        <v>411</v>
      </c>
      <c r="C686" t="s">
        <v>2068</v>
      </c>
      <c r="D686" t="s">
        <v>2069</v>
      </c>
      <c r="E686" s="42">
        <v>44256</v>
      </c>
      <c r="F686" s="42">
        <v>44440</v>
      </c>
      <c r="G686" s="3"/>
      <c r="H686" s="3"/>
      <c r="I686" s="3"/>
      <c r="J686" s="3">
        <v>6702.5800000000008</v>
      </c>
      <c r="K686" s="3"/>
      <c r="L686" s="3">
        <f t="shared" si="203"/>
        <v>6702.5800000000008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f t="shared" si="201"/>
        <v>0</v>
      </c>
      <c r="S686" s="6">
        <f t="shared" si="204"/>
        <v>0</v>
      </c>
      <c r="T686" s="27" t="str">
        <f t="shared" si="205"/>
        <v>n.m.</v>
      </c>
      <c r="U686" s="6">
        <f t="shared" si="206"/>
        <v>0</v>
      </c>
      <c r="V686" s="27" t="str">
        <f t="shared" si="207"/>
        <v>n.m.</v>
      </c>
      <c r="W686" s="6">
        <f t="shared" si="208"/>
        <v>0</v>
      </c>
      <c r="X686" s="27" t="str">
        <f t="shared" si="209"/>
        <v>n.m.</v>
      </c>
      <c r="Y686" s="6">
        <f t="shared" si="210"/>
        <v>6702.5800000000008</v>
      </c>
      <c r="Z686" s="27" t="str">
        <f t="shared" si="211"/>
        <v>n.m.</v>
      </c>
      <c r="AA686" s="6">
        <f t="shared" si="212"/>
        <v>0</v>
      </c>
      <c r="AB686" s="27" t="str">
        <f t="shared" si="213"/>
        <v>n.m.</v>
      </c>
      <c r="AC686" s="6">
        <f t="shared" si="214"/>
        <v>6702.5800000000008</v>
      </c>
      <c r="AD686" s="27" t="str">
        <f t="shared" si="215"/>
        <v>n.m.</v>
      </c>
    </row>
    <row r="687" spans="1:30" x14ac:dyDescent="0.35">
      <c r="A687" s="7">
        <f t="shared" si="202"/>
        <v>679</v>
      </c>
      <c r="B687" t="s">
        <v>411</v>
      </c>
      <c r="C687" t="s">
        <v>2070</v>
      </c>
      <c r="D687" t="s">
        <v>2071</v>
      </c>
      <c r="E687" s="42">
        <v>44348</v>
      </c>
      <c r="F687" s="42">
        <v>44562</v>
      </c>
      <c r="G687" s="3"/>
      <c r="H687" s="3"/>
      <c r="I687" s="3"/>
      <c r="J687" s="3">
        <v>661.14</v>
      </c>
      <c r="K687" s="3">
        <v>0.99</v>
      </c>
      <c r="L687" s="3">
        <f t="shared" si="203"/>
        <v>662.13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f t="shared" ref="R687:R717" si="216">SUM(M687:Q687)</f>
        <v>0</v>
      </c>
      <c r="S687" s="6">
        <f t="shared" si="204"/>
        <v>0</v>
      </c>
      <c r="T687" s="27" t="str">
        <f t="shared" si="205"/>
        <v>n.m.</v>
      </c>
      <c r="U687" s="6">
        <f t="shared" si="206"/>
        <v>0</v>
      </c>
      <c r="V687" s="27" t="str">
        <f t="shared" si="207"/>
        <v>n.m.</v>
      </c>
      <c r="W687" s="6">
        <f t="shared" si="208"/>
        <v>0</v>
      </c>
      <c r="X687" s="27" t="str">
        <f t="shared" si="209"/>
        <v>n.m.</v>
      </c>
      <c r="Y687" s="6">
        <f t="shared" si="210"/>
        <v>661.14</v>
      </c>
      <c r="Z687" s="27" t="str">
        <f t="shared" si="211"/>
        <v>n.m.</v>
      </c>
      <c r="AA687" s="6">
        <f t="shared" si="212"/>
        <v>0.99</v>
      </c>
      <c r="AB687" s="27" t="str">
        <f t="shared" si="213"/>
        <v>n.m.</v>
      </c>
      <c r="AC687" s="6">
        <f t="shared" si="214"/>
        <v>662.13</v>
      </c>
      <c r="AD687" s="27" t="str">
        <f t="shared" si="215"/>
        <v>n.m.</v>
      </c>
    </row>
    <row r="688" spans="1:30" x14ac:dyDescent="0.35">
      <c r="A688" s="7">
        <f t="shared" si="202"/>
        <v>680</v>
      </c>
      <c r="B688" t="s">
        <v>411</v>
      </c>
      <c r="C688" t="s">
        <v>2072</v>
      </c>
      <c r="D688" t="s">
        <v>2073</v>
      </c>
      <c r="E688" s="42">
        <v>44409</v>
      </c>
      <c r="F688" s="42">
        <v>44562</v>
      </c>
      <c r="G688" s="3"/>
      <c r="H688" s="3"/>
      <c r="I688" s="3"/>
      <c r="J688" s="3">
        <v>485.65000000000003</v>
      </c>
      <c r="K688" s="3">
        <v>-8.4499999999999993</v>
      </c>
      <c r="L688" s="3">
        <f t="shared" si="203"/>
        <v>477.20000000000005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f t="shared" si="216"/>
        <v>0</v>
      </c>
      <c r="S688" s="6">
        <f t="shared" si="204"/>
        <v>0</v>
      </c>
      <c r="T688" s="27" t="str">
        <f t="shared" si="205"/>
        <v>n.m.</v>
      </c>
      <c r="U688" s="6">
        <f t="shared" si="206"/>
        <v>0</v>
      </c>
      <c r="V688" s="27" t="str">
        <f t="shared" si="207"/>
        <v>n.m.</v>
      </c>
      <c r="W688" s="6">
        <f t="shared" si="208"/>
        <v>0</v>
      </c>
      <c r="X688" s="27" t="str">
        <f t="shared" si="209"/>
        <v>n.m.</v>
      </c>
      <c r="Y688" s="6">
        <f t="shared" si="210"/>
        <v>485.65000000000003</v>
      </c>
      <c r="Z688" s="27" t="str">
        <f t="shared" si="211"/>
        <v>n.m.</v>
      </c>
      <c r="AA688" s="6">
        <f t="shared" si="212"/>
        <v>-8.4499999999999993</v>
      </c>
      <c r="AB688" s="27" t="str">
        <f t="shared" si="213"/>
        <v>n.m.</v>
      </c>
      <c r="AC688" s="6">
        <f t="shared" si="214"/>
        <v>477.20000000000005</v>
      </c>
      <c r="AD688" s="27" t="str">
        <f t="shared" si="215"/>
        <v>n.m.</v>
      </c>
    </row>
    <row r="689" spans="1:30" x14ac:dyDescent="0.35">
      <c r="A689" s="7">
        <f t="shared" si="202"/>
        <v>681</v>
      </c>
      <c r="B689" t="s">
        <v>411</v>
      </c>
      <c r="C689" t="s">
        <v>2074</v>
      </c>
      <c r="D689" t="s">
        <v>2075</v>
      </c>
      <c r="E689" s="42">
        <v>44470</v>
      </c>
      <c r="F689" s="42">
        <v>44805</v>
      </c>
      <c r="G689" s="3"/>
      <c r="H689" s="3"/>
      <c r="I689" s="3"/>
      <c r="J689" s="3">
        <v>701312.84000000008</v>
      </c>
      <c r="K689" s="3">
        <v>-701312.83999999892</v>
      </c>
      <c r="L689" s="3">
        <f t="shared" si="203"/>
        <v>1.1641532182693481E-9</v>
      </c>
      <c r="M689" s="3">
        <v>0</v>
      </c>
      <c r="N689" s="3">
        <v>0</v>
      </c>
      <c r="O689" s="3">
        <v>348603.978</v>
      </c>
      <c r="P689" s="3">
        <v>2112225.3429999999</v>
      </c>
      <c r="Q689" s="3">
        <v>2356213.2165084998</v>
      </c>
      <c r="R689" s="3">
        <f t="shared" si="216"/>
        <v>4817042.5375084998</v>
      </c>
      <c r="S689" s="6">
        <f t="shared" si="204"/>
        <v>0</v>
      </c>
      <c r="T689" s="27" t="str">
        <f t="shared" si="205"/>
        <v>n.m.</v>
      </c>
      <c r="U689" s="6">
        <f t="shared" si="206"/>
        <v>0</v>
      </c>
      <c r="V689" s="27" t="str">
        <f t="shared" si="207"/>
        <v>n.m.</v>
      </c>
      <c r="W689" s="6">
        <f t="shared" si="208"/>
        <v>-348603.978</v>
      </c>
      <c r="X689" s="27">
        <f t="shared" si="209"/>
        <v>-1</v>
      </c>
      <c r="Y689" s="6">
        <f t="shared" si="210"/>
        <v>-1410912.5029999998</v>
      </c>
      <c r="Z689" s="27">
        <f t="shared" si="211"/>
        <v>-0.66797442217792757</v>
      </c>
      <c r="AA689" s="6">
        <f t="shared" si="212"/>
        <v>-3057526.0565084987</v>
      </c>
      <c r="AB689" s="27">
        <f t="shared" si="213"/>
        <v>-1.2976440481219367</v>
      </c>
      <c r="AC689" s="6">
        <f t="shared" si="214"/>
        <v>-4817042.5375084989</v>
      </c>
      <c r="AD689" s="27">
        <f t="shared" si="215"/>
        <v>-0.99999999999999978</v>
      </c>
    </row>
    <row r="690" spans="1:30" x14ac:dyDescent="0.35">
      <c r="A690" s="7">
        <f t="shared" si="202"/>
        <v>682</v>
      </c>
      <c r="B690" t="s">
        <v>411</v>
      </c>
      <c r="C690" t="s">
        <v>2076</v>
      </c>
      <c r="D690" t="s">
        <v>2077</v>
      </c>
      <c r="E690" s="42">
        <v>44197</v>
      </c>
      <c r="F690" s="42">
        <v>44805</v>
      </c>
      <c r="G690" s="3"/>
      <c r="H690" s="3"/>
      <c r="I690" s="3"/>
      <c r="J690" s="3">
        <v>1350365.4299999992</v>
      </c>
      <c r="K690" s="3">
        <v>-1350365.4299999995</v>
      </c>
      <c r="L690" s="3">
        <f t="shared" si="203"/>
        <v>0</v>
      </c>
      <c r="M690" s="3">
        <v>0</v>
      </c>
      <c r="N690" s="3">
        <v>323676.01900000009</v>
      </c>
      <c r="O690" s="3">
        <v>399759.81599999993</v>
      </c>
      <c r="P690" s="3">
        <v>1001599.2629999999</v>
      </c>
      <c r="Q690" s="3">
        <v>0</v>
      </c>
      <c r="R690" s="3">
        <f t="shared" si="216"/>
        <v>1725035.0979999998</v>
      </c>
      <c r="S690" s="6">
        <f t="shared" si="204"/>
        <v>0</v>
      </c>
      <c r="T690" s="27" t="str">
        <f t="shared" si="205"/>
        <v>n.m.</v>
      </c>
      <c r="U690" s="6">
        <f t="shared" si="206"/>
        <v>-323676.01900000009</v>
      </c>
      <c r="V690" s="27">
        <f t="shared" si="207"/>
        <v>-1</v>
      </c>
      <c r="W690" s="6">
        <f t="shared" si="208"/>
        <v>-399759.81599999993</v>
      </c>
      <c r="X690" s="27">
        <f t="shared" si="209"/>
        <v>-1</v>
      </c>
      <c r="Y690" s="6">
        <f t="shared" si="210"/>
        <v>348766.16699999932</v>
      </c>
      <c r="Z690" s="27">
        <f t="shared" si="211"/>
        <v>0.348209288768216</v>
      </c>
      <c r="AA690" s="6">
        <f t="shared" si="212"/>
        <v>-1350365.4299999995</v>
      </c>
      <c r="AB690" s="27" t="str">
        <f t="shared" si="213"/>
        <v>n.m.</v>
      </c>
      <c r="AC690" s="6">
        <f t="shared" si="214"/>
        <v>-1725035.0979999998</v>
      </c>
      <c r="AD690" s="27">
        <f t="shared" si="215"/>
        <v>-1</v>
      </c>
    </row>
    <row r="691" spans="1:30" x14ac:dyDescent="0.35">
      <c r="A691" s="7">
        <f t="shared" si="202"/>
        <v>683</v>
      </c>
      <c r="B691" t="s">
        <v>411</v>
      </c>
      <c r="C691" t="s">
        <v>2078</v>
      </c>
      <c r="D691" t="s">
        <v>2079</v>
      </c>
      <c r="E691" s="42">
        <v>44409</v>
      </c>
      <c r="F691" s="42">
        <v>44805</v>
      </c>
      <c r="G691" s="3"/>
      <c r="H691" s="3"/>
      <c r="I691" s="3"/>
      <c r="J691" s="3">
        <v>295585.75</v>
      </c>
      <c r="K691" s="3">
        <v>-295585.75000000012</v>
      </c>
      <c r="L691" s="3">
        <f t="shared" si="203"/>
        <v>0</v>
      </c>
      <c r="M691" s="3">
        <v>0</v>
      </c>
      <c r="N691" s="3">
        <v>0</v>
      </c>
      <c r="O691" s="3">
        <v>0</v>
      </c>
      <c r="P691" s="3">
        <v>240565.92099999994</v>
      </c>
      <c r="Q691" s="3">
        <v>817535.16446849995</v>
      </c>
      <c r="R691" s="3">
        <f t="shared" si="216"/>
        <v>1058101.0854684999</v>
      </c>
      <c r="S691" s="6">
        <f t="shared" si="204"/>
        <v>0</v>
      </c>
      <c r="T691" s="27" t="str">
        <f t="shared" si="205"/>
        <v>n.m.</v>
      </c>
      <c r="U691" s="6">
        <f t="shared" si="206"/>
        <v>0</v>
      </c>
      <c r="V691" s="27" t="str">
        <f t="shared" si="207"/>
        <v>n.m.</v>
      </c>
      <c r="W691" s="6">
        <f t="shared" si="208"/>
        <v>0</v>
      </c>
      <c r="X691" s="27" t="str">
        <f t="shared" si="209"/>
        <v>n.m.</v>
      </c>
      <c r="Y691" s="6">
        <f t="shared" si="210"/>
        <v>55019.829000000056</v>
      </c>
      <c r="Z691" s="27">
        <f t="shared" si="211"/>
        <v>0.22870998839440798</v>
      </c>
      <c r="AA691" s="6">
        <f t="shared" si="212"/>
        <v>-1113120.9144685001</v>
      </c>
      <c r="AB691" s="27">
        <f t="shared" si="213"/>
        <v>-1.3615572306203707</v>
      </c>
      <c r="AC691" s="6">
        <f t="shared" si="214"/>
        <v>-1058101.0854684999</v>
      </c>
      <c r="AD691" s="27">
        <f t="shared" si="215"/>
        <v>-1</v>
      </c>
    </row>
    <row r="692" spans="1:30" x14ac:dyDescent="0.35">
      <c r="A692" s="7">
        <f t="shared" si="202"/>
        <v>684</v>
      </c>
      <c r="B692" t="s">
        <v>411</v>
      </c>
      <c r="C692" t="s">
        <v>2080</v>
      </c>
      <c r="D692" t="s">
        <v>454</v>
      </c>
      <c r="E692" s="42">
        <v>44409</v>
      </c>
      <c r="F692" s="42">
        <v>44805</v>
      </c>
      <c r="G692" s="3"/>
      <c r="H692" s="3"/>
      <c r="I692" s="3"/>
      <c r="J692" s="3">
        <v>653384.8400000002</v>
      </c>
      <c r="K692" s="3">
        <v>-653384.8400000002</v>
      </c>
      <c r="L692" s="3">
        <f t="shared" si="203"/>
        <v>0</v>
      </c>
      <c r="M692" s="3">
        <v>0</v>
      </c>
      <c r="N692" s="3">
        <v>39617.140999999989</v>
      </c>
      <c r="O692" s="3">
        <v>545630.94400000002</v>
      </c>
      <c r="P692" s="3">
        <v>74366.303000000044</v>
      </c>
      <c r="Q692" s="3">
        <v>3351569.4702614998</v>
      </c>
      <c r="R692" s="3">
        <f t="shared" si="216"/>
        <v>4011183.8582614996</v>
      </c>
      <c r="S692" s="6">
        <f t="shared" si="204"/>
        <v>0</v>
      </c>
      <c r="T692" s="27" t="str">
        <f t="shared" si="205"/>
        <v>n.m.</v>
      </c>
      <c r="U692" s="6">
        <f t="shared" si="206"/>
        <v>-39617.140999999989</v>
      </c>
      <c r="V692" s="27">
        <f t="shared" si="207"/>
        <v>-1</v>
      </c>
      <c r="W692" s="6">
        <f t="shared" si="208"/>
        <v>-545630.94400000002</v>
      </c>
      <c r="X692" s="27">
        <f t="shared" si="209"/>
        <v>-1</v>
      </c>
      <c r="Y692" s="6">
        <f t="shared" si="210"/>
        <v>579018.53700000013</v>
      </c>
      <c r="Z692" s="27">
        <f t="shared" si="211"/>
        <v>7.7860336421456875</v>
      </c>
      <c r="AA692" s="6">
        <f t="shared" si="212"/>
        <v>-4004954.3102615001</v>
      </c>
      <c r="AB692" s="27">
        <f t="shared" si="213"/>
        <v>-1.1949489174541923</v>
      </c>
      <c r="AC692" s="6">
        <f t="shared" si="214"/>
        <v>-4011183.8582614996</v>
      </c>
      <c r="AD692" s="27">
        <f t="shared" si="215"/>
        <v>-1</v>
      </c>
    </row>
    <row r="693" spans="1:30" x14ac:dyDescent="0.35">
      <c r="A693" s="7">
        <f t="shared" si="202"/>
        <v>685</v>
      </c>
      <c r="B693" t="s">
        <v>411</v>
      </c>
      <c r="C693" t="s">
        <v>2081</v>
      </c>
      <c r="D693" t="s">
        <v>2082</v>
      </c>
      <c r="E693" s="42">
        <v>44409</v>
      </c>
      <c r="F693" s="42">
        <v>44805</v>
      </c>
      <c r="G693" s="3"/>
      <c r="H693" s="3"/>
      <c r="I693" s="3"/>
      <c r="J693" s="3">
        <v>1111730.6800000002</v>
      </c>
      <c r="K693" s="3">
        <v>-1111730.6800000004</v>
      </c>
      <c r="L693" s="3">
        <f t="shared" si="203"/>
        <v>0</v>
      </c>
      <c r="M693" s="3">
        <v>0</v>
      </c>
      <c r="N693" s="3">
        <v>0</v>
      </c>
      <c r="O693" s="3">
        <v>258800.446</v>
      </c>
      <c r="P693" s="3">
        <v>197483.405</v>
      </c>
      <c r="Q693" s="3">
        <v>1603173.4110000001</v>
      </c>
      <c r="R693" s="3">
        <f t="shared" si="216"/>
        <v>2059457.2620000001</v>
      </c>
      <c r="S693" s="6">
        <f t="shared" si="204"/>
        <v>0</v>
      </c>
      <c r="T693" s="27" t="str">
        <f t="shared" si="205"/>
        <v>n.m.</v>
      </c>
      <c r="U693" s="6">
        <f t="shared" si="206"/>
        <v>0</v>
      </c>
      <c r="V693" s="27" t="str">
        <f t="shared" si="207"/>
        <v>n.m.</v>
      </c>
      <c r="W693" s="6">
        <f t="shared" si="208"/>
        <v>-258800.446</v>
      </c>
      <c r="X693" s="27">
        <f t="shared" si="209"/>
        <v>-1</v>
      </c>
      <c r="Y693" s="6">
        <f t="shared" si="210"/>
        <v>914247.27500000014</v>
      </c>
      <c r="Z693" s="27">
        <f t="shared" si="211"/>
        <v>4.629489120870689</v>
      </c>
      <c r="AA693" s="6">
        <f t="shared" si="212"/>
        <v>-2714904.0910000005</v>
      </c>
      <c r="AB693" s="27">
        <f t="shared" si="213"/>
        <v>-1.693456286370508</v>
      </c>
      <c r="AC693" s="6">
        <f t="shared" si="214"/>
        <v>-2059457.2620000001</v>
      </c>
      <c r="AD693" s="27">
        <f t="shared" si="215"/>
        <v>-1</v>
      </c>
    </row>
    <row r="694" spans="1:30" x14ac:dyDescent="0.35">
      <c r="A694" s="7">
        <f t="shared" si="202"/>
        <v>686</v>
      </c>
      <c r="B694" t="s">
        <v>411</v>
      </c>
      <c r="C694" t="s">
        <v>2083</v>
      </c>
      <c r="D694" t="s">
        <v>2084</v>
      </c>
      <c r="E694" s="42">
        <v>44531</v>
      </c>
      <c r="F694" s="42">
        <v>44805</v>
      </c>
      <c r="G694" s="3"/>
      <c r="H694" s="3"/>
      <c r="I694" s="3"/>
      <c r="J694" s="3">
        <v>49943.369999999995</v>
      </c>
      <c r="K694" s="3">
        <v>-49943.370000000163</v>
      </c>
      <c r="L694" s="3">
        <f t="shared" si="203"/>
        <v>-1.673470251262188E-10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f t="shared" si="216"/>
        <v>0</v>
      </c>
      <c r="S694" s="6">
        <f t="shared" si="204"/>
        <v>0</v>
      </c>
      <c r="T694" s="27" t="str">
        <f t="shared" si="205"/>
        <v>n.m.</v>
      </c>
      <c r="U694" s="6">
        <f t="shared" si="206"/>
        <v>0</v>
      </c>
      <c r="V694" s="27" t="str">
        <f t="shared" si="207"/>
        <v>n.m.</v>
      </c>
      <c r="W694" s="6">
        <f t="shared" si="208"/>
        <v>0</v>
      </c>
      <c r="X694" s="27" t="str">
        <f t="shared" si="209"/>
        <v>n.m.</v>
      </c>
      <c r="Y694" s="6">
        <f t="shared" si="210"/>
        <v>49943.369999999995</v>
      </c>
      <c r="Z694" s="27" t="str">
        <f t="shared" si="211"/>
        <v>n.m.</v>
      </c>
      <c r="AA694" s="6">
        <f t="shared" si="212"/>
        <v>-49943.370000000163</v>
      </c>
      <c r="AB694" s="27" t="str">
        <f t="shared" si="213"/>
        <v>n.m.</v>
      </c>
      <c r="AC694" s="6">
        <f t="shared" si="214"/>
        <v>-1.673470251262188E-10</v>
      </c>
      <c r="AD694" s="27" t="str">
        <f t="shared" si="215"/>
        <v>n.m.</v>
      </c>
    </row>
    <row r="695" spans="1:30" x14ac:dyDescent="0.35">
      <c r="A695" s="7">
        <f t="shared" si="202"/>
        <v>687</v>
      </c>
      <c r="B695" t="s">
        <v>411</v>
      </c>
      <c r="C695" t="s">
        <v>2085</v>
      </c>
      <c r="D695" t="s">
        <v>2086</v>
      </c>
      <c r="E695" s="42">
        <v>44531</v>
      </c>
      <c r="F695" s="42">
        <v>44805</v>
      </c>
      <c r="G695" s="3"/>
      <c r="H695" s="3"/>
      <c r="I695" s="3"/>
      <c r="J695" s="3">
        <v>399.23000000000008</v>
      </c>
      <c r="K695" s="3">
        <v>-399.23000000000008</v>
      </c>
      <c r="L695" s="3">
        <f t="shared" si="203"/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f t="shared" si="216"/>
        <v>0</v>
      </c>
      <c r="S695" s="6">
        <f t="shared" si="204"/>
        <v>0</v>
      </c>
      <c r="T695" s="27" t="str">
        <f t="shared" si="205"/>
        <v>n.m.</v>
      </c>
      <c r="U695" s="6">
        <f t="shared" si="206"/>
        <v>0</v>
      </c>
      <c r="V695" s="27" t="str">
        <f t="shared" si="207"/>
        <v>n.m.</v>
      </c>
      <c r="W695" s="6">
        <f t="shared" si="208"/>
        <v>0</v>
      </c>
      <c r="X695" s="27" t="str">
        <f t="shared" si="209"/>
        <v>n.m.</v>
      </c>
      <c r="Y695" s="6">
        <f t="shared" si="210"/>
        <v>399.23000000000008</v>
      </c>
      <c r="Z695" s="27" t="str">
        <f t="shared" si="211"/>
        <v>n.m.</v>
      </c>
      <c r="AA695" s="6">
        <f t="shared" si="212"/>
        <v>-399.23000000000008</v>
      </c>
      <c r="AB695" s="27" t="str">
        <f t="shared" si="213"/>
        <v>n.m.</v>
      </c>
      <c r="AC695" s="6">
        <f t="shared" si="214"/>
        <v>0</v>
      </c>
      <c r="AD695" s="27" t="str">
        <f t="shared" si="215"/>
        <v>n.m.</v>
      </c>
    </row>
    <row r="696" spans="1:30" x14ac:dyDescent="0.35">
      <c r="A696" s="7">
        <f t="shared" si="202"/>
        <v>688</v>
      </c>
      <c r="B696" t="s">
        <v>411</v>
      </c>
      <c r="C696" t="s">
        <v>2256</v>
      </c>
      <c r="D696" t="s">
        <v>2257</v>
      </c>
      <c r="E696" s="42">
        <v>44805</v>
      </c>
      <c r="F696" s="42" t="s">
        <v>1934</v>
      </c>
      <c r="G696" s="3"/>
      <c r="H696" s="3"/>
      <c r="I696" s="3"/>
      <c r="J696" s="3"/>
      <c r="K696" s="3">
        <v>10010726.583000006</v>
      </c>
      <c r="L696" s="3">
        <f t="shared" si="203"/>
        <v>10010726.583000006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f t="shared" si="216"/>
        <v>0</v>
      </c>
      <c r="S696" s="6">
        <f t="shared" si="204"/>
        <v>0</v>
      </c>
      <c r="T696" s="27" t="str">
        <f t="shared" si="205"/>
        <v>n.m.</v>
      </c>
      <c r="U696" s="6">
        <f t="shared" si="206"/>
        <v>0</v>
      </c>
      <c r="V696" s="27" t="str">
        <f t="shared" si="207"/>
        <v>n.m.</v>
      </c>
      <c r="W696" s="6">
        <f t="shared" si="208"/>
        <v>0</v>
      </c>
      <c r="X696" s="27" t="str">
        <f t="shared" si="209"/>
        <v>n.m.</v>
      </c>
      <c r="Y696" s="6">
        <f t="shared" si="210"/>
        <v>0</v>
      </c>
      <c r="Z696" s="27" t="str">
        <f t="shared" si="211"/>
        <v>n.m.</v>
      </c>
      <c r="AA696" s="6">
        <f t="shared" si="212"/>
        <v>10010726.583000006</v>
      </c>
      <c r="AB696" s="27" t="str">
        <f t="shared" si="213"/>
        <v>n.m.</v>
      </c>
      <c r="AC696" s="6">
        <f t="shared" si="214"/>
        <v>10010726.583000006</v>
      </c>
      <c r="AD696" s="27" t="str">
        <f t="shared" si="215"/>
        <v>n.m.</v>
      </c>
    </row>
    <row r="697" spans="1:30" x14ac:dyDescent="0.35">
      <c r="A697" s="7">
        <f t="shared" si="202"/>
        <v>689</v>
      </c>
      <c r="B697" t="s">
        <v>411</v>
      </c>
      <c r="C697" t="s">
        <v>2258</v>
      </c>
      <c r="D697" t="s">
        <v>2259</v>
      </c>
      <c r="E697" s="42">
        <v>44805</v>
      </c>
      <c r="F697" s="42" t="s">
        <v>1934</v>
      </c>
      <c r="G697" s="3"/>
      <c r="H697" s="3"/>
      <c r="I697" s="3"/>
      <c r="J697" s="3"/>
      <c r="K697" s="3">
        <v>4763845.2100000009</v>
      </c>
      <c r="L697" s="3">
        <f t="shared" si="203"/>
        <v>4763845.2100000009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f t="shared" si="216"/>
        <v>0</v>
      </c>
      <c r="S697" s="6">
        <f t="shared" si="204"/>
        <v>0</v>
      </c>
      <c r="T697" s="27" t="str">
        <f t="shared" si="205"/>
        <v>n.m.</v>
      </c>
      <c r="U697" s="6">
        <f t="shared" si="206"/>
        <v>0</v>
      </c>
      <c r="V697" s="27" t="str">
        <f t="shared" si="207"/>
        <v>n.m.</v>
      </c>
      <c r="W697" s="6">
        <f t="shared" si="208"/>
        <v>0</v>
      </c>
      <c r="X697" s="27" t="str">
        <f t="shared" si="209"/>
        <v>n.m.</v>
      </c>
      <c r="Y697" s="6">
        <f t="shared" si="210"/>
        <v>0</v>
      </c>
      <c r="Z697" s="27" t="str">
        <f t="shared" si="211"/>
        <v>n.m.</v>
      </c>
      <c r="AA697" s="6">
        <f t="shared" si="212"/>
        <v>4763845.2100000009</v>
      </c>
      <c r="AB697" s="27" t="str">
        <f t="shared" si="213"/>
        <v>n.m.</v>
      </c>
      <c r="AC697" s="6">
        <f t="shared" si="214"/>
        <v>4763845.2100000009</v>
      </c>
      <c r="AD697" s="27" t="str">
        <f t="shared" si="215"/>
        <v>n.m.</v>
      </c>
    </row>
    <row r="698" spans="1:30" x14ac:dyDescent="0.35">
      <c r="A698" s="7">
        <f t="shared" si="202"/>
        <v>690</v>
      </c>
      <c r="B698" t="s">
        <v>411</v>
      </c>
      <c r="C698" t="s">
        <v>2260</v>
      </c>
      <c r="D698" t="s">
        <v>2261</v>
      </c>
      <c r="E698" s="42">
        <v>44805</v>
      </c>
      <c r="F698" s="42" t="s">
        <v>1934</v>
      </c>
      <c r="G698" s="3"/>
      <c r="H698" s="3"/>
      <c r="I698" s="3"/>
      <c r="J698" s="3"/>
      <c r="K698" s="3">
        <v>2484613.87</v>
      </c>
      <c r="L698" s="3">
        <f t="shared" si="203"/>
        <v>2484613.87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f t="shared" si="216"/>
        <v>0</v>
      </c>
      <c r="S698" s="6">
        <f t="shared" si="204"/>
        <v>0</v>
      </c>
      <c r="T698" s="27" t="str">
        <f t="shared" si="205"/>
        <v>n.m.</v>
      </c>
      <c r="U698" s="6">
        <f t="shared" si="206"/>
        <v>0</v>
      </c>
      <c r="V698" s="27" t="str">
        <f t="shared" si="207"/>
        <v>n.m.</v>
      </c>
      <c r="W698" s="6">
        <f t="shared" si="208"/>
        <v>0</v>
      </c>
      <c r="X698" s="27" t="str">
        <f t="shared" si="209"/>
        <v>n.m.</v>
      </c>
      <c r="Y698" s="6">
        <f t="shared" si="210"/>
        <v>0</v>
      </c>
      <c r="Z698" s="27" t="str">
        <f t="shared" si="211"/>
        <v>n.m.</v>
      </c>
      <c r="AA698" s="6">
        <f t="shared" si="212"/>
        <v>2484613.87</v>
      </c>
      <c r="AB698" s="27" t="str">
        <f t="shared" si="213"/>
        <v>n.m.</v>
      </c>
      <c r="AC698" s="6">
        <f t="shared" si="214"/>
        <v>2484613.87</v>
      </c>
      <c r="AD698" s="27" t="str">
        <f t="shared" si="215"/>
        <v>n.m.</v>
      </c>
    </row>
    <row r="699" spans="1:30" x14ac:dyDescent="0.35">
      <c r="A699" s="7">
        <f t="shared" si="202"/>
        <v>691</v>
      </c>
      <c r="B699" t="s">
        <v>411</v>
      </c>
      <c r="C699" t="s">
        <v>2262</v>
      </c>
      <c r="D699" t="s">
        <v>2263</v>
      </c>
      <c r="E699" s="42">
        <v>44805</v>
      </c>
      <c r="F699" s="42" t="s">
        <v>1934</v>
      </c>
      <c r="G699" s="3"/>
      <c r="H699" s="3"/>
      <c r="I699" s="3"/>
      <c r="J699" s="3"/>
      <c r="K699" s="3">
        <v>2830874.350000001</v>
      </c>
      <c r="L699" s="3">
        <f t="shared" si="203"/>
        <v>2830874.350000001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f t="shared" si="216"/>
        <v>0</v>
      </c>
      <c r="S699" s="6">
        <f t="shared" si="204"/>
        <v>0</v>
      </c>
      <c r="T699" s="27" t="str">
        <f t="shared" si="205"/>
        <v>n.m.</v>
      </c>
      <c r="U699" s="6">
        <f t="shared" si="206"/>
        <v>0</v>
      </c>
      <c r="V699" s="27" t="str">
        <f t="shared" si="207"/>
        <v>n.m.</v>
      </c>
      <c r="W699" s="6">
        <f t="shared" si="208"/>
        <v>0</v>
      </c>
      <c r="X699" s="27" t="str">
        <f t="shared" si="209"/>
        <v>n.m.</v>
      </c>
      <c r="Y699" s="6">
        <f t="shared" si="210"/>
        <v>0</v>
      </c>
      <c r="Z699" s="27" t="str">
        <f t="shared" si="211"/>
        <v>n.m.</v>
      </c>
      <c r="AA699" s="6">
        <f t="shared" si="212"/>
        <v>2830874.350000001</v>
      </c>
      <c r="AB699" s="27" t="str">
        <f t="shared" si="213"/>
        <v>n.m.</v>
      </c>
      <c r="AC699" s="6">
        <f t="shared" si="214"/>
        <v>2830874.350000001</v>
      </c>
      <c r="AD699" s="27" t="str">
        <f t="shared" si="215"/>
        <v>n.m.</v>
      </c>
    </row>
    <row r="700" spans="1:30" x14ac:dyDescent="0.35">
      <c r="A700" s="7">
        <f t="shared" si="202"/>
        <v>692</v>
      </c>
      <c r="B700" t="s">
        <v>411</v>
      </c>
      <c r="C700" t="s">
        <v>2264</v>
      </c>
      <c r="D700" t="s">
        <v>2265</v>
      </c>
      <c r="E700" s="42">
        <v>44805</v>
      </c>
      <c r="F700" s="42" t="s">
        <v>1934</v>
      </c>
      <c r="G700" s="3"/>
      <c r="H700" s="3"/>
      <c r="I700" s="3"/>
      <c r="J700" s="3"/>
      <c r="K700" s="3">
        <v>2026569.3999999987</v>
      </c>
      <c r="L700" s="3">
        <f t="shared" si="203"/>
        <v>2026569.3999999987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f t="shared" si="216"/>
        <v>0</v>
      </c>
      <c r="S700" s="6">
        <f t="shared" si="204"/>
        <v>0</v>
      </c>
      <c r="T700" s="27" t="str">
        <f t="shared" si="205"/>
        <v>n.m.</v>
      </c>
      <c r="U700" s="6">
        <f t="shared" si="206"/>
        <v>0</v>
      </c>
      <c r="V700" s="27" t="str">
        <f t="shared" si="207"/>
        <v>n.m.</v>
      </c>
      <c r="W700" s="6">
        <f t="shared" si="208"/>
        <v>0</v>
      </c>
      <c r="X700" s="27" t="str">
        <f t="shared" si="209"/>
        <v>n.m.</v>
      </c>
      <c r="Y700" s="6">
        <f t="shared" si="210"/>
        <v>0</v>
      </c>
      <c r="Z700" s="27" t="str">
        <f t="shared" si="211"/>
        <v>n.m.</v>
      </c>
      <c r="AA700" s="6">
        <f t="shared" si="212"/>
        <v>2026569.3999999987</v>
      </c>
      <c r="AB700" s="27" t="str">
        <f t="shared" si="213"/>
        <v>n.m.</v>
      </c>
      <c r="AC700" s="6">
        <f t="shared" si="214"/>
        <v>2026569.3999999987</v>
      </c>
      <c r="AD700" s="27" t="str">
        <f t="shared" si="215"/>
        <v>n.m.</v>
      </c>
    </row>
    <row r="701" spans="1:30" x14ac:dyDescent="0.35">
      <c r="A701" s="7">
        <f t="shared" si="202"/>
        <v>693</v>
      </c>
      <c r="B701" t="s">
        <v>411</v>
      </c>
      <c r="C701" t="s">
        <v>2266</v>
      </c>
      <c r="D701" t="s">
        <v>2267</v>
      </c>
      <c r="E701" s="42">
        <v>44805</v>
      </c>
      <c r="F701" s="42" t="s">
        <v>1934</v>
      </c>
      <c r="G701" s="3"/>
      <c r="H701" s="3"/>
      <c r="I701" s="3"/>
      <c r="J701" s="3"/>
      <c r="K701" s="3">
        <v>2091455.3500000003</v>
      </c>
      <c r="L701" s="3">
        <f t="shared" si="203"/>
        <v>2091455.3500000003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f t="shared" si="216"/>
        <v>0</v>
      </c>
      <c r="S701" s="6">
        <f t="shared" si="204"/>
        <v>0</v>
      </c>
      <c r="T701" s="27" t="str">
        <f t="shared" si="205"/>
        <v>n.m.</v>
      </c>
      <c r="U701" s="6">
        <f t="shared" si="206"/>
        <v>0</v>
      </c>
      <c r="V701" s="27" t="str">
        <f t="shared" si="207"/>
        <v>n.m.</v>
      </c>
      <c r="W701" s="6">
        <f t="shared" si="208"/>
        <v>0</v>
      </c>
      <c r="X701" s="27" t="str">
        <f t="shared" si="209"/>
        <v>n.m.</v>
      </c>
      <c r="Y701" s="6">
        <f t="shared" si="210"/>
        <v>0</v>
      </c>
      <c r="Z701" s="27" t="str">
        <f t="shared" si="211"/>
        <v>n.m.</v>
      </c>
      <c r="AA701" s="6">
        <f t="shared" si="212"/>
        <v>2091455.3500000003</v>
      </c>
      <c r="AB701" s="27" t="str">
        <f t="shared" si="213"/>
        <v>n.m.</v>
      </c>
      <c r="AC701" s="6">
        <f t="shared" si="214"/>
        <v>2091455.3500000003</v>
      </c>
      <c r="AD701" s="27" t="str">
        <f t="shared" si="215"/>
        <v>n.m.</v>
      </c>
    </row>
    <row r="702" spans="1:30" x14ac:dyDescent="0.35">
      <c r="A702" s="7">
        <f t="shared" si="202"/>
        <v>694</v>
      </c>
      <c r="B702" t="s">
        <v>411</v>
      </c>
      <c r="C702" t="s">
        <v>2268</v>
      </c>
      <c r="D702" t="s">
        <v>2269</v>
      </c>
      <c r="E702" s="42">
        <v>44805</v>
      </c>
      <c r="F702" s="42" t="s">
        <v>1934</v>
      </c>
      <c r="G702" s="3"/>
      <c r="H702" s="3"/>
      <c r="I702" s="3"/>
      <c r="J702" s="3"/>
      <c r="K702" s="3">
        <v>1357439.4000000001</v>
      </c>
      <c r="L702" s="3">
        <f t="shared" si="203"/>
        <v>1357439.4000000001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f t="shared" si="216"/>
        <v>0</v>
      </c>
      <c r="S702" s="6">
        <f t="shared" si="204"/>
        <v>0</v>
      </c>
      <c r="T702" s="27" t="str">
        <f t="shared" si="205"/>
        <v>n.m.</v>
      </c>
      <c r="U702" s="6">
        <f t="shared" si="206"/>
        <v>0</v>
      </c>
      <c r="V702" s="27" t="str">
        <f t="shared" si="207"/>
        <v>n.m.</v>
      </c>
      <c r="W702" s="6">
        <f t="shared" si="208"/>
        <v>0</v>
      </c>
      <c r="X702" s="27" t="str">
        <f t="shared" si="209"/>
        <v>n.m.</v>
      </c>
      <c r="Y702" s="6">
        <f t="shared" si="210"/>
        <v>0</v>
      </c>
      <c r="Z702" s="27" t="str">
        <f t="shared" si="211"/>
        <v>n.m.</v>
      </c>
      <c r="AA702" s="6">
        <f t="shared" si="212"/>
        <v>1357439.4000000001</v>
      </c>
      <c r="AB702" s="27" t="str">
        <f t="shared" si="213"/>
        <v>n.m.</v>
      </c>
      <c r="AC702" s="6">
        <f t="shared" si="214"/>
        <v>1357439.4000000001</v>
      </c>
      <c r="AD702" s="27" t="str">
        <f t="shared" si="215"/>
        <v>n.m.</v>
      </c>
    </row>
    <row r="703" spans="1:30" x14ac:dyDescent="0.35">
      <c r="A703" s="7">
        <f t="shared" si="202"/>
        <v>695</v>
      </c>
      <c r="B703" t="s">
        <v>411</v>
      </c>
      <c r="C703" t="s">
        <v>2270</v>
      </c>
      <c r="D703" t="s">
        <v>2271</v>
      </c>
      <c r="E703" s="42">
        <v>44805</v>
      </c>
      <c r="F703" s="42" t="s">
        <v>1934</v>
      </c>
      <c r="G703" s="3"/>
      <c r="H703" s="3"/>
      <c r="I703" s="3"/>
      <c r="J703" s="3"/>
      <c r="K703" s="3">
        <v>1284801.8100000005</v>
      </c>
      <c r="L703" s="3">
        <f t="shared" si="203"/>
        <v>1284801.8100000005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f t="shared" si="216"/>
        <v>0</v>
      </c>
      <c r="S703" s="6">
        <f t="shared" si="204"/>
        <v>0</v>
      </c>
      <c r="T703" s="27" t="str">
        <f t="shared" si="205"/>
        <v>n.m.</v>
      </c>
      <c r="U703" s="6">
        <f t="shared" si="206"/>
        <v>0</v>
      </c>
      <c r="V703" s="27" t="str">
        <f t="shared" si="207"/>
        <v>n.m.</v>
      </c>
      <c r="W703" s="6">
        <f t="shared" si="208"/>
        <v>0</v>
      </c>
      <c r="X703" s="27" t="str">
        <f t="shared" si="209"/>
        <v>n.m.</v>
      </c>
      <c r="Y703" s="6">
        <f t="shared" si="210"/>
        <v>0</v>
      </c>
      <c r="Z703" s="27" t="str">
        <f t="shared" si="211"/>
        <v>n.m.</v>
      </c>
      <c r="AA703" s="6">
        <f t="shared" si="212"/>
        <v>1284801.8100000005</v>
      </c>
      <c r="AB703" s="27" t="str">
        <f t="shared" si="213"/>
        <v>n.m.</v>
      </c>
      <c r="AC703" s="6">
        <f t="shared" si="214"/>
        <v>1284801.8100000005</v>
      </c>
      <c r="AD703" s="27" t="str">
        <f t="shared" si="215"/>
        <v>n.m.</v>
      </c>
    </row>
    <row r="704" spans="1:30" x14ac:dyDescent="0.35">
      <c r="A704" s="7">
        <f t="shared" si="202"/>
        <v>696</v>
      </c>
      <c r="B704" t="s">
        <v>411</v>
      </c>
      <c r="C704" t="s">
        <v>2272</v>
      </c>
      <c r="D704" t="s">
        <v>2273</v>
      </c>
      <c r="E704" s="42">
        <v>44835</v>
      </c>
      <c r="F704" s="42" t="s">
        <v>1934</v>
      </c>
      <c r="G704" s="3"/>
      <c r="H704" s="3"/>
      <c r="I704" s="3"/>
      <c r="J704" s="3"/>
      <c r="K704" s="3">
        <v>944205.40000000026</v>
      </c>
      <c r="L704" s="3">
        <f t="shared" si="203"/>
        <v>944205.40000000026</v>
      </c>
      <c r="M704" s="3">
        <v>0</v>
      </c>
      <c r="N704" s="3">
        <v>0</v>
      </c>
      <c r="O704" s="3">
        <v>0</v>
      </c>
      <c r="P704" s="3">
        <v>0</v>
      </c>
      <c r="Q704" s="3">
        <v>286217.84499999997</v>
      </c>
      <c r="R704" s="3">
        <f t="shared" si="216"/>
        <v>286217.84499999997</v>
      </c>
      <c r="S704" s="6">
        <f t="shared" si="204"/>
        <v>0</v>
      </c>
      <c r="T704" s="27" t="str">
        <f t="shared" si="205"/>
        <v>n.m.</v>
      </c>
      <c r="U704" s="6">
        <f t="shared" si="206"/>
        <v>0</v>
      </c>
      <c r="V704" s="27" t="str">
        <f t="shared" si="207"/>
        <v>n.m.</v>
      </c>
      <c r="W704" s="6">
        <f t="shared" si="208"/>
        <v>0</v>
      </c>
      <c r="X704" s="27" t="str">
        <f t="shared" si="209"/>
        <v>n.m.</v>
      </c>
      <c r="Y704" s="6">
        <f t="shared" si="210"/>
        <v>0</v>
      </c>
      <c r="Z704" s="27" t="str">
        <f t="shared" si="211"/>
        <v>n.m.</v>
      </c>
      <c r="AA704" s="6">
        <f t="shared" si="212"/>
        <v>657987.55500000028</v>
      </c>
      <c r="AB704" s="27">
        <f t="shared" si="213"/>
        <v>2.2989047206333355</v>
      </c>
      <c r="AC704" s="6">
        <f t="shared" si="214"/>
        <v>657987.55500000028</v>
      </c>
      <c r="AD704" s="27">
        <f t="shared" si="215"/>
        <v>2.2989047206333355</v>
      </c>
    </row>
    <row r="705" spans="1:30" x14ac:dyDescent="0.35">
      <c r="A705" s="7">
        <f t="shared" si="202"/>
        <v>697</v>
      </c>
      <c r="B705" t="s">
        <v>411</v>
      </c>
      <c r="C705" t="s">
        <v>2274</v>
      </c>
      <c r="D705" t="s">
        <v>2275</v>
      </c>
      <c r="E705" s="42">
        <v>44805</v>
      </c>
      <c r="F705" s="42" t="s">
        <v>1934</v>
      </c>
      <c r="G705" s="3"/>
      <c r="H705" s="3"/>
      <c r="I705" s="3"/>
      <c r="J705" s="3"/>
      <c r="K705" s="3">
        <v>918461.41000000027</v>
      </c>
      <c r="L705" s="3">
        <f t="shared" si="203"/>
        <v>918461.41000000027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f t="shared" si="216"/>
        <v>0</v>
      </c>
      <c r="S705" s="6">
        <f t="shared" si="204"/>
        <v>0</v>
      </c>
      <c r="T705" s="27" t="str">
        <f t="shared" si="205"/>
        <v>n.m.</v>
      </c>
      <c r="U705" s="6">
        <f t="shared" si="206"/>
        <v>0</v>
      </c>
      <c r="V705" s="27" t="str">
        <f t="shared" si="207"/>
        <v>n.m.</v>
      </c>
      <c r="W705" s="6">
        <f t="shared" si="208"/>
        <v>0</v>
      </c>
      <c r="X705" s="27" t="str">
        <f t="shared" si="209"/>
        <v>n.m.</v>
      </c>
      <c r="Y705" s="6">
        <f t="shared" si="210"/>
        <v>0</v>
      </c>
      <c r="Z705" s="27" t="str">
        <f t="shared" si="211"/>
        <v>n.m.</v>
      </c>
      <c r="AA705" s="6">
        <f t="shared" si="212"/>
        <v>918461.41000000027</v>
      </c>
      <c r="AB705" s="27" t="str">
        <f t="shared" si="213"/>
        <v>n.m.</v>
      </c>
      <c r="AC705" s="6">
        <f t="shared" si="214"/>
        <v>918461.41000000027</v>
      </c>
      <c r="AD705" s="27" t="str">
        <f t="shared" si="215"/>
        <v>n.m.</v>
      </c>
    </row>
    <row r="706" spans="1:30" x14ac:dyDescent="0.35">
      <c r="A706" s="7">
        <f t="shared" si="202"/>
        <v>698</v>
      </c>
      <c r="B706" t="s">
        <v>411</v>
      </c>
      <c r="C706" t="s">
        <v>2276</v>
      </c>
      <c r="D706" t="s">
        <v>2277</v>
      </c>
      <c r="E706" s="42">
        <v>44713</v>
      </c>
      <c r="F706" s="42" t="s">
        <v>1934</v>
      </c>
      <c r="G706" s="3"/>
      <c r="H706" s="3"/>
      <c r="I706" s="3"/>
      <c r="J706" s="3"/>
      <c r="K706" s="3">
        <v>451756.11</v>
      </c>
      <c r="L706" s="3">
        <f t="shared" si="203"/>
        <v>451756.11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f t="shared" si="216"/>
        <v>0</v>
      </c>
      <c r="S706" s="6">
        <f t="shared" si="204"/>
        <v>0</v>
      </c>
      <c r="T706" s="27" t="str">
        <f t="shared" si="205"/>
        <v>n.m.</v>
      </c>
      <c r="U706" s="6">
        <f t="shared" si="206"/>
        <v>0</v>
      </c>
      <c r="V706" s="27" t="str">
        <f t="shared" si="207"/>
        <v>n.m.</v>
      </c>
      <c r="W706" s="6">
        <f t="shared" si="208"/>
        <v>0</v>
      </c>
      <c r="X706" s="27" t="str">
        <f t="shared" si="209"/>
        <v>n.m.</v>
      </c>
      <c r="Y706" s="6">
        <f t="shared" si="210"/>
        <v>0</v>
      </c>
      <c r="Z706" s="27" t="str">
        <f t="shared" si="211"/>
        <v>n.m.</v>
      </c>
      <c r="AA706" s="6">
        <f t="shared" si="212"/>
        <v>451756.11</v>
      </c>
      <c r="AB706" s="27" t="str">
        <f t="shared" si="213"/>
        <v>n.m.</v>
      </c>
      <c r="AC706" s="6">
        <f t="shared" si="214"/>
        <v>451756.11</v>
      </c>
      <c r="AD706" s="27" t="str">
        <f t="shared" si="215"/>
        <v>n.m.</v>
      </c>
    </row>
    <row r="707" spans="1:30" x14ac:dyDescent="0.35">
      <c r="A707" s="7">
        <f t="shared" si="202"/>
        <v>699</v>
      </c>
      <c r="B707" t="s">
        <v>411</v>
      </c>
      <c r="C707" t="s">
        <v>2278</v>
      </c>
      <c r="D707" t="s">
        <v>2279</v>
      </c>
      <c r="E707" s="42">
        <v>44805</v>
      </c>
      <c r="F707" s="42" t="s">
        <v>1934</v>
      </c>
      <c r="G707" s="3"/>
      <c r="H707" s="3"/>
      <c r="I707" s="3"/>
      <c r="J707" s="3"/>
      <c r="K707" s="3">
        <v>408194.38000000006</v>
      </c>
      <c r="L707" s="3">
        <f t="shared" si="203"/>
        <v>408194.38000000006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f t="shared" si="216"/>
        <v>0</v>
      </c>
      <c r="S707" s="6">
        <f t="shared" si="204"/>
        <v>0</v>
      </c>
      <c r="T707" s="27" t="str">
        <f t="shared" si="205"/>
        <v>n.m.</v>
      </c>
      <c r="U707" s="6">
        <f t="shared" si="206"/>
        <v>0</v>
      </c>
      <c r="V707" s="27" t="str">
        <f t="shared" si="207"/>
        <v>n.m.</v>
      </c>
      <c r="W707" s="6">
        <f t="shared" si="208"/>
        <v>0</v>
      </c>
      <c r="X707" s="27" t="str">
        <f t="shared" si="209"/>
        <v>n.m.</v>
      </c>
      <c r="Y707" s="6">
        <f t="shared" si="210"/>
        <v>0</v>
      </c>
      <c r="Z707" s="27" t="str">
        <f t="shared" si="211"/>
        <v>n.m.</v>
      </c>
      <c r="AA707" s="6">
        <f t="shared" si="212"/>
        <v>408194.38000000006</v>
      </c>
      <c r="AB707" s="27" t="str">
        <f t="shared" si="213"/>
        <v>n.m.</v>
      </c>
      <c r="AC707" s="6">
        <f t="shared" si="214"/>
        <v>408194.38000000006</v>
      </c>
      <c r="AD707" s="27" t="str">
        <f t="shared" si="215"/>
        <v>n.m.</v>
      </c>
    </row>
    <row r="708" spans="1:30" x14ac:dyDescent="0.35">
      <c r="A708" s="7">
        <f t="shared" si="202"/>
        <v>700</v>
      </c>
      <c r="B708" t="s">
        <v>411</v>
      </c>
      <c r="C708" t="s">
        <v>2280</v>
      </c>
      <c r="D708" t="s">
        <v>2281</v>
      </c>
      <c r="E708" s="42">
        <v>44805</v>
      </c>
      <c r="F708" s="42" t="s">
        <v>1934</v>
      </c>
      <c r="G708" s="3"/>
      <c r="H708" s="3"/>
      <c r="I708" s="3"/>
      <c r="J708" s="3"/>
      <c r="K708" s="3">
        <v>347125.58</v>
      </c>
      <c r="L708" s="3">
        <f t="shared" si="203"/>
        <v>347125.58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f t="shared" si="216"/>
        <v>0</v>
      </c>
      <c r="S708" s="6">
        <f t="shared" si="204"/>
        <v>0</v>
      </c>
      <c r="T708" s="27" t="str">
        <f t="shared" si="205"/>
        <v>n.m.</v>
      </c>
      <c r="U708" s="6">
        <f t="shared" si="206"/>
        <v>0</v>
      </c>
      <c r="V708" s="27" t="str">
        <f t="shared" si="207"/>
        <v>n.m.</v>
      </c>
      <c r="W708" s="6">
        <f t="shared" si="208"/>
        <v>0</v>
      </c>
      <c r="X708" s="27" t="str">
        <f t="shared" si="209"/>
        <v>n.m.</v>
      </c>
      <c r="Y708" s="6">
        <f t="shared" si="210"/>
        <v>0</v>
      </c>
      <c r="Z708" s="27" t="str">
        <f t="shared" si="211"/>
        <v>n.m.</v>
      </c>
      <c r="AA708" s="6">
        <f t="shared" si="212"/>
        <v>347125.58</v>
      </c>
      <c r="AB708" s="27" t="str">
        <f t="shared" si="213"/>
        <v>n.m.</v>
      </c>
      <c r="AC708" s="6">
        <f t="shared" si="214"/>
        <v>347125.58</v>
      </c>
      <c r="AD708" s="27" t="str">
        <f t="shared" si="215"/>
        <v>n.m.</v>
      </c>
    </row>
    <row r="709" spans="1:30" x14ac:dyDescent="0.35">
      <c r="A709" s="7">
        <f t="shared" si="202"/>
        <v>701</v>
      </c>
      <c r="B709" t="s">
        <v>411</v>
      </c>
      <c r="C709" t="s">
        <v>2282</v>
      </c>
      <c r="D709" t="s">
        <v>2283</v>
      </c>
      <c r="E709" s="42">
        <v>44805</v>
      </c>
      <c r="F709" s="42" t="s">
        <v>1934</v>
      </c>
      <c r="G709" s="3"/>
      <c r="H709" s="3"/>
      <c r="I709" s="3"/>
      <c r="J709" s="3"/>
      <c r="K709" s="3">
        <v>236083.66000000006</v>
      </c>
      <c r="L709" s="3">
        <f t="shared" si="203"/>
        <v>236083.66000000006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f t="shared" si="216"/>
        <v>0</v>
      </c>
      <c r="S709" s="6">
        <f t="shared" si="204"/>
        <v>0</v>
      </c>
      <c r="T709" s="27" t="str">
        <f t="shared" si="205"/>
        <v>n.m.</v>
      </c>
      <c r="U709" s="6">
        <f t="shared" si="206"/>
        <v>0</v>
      </c>
      <c r="V709" s="27" t="str">
        <f t="shared" si="207"/>
        <v>n.m.</v>
      </c>
      <c r="W709" s="6">
        <f t="shared" si="208"/>
        <v>0</v>
      </c>
      <c r="X709" s="27" t="str">
        <f t="shared" si="209"/>
        <v>n.m.</v>
      </c>
      <c r="Y709" s="6">
        <f t="shared" si="210"/>
        <v>0</v>
      </c>
      <c r="Z709" s="27" t="str">
        <f t="shared" si="211"/>
        <v>n.m.</v>
      </c>
      <c r="AA709" s="6">
        <f t="shared" si="212"/>
        <v>236083.66000000006</v>
      </c>
      <c r="AB709" s="27" t="str">
        <f t="shared" si="213"/>
        <v>n.m.</v>
      </c>
      <c r="AC709" s="6">
        <f t="shared" si="214"/>
        <v>236083.66000000006</v>
      </c>
      <c r="AD709" s="27" t="str">
        <f t="shared" si="215"/>
        <v>n.m.</v>
      </c>
    </row>
    <row r="710" spans="1:30" x14ac:dyDescent="0.35">
      <c r="A710" s="7">
        <f t="shared" si="202"/>
        <v>702</v>
      </c>
      <c r="B710" t="s">
        <v>411</v>
      </c>
      <c r="C710" t="s">
        <v>2284</v>
      </c>
      <c r="D710" t="s">
        <v>2285</v>
      </c>
      <c r="E710" s="42">
        <v>44562</v>
      </c>
      <c r="F710" s="42" t="s">
        <v>1934</v>
      </c>
      <c r="G710" s="3"/>
      <c r="H710" s="3"/>
      <c r="I710" s="3"/>
      <c r="J710" s="3"/>
      <c r="K710" s="3">
        <v>49303.80000000001</v>
      </c>
      <c r="L710" s="3">
        <f t="shared" si="203"/>
        <v>49303.80000000001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f t="shared" si="216"/>
        <v>0</v>
      </c>
      <c r="S710" s="6">
        <f t="shared" si="204"/>
        <v>0</v>
      </c>
      <c r="T710" s="27" t="str">
        <f t="shared" si="205"/>
        <v>n.m.</v>
      </c>
      <c r="U710" s="6">
        <f t="shared" si="206"/>
        <v>0</v>
      </c>
      <c r="V710" s="27" t="str">
        <f t="shared" si="207"/>
        <v>n.m.</v>
      </c>
      <c r="W710" s="6">
        <f t="shared" si="208"/>
        <v>0</v>
      </c>
      <c r="X710" s="27" t="str">
        <f t="shared" si="209"/>
        <v>n.m.</v>
      </c>
      <c r="Y710" s="6">
        <f t="shared" si="210"/>
        <v>0</v>
      </c>
      <c r="Z710" s="27" t="str">
        <f t="shared" si="211"/>
        <v>n.m.</v>
      </c>
      <c r="AA710" s="6">
        <f t="shared" si="212"/>
        <v>49303.80000000001</v>
      </c>
      <c r="AB710" s="27" t="str">
        <f t="shared" si="213"/>
        <v>n.m.</v>
      </c>
      <c r="AC710" s="6">
        <f t="shared" si="214"/>
        <v>49303.80000000001</v>
      </c>
      <c r="AD710" s="27" t="str">
        <f t="shared" si="215"/>
        <v>n.m.</v>
      </c>
    </row>
    <row r="711" spans="1:30" x14ac:dyDescent="0.35">
      <c r="A711" s="7">
        <f t="shared" si="202"/>
        <v>703</v>
      </c>
      <c r="B711" t="s">
        <v>411</v>
      </c>
      <c r="C711" t="s">
        <v>2286</v>
      </c>
      <c r="D711" t="s">
        <v>2287</v>
      </c>
      <c r="E711" s="42">
        <v>44805</v>
      </c>
      <c r="F711" s="42" t="s">
        <v>1934</v>
      </c>
      <c r="G711" s="3"/>
      <c r="H711" s="3"/>
      <c r="I711" s="3"/>
      <c r="J711" s="3"/>
      <c r="K711" s="3">
        <v>42280.100000000042</v>
      </c>
      <c r="L711" s="3">
        <f t="shared" si="203"/>
        <v>42280.100000000042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f t="shared" si="216"/>
        <v>0</v>
      </c>
      <c r="S711" s="6">
        <f t="shared" si="204"/>
        <v>0</v>
      </c>
      <c r="T711" s="27" t="str">
        <f t="shared" si="205"/>
        <v>n.m.</v>
      </c>
      <c r="U711" s="6">
        <f t="shared" si="206"/>
        <v>0</v>
      </c>
      <c r="V711" s="27" t="str">
        <f t="shared" si="207"/>
        <v>n.m.</v>
      </c>
      <c r="W711" s="6">
        <f t="shared" si="208"/>
        <v>0</v>
      </c>
      <c r="X711" s="27" t="str">
        <f t="shared" si="209"/>
        <v>n.m.</v>
      </c>
      <c r="Y711" s="6">
        <f t="shared" si="210"/>
        <v>0</v>
      </c>
      <c r="Z711" s="27" t="str">
        <f t="shared" si="211"/>
        <v>n.m.</v>
      </c>
      <c r="AA711" s="6">
        <f t="shared" si="212"/>
        <v>42280.100000000042</v>
      </c>
      <c r="AB711" s="27" t="str">
        <f t="shared" si="213"/>
        <v>n.m.</v>
      </c>
      <c r="AC711" s="6">
        <f t="shared" si="214"/>
        <v>42280.100000000042</v>
      </c>
      <c r="AD711" s="27" t="str">
        <f t="shared" si="215"/>
        <v>n.m.</v>
      </c>
    </row>
    <row r="712" spans="1:30" x14ac:dyDescent="0.35">
      <c r="A712" s="7">
        <f t="shared" si="202"/>
        <v>704</v>
      </c>
      <c r="B712" t="s">
        <v>411</v>
      </c>
      <c r="C712" t="s">
        <v>2288</v>
      </c>
      <c r="D712" t="s">
        <v>2289</v>
      </c>
      <c r="E712" s="42">
        <v>44866</v>
      </c>
      <c r="F712" s="42" t="s">
        <v>1934</v>
      </c>
      <c r="G712" s="3"/>
      <c r="H712" s="3"/>
      <c r="I712" s="3"/>
      <c r="J712" s="3"/>
      <c r="K712" s="3">
        <v>39087.87999999999</v>
      </c>
      <c r="L712" s="3">
        <f t="shared" si="203"/>
        <v>39087.87999999999</v>
      </c>
      <c r="M712" s="3">
        <v>0</v>
      </c>
      <c r="N712" s="3">
        <v>0</v>
      </c>
      <c r="O712" s="3">
        <v>113532.33000000002</v>
      </c>
      <c r="P712" s="3">
        <v>0</v>
      </c>
      <c r="Q712" s="3">
        <v>77534.819000000003</v>
      </c>
      <c r="R712" s="3">
        <f>SUM(M712:Q712)</f>
        <v>191067.14900000003</v>
      </c>
      <c r="S712" s="6">
        <f t="shared" si="204"/>
        <v>0</v>
      </c>
      <c r="T712" s="27" t="str">
        <f t="shared" si="205"/>
        <v>n.m.</v>
      </c>
      <c r="U712" s="6">
        <f t="shared" si="206"/>
        <v>0</v>
      </c>
      <c r="V712" s="27" t="str">
        <f t="shared" si="207"/>
        <v>n.m.</v>
      </c>
      <c r="W712" s="6">
        <f t="shared" si="208"/>
        <v>-113532.33000000002</v>
      </c>
      <c r="X712" s="27">
        <f t="shared" si="209"/>
        <v>-1</v>
      </c>
      <c r="Y712" s="6">
        <f t="shared" si="210"/>
        <v>0</v>
      </c>
      <c r="Z712" s="27" t="str">
        <f t="shared" si="211"/>
        <v>n.m.</v>
      </c>
      <c r="AA712" s="6">
        <f t="shared" si="212"/>
        <v>-38446.939000000013</v>
      </c>
      <c r="AB712" s="27">
        <f t="shared" si="213"/>
        <v>-0.49586675374840317</v>
      </c>
      <c r="AC712" s="6">
        <f t="shared" si="214"/>
        <v>-151979.26900000003</v>
      </c>
      <c r="AD712" s="27">
        <f t="shared" si="215"/>
        <v>-0.79542333569859258</v>
      </c>
    </row>
    <row r="713" spans="1:30" x14ac:dyDescent="0.35">
      <c r="A713" s="7">
        <f t="shared" si="202"/>
        <v>705</v>
      </c>
      <c r="B713" t="s">
        <v>411</v>
      </c>
      <c r="C713" t="s">
        <v>2290</v>
      </c>
      <c r="D713" t="s">
        <v>2291</v>
      </c>
      <c r="E713" s="42">
        <v>44593</v>
      </c>
      <c r="F713" s="42" t="s">
        <v>1934</v>
      </c>
      <c r="G713" s="3"/>
      <c r="H713" s="3"/>
      <c r="I713" s="3"/>
      <c r="J713" s="3"/>
      <c r="K713" s="3">
        <v>13617.6</v>
      </c>
      <c r="L713" s="3">
        <f t="shared" si="203"/>
        <v>13617.6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f t="shared" si="216"/>
        <v>0</v>
      </c>
      <c r="S713" s="6">
        <f t="shared" si="204"/>
        <v>0</v>
      </c>
      <c r="T713" s="27" t="str">
        <f t="shared" si="205"/>
        <v>n.m.</v>
      </c>
      <c r="U713" s="6">
        <f t="shared" si="206"/>
        <v>0</v>
      </c>
      <c r="V713" s="27" t="str">
        <f t="shared" si="207"/>
        <v>n.m.</v>
      </c>
      <c r="W713" s="6">
        <f t="shared" si="208"/>
        <v>0</v>
      </c>
      <c r="X713" s="27" t="str">
        <f t="shared" si="209"/>
        <v>n.m.</v>
      </c>
      <c r="Y713" s="6">
        <f t="shared" si="210"/>
        <v>0</v>
      </c>
      <c r="Z713" s="27" t="str">
        <f t="shared" si="211"/>
        <v>n.m.</v>
      </c>
      <c r="AA713" s="6">
        <f t="shared" si="212"/>
        <v>13617.6</v>
      </c>
      <c r="AB713" s="27" t="str">
        <f t="shared" si="213"/>
        <v>n.m.</v>
      </c>
      <c r="AC713" s="6">
        <f t="shared" si="214"/>
        <v>13617.6</v>
      </c>
      <c r="AD713" s="27" t="str">
        <f t="shared" si="215"/>
        <v>n.m.</v>
      </c>
    </row>
    <row r="714" spans="1:30" x14ac:dyDescent="0.35">
      <c r="A714" s="7">
        <f t="shared" si="202"/>
        <v>706</v>
      </c>
      <c r="B714" t="s">
        <v>411</v>
      </c>
      <c r="C714" t="s">
        <v>2292</v>
      </c>
      <c r="D714" t="s">
        <v>2293</v>
      </c>
      <c r="E714" s="42">
        <v>44805</v>
      </c>
      <c r="F714" s="42" t="s">
        <v>1934</v>
      </c>
      <c r="G714" s="3"/>
      <c r="H714" s="3"/>
      <c r="I714" s="3"/>
      <c r="J714" s="3"/>
      <c r="K714" s="3">
        <v>6075.8499999999995</v>
      </c>
      <c r="L714" s="3">
        <f t="shared" si="203"/>
        <v>6075.8499999999995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f t="shared" si="216"/>
        <v>0</v>
      </c>
      <c r="S714" s="6">
        <f t="shared" si="204"/>
        <v>0</v>
      </c>
      <c r="T714" s="27" t="str">
        <f t="shared" si="205"/>
        <v>n.m.</v>
      </c>
      <c r="U714" s="6">
        <f t="shared" si="206"/>
        <v>0</v>
      </c>
      <c r="V714" s="27" t="str">
        <f t="shared" si="207"/>
        <v>n.m.</v>
      </c>
      <c r="W714" s="6">
        <f t="shared" si="208"/>
        <v>0</v>
      </c>
      <c r="X714" s="27" t="str">
        <f t="shared" si="209"/>
        <v>n.m.</v>
      </c>
      <c r="Y714" s="6">
        <f t="shared" si="210"/>
        <v>0</v>
      </c>
      <c r="Z714" s="27" t="str">
        <f t="shared" si="211"/>
        <v>n.m.</v>
      </c>
      <c r="AA714" s="6">
        <f t="shared" si="212"/>
        <v>6075.8499999999995</v>
      </c>
      <c r="AB714" s="27" t="str">
        <f t="shared" si="213"/>
        <v>n.m.</v>
      </c>
      <c r="AC714" s="6">
        <f t="shared" si="214"/>
        <v>6075.8499999999995</v>
      </c>
      <c r="AD714" s="27" t="str">
        <f t="shared" si="215"/>
        <v>n.m.</v>
      </c>
    </row>
    <row r="715" spans="1:30" x14ac:dyDescent="0.35">
      <c r="A715" s="7">
        <f t="shared" ref="A715:A778" si="217">A714+1</f>
        <v>707</v>
      </c>
      <c r="B715" t="s">
        <v>411</v>
      </c>
      <c r="C715" t="s">
        <v>2294</v>
      </c>
      <c r="D715" t="s">
        <v>2295</v>
      </c>
      <c r="E715" s="42">
        <v>44593</v>
      </c>
      <c r="F715" s="42" t="s">
        <v>1934</v>
      </c>
      <c r="G715" s="3"/>
      <c r="H715" s="3"/>
      <c r="I715" s="3"/>
      <c r="J715" s="3"/>
      <c r="K715" s="3">
        <v>4781.0900000000074</v>
      </c>
      <c r="L715" s="3">
        <f t="shared" si="203"/>
        <v>4781.0900000000074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f t="shared" si="216"/>
        <v>0</v>
      </c>
      <c r="S715" s="6">
        <f t="shared" si="204"/>
        <v>0</v>
      </c>
      <c r="T715" s="27" t="str">
        <f t="shared" si="205"/>
        <v>n.m.</v>
      </c>
      <c r="U715" s="6">
        <f t="shared" si="206"/>
        <v>0</v>
      </c>
      <c r="V715" s="27" t="str">
        <f t="shared" si="207"/>
        <v>n.m.</v>
      </c>
      <c r="W715" s="6">
        <f t="shared" si="208"/>
        <v>0</v>
      </c>
      <c r="X715" s="27" t="str">
        <f t="shared" si="209"/>
        <v>n.m.</v>
      </c>
      <c r="Y715" s="6">
        <f t="shared" si="210"/>
        <v>0</v>
      </c>
      <c r="Z715" s="27" t="str">
        <f t="shared" si="211"/>
        <v>n.m.</v>
      </c>
      <c r="AA715" s="6">
        <f t="shared" si="212"/>
        <v>4781.0900000000074</v>
      </c>
      <c r="AB715" s="27" t="str">
        <f t="shared" si="213"/>
        <v>n.m.</v>
      </c>
      <c r="AC715" s="6">
        <f t="shared" si="214"/>
        <v>4781.0900000000074</v>
      </c>
      <c r="AD715" s="27" t="str">
        <f t="shared" si="215"/>
        <v>n.m.</v>
      </c>
    </row>
    <row r="716" spans="1:30" x14ac:dyDescent="0.35">
      <c r="A716" s="7">
        <f t="shared" si="217"/>
        <v>708</v>
      </c>
      <c r="B716" t="s">
        <v>411</v>
      </c>
      <c r="C716" t="s">
        <v>2296</v>
      </c>
      <c r="D716" t="s">
        <v>759</v>
      </c>
      <c r="E716" s="42">
        <v>44805</v>
      </c>
      <c r="F716" s="42" t="s">
        <v>1934</v>
      </c>
      <c r="G716" s="3"/>
      <c r="H716" s="3"/>
      <c r="I716" s="3"/>
      <c r="J716" s="3"/>
      <c r="K716" s="3">
        <v>694.05</v>
      </c>
      <c r="L716" s="3">
        <f t="shared" si="203"/>
        <v>694.05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f t="shared" si="216"/>
        <v>0</v>
      </c>
      <c r="S716" s="6">
        <f t="shared" si="204"/>
        <v>0</v>
      </c>
      <c r="T716" s="27" t="str">
        <f t="shared" si="205"/>
        <v>n.m.</v>
      </c>
      <c r="U716" s="6">
        <f t="shared" si="206"/>
        <v>0</v>
      </c>
      <c r="V716" s="27" t="str">
        <f t="shared" si="207"/>
        <v>n.m.</v>
      </c>
      <c r="W716" s="6">
        <f t="shared" si="208"/>
        <v>0</v>
      </c>
      <c r="X716" s="27" t="str">
        <f t="shared" si="209"/>
        <v>n.m.</v>
      </c>
      <c r="Y716" s="6">
        <f t="shared" si="210"/>
        <v>0</v>
      </c>
      <c r="Z716" s="27" t="str">
        <f t="shared" si="211"/>
        <v>n.m.</v>
      </c>
      <c r="AA716" s="6">
        <f t="shared" si="212"/>
        <v>694.05</v>
      </c>
      <c r="AB716" s="27" t="str">
        <f t="shared" si="213"/>
        <v>n.m.</v>
      </c>
      <c r="AC716" s="6">
        <f t="shared" si="214"/>
        <v>694.05</v>
      </c>
      <c r="AD716" s="27" t="str">
        <f t="shared" si="215"/>
        <v>n.m.</v>
      </c>
    </row>
    <row r="717" spans="1:30" x14ac:dyDescent="0.35">
      <c r="A717" s="7">
        <f t="shared" si="217"/>
        <v>709</v>
      </c>
      <c r="B717" s="45" t="s">
        <v>411</v>
      </c>
      <c r="C717" s="46" t="s">
        <v>1596</v>
      </c>
      <c r="D717" s="46"/>
      <c r="E717" s="46" t="s">
        <v>1597</v>
      </c>
      <c r="F717" s="46" t="s">
        <v>1597</v>
      </c>
      <c r="G717" s="47">
        <v>0</v>
      </c>
      <c r="H717" s="47">
        <v>0</v>
      </c>
      <c r="I717" s="47">
        <v>0</v>
      </c>
      <c r="J717" s="47">
        <v>0</v>
      </c>
      <c r="K717" s="47">
        <v>0</v>
      </c>
      <c r="L717" s="47">
        <f t="shared" ref="L717" si="218">SUM(G717:K717)</f>
        <v>0</v>
      </c>
      <c r="M717" s="48">
        <v>16588325.679999989</v>
      </c>
      <c r="N717" s="48">
        <v>14893555.840999996</v>
      </c>
      <c r="O717" s="48">
        <v>16823112.79000001</v>
      </c>
      <c r="P717" s="48">
        <v>16074007.680000003</v>
      </c>
      <c r="Q717" s="48">
        <v>20567965.802979495</v>
      </c>
      <c r="R717" s="48">
        <f t="shared" si="216"/>
        <v>84946967.793979496</v>
      </c>
      <c r="S717" s="49">
        <f t="shared" ref="S717:S733" si="219">G717-M717</f>
        <v>-16588325.679999989</v>
      </c>
      <c r="T717" s="50">
        <f t="shared" ref="T717:T733" si="220">IFERROR(S717/M717,"n.m.")</f>
        <v>-1</v>
      </c>
      <c r="U717" s="49">
        <f t="shared" ref="U717:U733" si="221">H717-N717</f>
        <v>-14893555.840999996</v>
      </c>
      <c r="V717" s="50">
        <f t="shared" ref="V717:V733" si="222">IFERROR(U717/N717,"n.m.")</f>
        <v>-1</v>
      </c>
      <c r="W717" s="49">
        <f t="shared" ref="W717:W733" si="223">I717-O717</f>
        <v>-16823112.79000001</v>
      </c>
      <c r="X717" s="50">
        <f t="shared" ref="X717:X733" si="224">IFERROR(W717/O717,"n.m.")</f>
        <v>-1</v>
      </c>
      <c r="Y717" s="49">
        <f t="shared" ref="Y717:Y733" si="225">J717-P717</f>
        <v>-16074007.680000003</v>
      </c>
      <c r="Z717" s="50">
        <f t="shared" ref="Z717:Z733" si="226">IFERROR(Y717/P717,"n.m.")</f>
        <v>-1</v>
      </c>
      <c r="AA717" s="49">
        <f t="shared" ref="AA717:AA733" si="227">K717-Q717</f>
        <v>-20567965.802979495</v>
      </c>
      <c r="AB717" s="50">
        <f t="shared" ref="AB717:AB733" si="228">IFERROR(AA717/Q717,"n.m.")</f>
        <v>-1</v>
      </c>
      <c r="AC717" s="49">
        <f t="shared" ref="AC717:AC733" si="229">L717-R717</f>
        <v>-84946967.793979496</v>
      </c>
      <c r="AD717" s="50">
        <f t="shared" ref="AD717:AD733" si="230">IFERROR(AC717/R717,"n.m.")</f>
        <v>-1</v>
      </c>
    </row>
    <row r="718" spans="1:30" s="54" customFormat="1" x14ac:dyDescent="0.35">
      <c r="A718" s="7">
        <f t="shared" si="217"/>
        <v>710</v>
      </c>
      <c r="B718" s="8" t="s">
        <v>908</v>
      </c>
      <c r="C718" s="8"/>
      <c r="D718" s="8"/>
      <c r="E718" s="10"/>
      <c r="F718" s="10"/>
      <c r="G718" s="9">
        <f>SUM(G354:G717)</f>
        <v>32001996.289999992</v>
      </c>
      <c r="H718" s="9">
        <f t="shared" ref="H718:K718" si="231">SUM(H354:H717)</f>
        <v>29935961.238999996</v>
      </c>
      <c r="I718" s="9">
        <f t="shared" si="231"/>
        <v>12568377.775999999</v>
      </c>
      <c r="J718" s="9">
        <f t="shared" si="231"/>
        <v>19029604.45700001</v>
      </c>
      <c r="K718" s="9">
        <f t="shared" si="231"/>
        <v>24418704.969999965</v>
      </c>
      <c r="L718" s="9">
        <f t="shared" ref="L718:R718" si="232">SUM(L354:L717)</f>
        <v>117954644.73199996</v>
      </c>
      <c r="M718" s="9">
        <f t="shared" si="232"/>
        <v>38973204.693999991</v>
      </c>
      <c r="N718" s="9">
        <f t="shared" si="232"/>
        <v>34083480.814999998</v>
      </c>
      <c r="O718" s="9">
        <f t="shared" si="232"/>
        <v>28410698.052000012</v>
      </c>
      <c r="P718" s="9">
        <f t="shared" si="232"/>
        <v>31548078.317000002</v>
      </c>
      <c r="Q718" s="9">
        <f t="shared" si="232"/>
        <v>34523302.123580493</v>
      </c>
      <c r="R718" s="9">
        <f t="shared" si="232"/>
        <v>167538764.00158048</v>
      </c>
      <c r="S718" s="11">
        <f t="shared" si="219"/>
        <v>-6971208.4039999992</v>
      </c>
      <c r="T718" s="28">
        <f t="shared" si="220"/>
        <v>-0.17887182895876233</v>
      </c>
      <c r="U718" s="11">
        <f t="shared" si="221"/>
        <v>-4147519.5760000013</v>
      </c>
      <c r="V718" s="28">
        <f t="shared" si="222"/>
        <v>-0.12168708937071636</v>
      </c>
      <c r="W718" s="11">
        <f t="shared" si="223"/>
        <v>-15842320.276000014</v>
      </c>
      <c r="X718" s="28">
        <f t="shared" si="224"/>
        <v>-0.55761812846005632</v>
      </c>
      <c r="Y718" s="11">
        <f t="shared" si="225"/>
        <v>-12518473.859999992</v>
      </c>
      <c r="Z718" s="28">
        <f t="shared" si="226"/>
        <v>-0.39680622490575868</v>
      </c>
      <c r="AA718" s="11">
        <f t="shared" si="227"/>
        <v>-10104597.153580528</v>
      </c>
      <c r="AB718" s="28">
        <f t="shared" si="228"/>
        <v>-0.29268918475439731</v>
      </c>
      <c r="AC718" s="11">
        <f t="shared" si="229"/>
        <v>-49584119.269580513</v>
      </c>
      <c r="AD718" s="28">
        <f t="shared" si="230"/>
        <v>-0.2959561004587139</v>
      </c>
    </row>
    <row r="719" spans="1:30" x14ac:dyDescent="0.35">
      <c r="A719" s="7">
        <f t="shared" si="217"/>
        <v>711</v>
      </c>
      <c r="B719" t="s">
        <v>909</v>
      </c>
      <c r="C719" t="s">
        <v>910</v>
      </c>
      <c r="D719" t="s">
        <v>911</v>
      </c>
      <c r="E719" s="42" t="s">
        <v>1574</v>
      </c>
      <c r="F719" s="42">
        <v>44774</v>
      </c>
      <c r="G719" s="3">
        <v>4320320.9099999974</v>
      </c>
      <c r="H719" s="3">
        <v>7004790.8200000003</v>
      </c>
      <c r="I719" s="3">
        <v>1649849.1700000009</v>
      </c>
      <c r="J719" s="3">
        <v>149872.53000000003</v>
      </c>
      <c r="K719" s="3">
        <v>32172.700000000084</v>
      </c>
      <c r="L719" s="3">
        <f>SUM(G719:K719)</f>
        <v>13157006.129999997</v>
      </c>
      <c r="M719" s="3">
        <v>0</v>
      </c>
      <c r="N719" s="3">
        <v>8578467.8210000005</v>
      </c>
      <c r="O719" s="3">
        <v>0</v>
      </c>
      <c r="P719" s="3">
        <v>0</v>
      </c>
      <c r="Q719" s="3">
        <v>0</v>
      </c>
      <c r="R719" s="3">
        <f>SUM(M719:Q719)</f>
        <v>8578467.8210000005</v>
      </c>
      <c r="S719" s="6">
        <f t="shared" si="219"/>
        <v>4320320.9099999974</v>
      </c>
      <c r="T719" s="27" t="str">
        <f t="shared" si="220"/>
        <v>n.m.</v>
      </c>
      <c r="U719" s="6">
        <f t="shared" si="221"/>
        <v>-1573677.0010000002</v>
      </c>
      <c r="V719" s="27">
        <f t="shared" si="222"/>
        <v>-0.18344499668666417</v>
      </c>
      <c r="W719" s="6">
        <f t="shared" si="223"/>
        <v>1649849.1700000009</v>
      </c>
      <c r="X719" s="27" t="str">
        <f t="shared" si="224"/>
        <v>n.m.</v>
      </c>
      <c r="Y719" s="6">
        <f t="shared" si="225"/>
        <v>149872.53000000003</v>
      </c>
      <c r="Z719" s="27" t="str">
        <f t="shared" si="226"/>
        <v>n.m.</v>
      </c>
      <c r="AA719" s="6">
        <f t="shared" si="227"/>
        <v>32172.700000000084</v>
      </c>
      <c r="AB719" s="27" t="str">
        <f t="shared" si="228"/>
        <v>n.m.</v>
      </c>
      <c r="AC719" s="6">
        <f t="shared" si="229"/>
        <v>4578538.3089999966</v>
      </c>
      <c r="AD719" s="27">
        <f t="shared" si="230"/>
        <v>0.53372448373493719</v>
      </c>
    </row>
    <row r="720" spans="1:30" x14ac:dyDescent="0.35">
      <c r="A720" s="7">
        <f t="shared" si="217"/>
        <v>712</v>
      </c>
      <c r="B720" t="s">
        <v>909</v>
      </c>
      <c r="C720" t="s">
        <v>912</v>
      </c>
      <c r="D720" t="s">
        <v>913</v>
      </c>
      <c r="E720" s="42" t="s">
        <v>1580</v>
      </c>
      <c r="F720" s="42" t="s">
        <v>1934</v>
      </c>
      <c r="G720" s="3">
        <v>675391.50999999908</v>
      </c>
      <c r="H720" s="3">
        <v>6595819.0299999872</v>
      </c>
      <c r="I720" s="3">
        <v>7759601.4700000016</v>
      </c>
      <c r="J720" s="3">
        <v>929158.47000000137</v>
      </c>
      <c r="K720" s="3">
        <v>31122.11</v>
      </c>
      <c r="L720" s="3">
        <f t="shared" ref="L720:L783" si="233">SUM(G720:K720)</f>
        <v>15991092.589999987</v>
      </c>
      <c r="M720" s="3">
        <v>0</v>
      </c>
      <c r="N720" s="3">
        <v>5206319.7750000004</v>
      </c>
      <c r="O720" s="3">
        <v>4740944.6229999997</v>
      </c>
      <c r="P720" s="3">
        <v>50.264000000000003</v>
      </c>
      <c r="Q720" s="3">
        <v>0</v>
      </c>
      <c r="R720" s="3">
        <f t="shared" ref="R720:R783" si="234">SUM(M720:Q720)</f>
        <v>9947314.6620000005</v>
      </c>
      <c r="S720" s="6">
        <f t="shared" si="219"/>
        <v>675391.50999999908</v>
      </c>
      <c r="T720" s="27" t="str">
        <f t="shared" si="220"/>
        <v>n.m.</v>
      </c>
      <c r="U720" s="6">
        <f t="shared" si="221"/>
        <v>1389499.2549999868</v>
      </c>
      <c r="V720" s="27">
        <f t="shared" si="222"/>
        <v>0.26688703634228589</v>
      </c>
      <c r="W720" s="6">
        <f t="shared" si="223"/>
        <v>3018656.8470000019</v>
      </c>
      <c r="X720" s="27">
        <f t="shared" si="224"/>
        <v>0.63672054559663693</v>
      </c>
      <c r="Y720" s="6">
        <f t="shared" si="225"/>
        <v>929108.2060000014</v>
      </c>
      <c r="Z720" s="27">
        <f t="shared" si="226"/>
        <v>18484.565613560429</v>
      </c>
      <c r="AA720" s="6">
        <f t="shared" si="227"/>
        <v>31122.11</v>
      </c>
      <c r="AB720" s="27" t="str">
        <f t="shared" si="228"/>
        <v>n.m.</v>
      </c>
      <c r="AC720" s="6">
        <f t="shared" si="229"/>
        <v>6043777.9279999863</v>
      </c>
      <c r="AD720" s="27">
        <f t="shared" si="230"/>
        <v>0.60757884246770455</v>
      </c>
    </row>
    <row r="721" spans="1:30" x14ac:dyDescent="0.35">
      <c r="A721" s="7">
        <f t="shared" si="217"/>
        <v>713</v>
      </c>
      <c r="B721" t="s">
        <v>909</v>
      </c>
      <c r="C721" t="s">
        <v>914</v>
      </c>
      <c r="D721" t="s">
        <v>915</v>
      </c>
      <c r="E721" s="42" t="s">
        <v>1548</v>
      </c>
      <c r="F721" s="42" t="s">
        <v>1934</v>
      </c>
      <c r="G721" s="3">
        <v>2010327.999999997</v>
      </c>
      <c r="H721" s="3">
        <v>2127355.9900000002</v>
      </c>
      <c r="I721" s="3">
        <v>3895557.4</v>
      </c>
      <c r="J721" s="3">
        <v>5272577.2700000033</v>
      </c>
      <c r="K721" s="3">
        <v>4991667.5799999936</v>
      </c>
      <c r="L721" s="3">
        <f t="shared" si="233"/>
        <v>18297486.239999995</v>
      </c>
      <c r="M721" s="3">
        <v>450790.158</v>
      </c>
      <c r="N721" s="3">
        <v>59761.599000000002</v>
      </c>
      <c r="O721" s="3">
        <v>2130907.3679999998</v>
      </c>
      <c r="P721" s="3">
        <v>2292232.4240000001</v>
      </c>
      <c r="Q721" s="3">
        <v>4375672.4440000001</v>
      </c>
      <c r="R721" s="3">
        <f t="shared" si="234"/>
        <v>9309363.9930000007</v>
      </c>
      <c r="S721" s="6">
        <f t="shared" si="219"/>
        <v>1559537.8419999969</v>
      </c>
      <c r="T721" s="27">
        <f t="shared" si="220"/>
        <v>3.4595649756843114</v>
      </c>
      <c r="U721" s="6">
        <f t="shared" si="221"/>
        <v>2067594.3910000003</v>
      </c>
      <c r="V721" s="27">
        <f t="shared" si="222"/>
        <v>34.597373992620248</v>
      </c>
      <c r="W721" s="6">
        <f t="shared" si="223"/>
        <v>1764650.0320000001</v>
      </c>
      <c r="X721" s="27">
        <f t="shared" si="224"/>
        <v>0.82812141836847797</v>
      </c>
      <c r="Y721" s="6">
        <f t="shared" si="225"/>
        <v>2980344.8460000032</v>
      </c>
      <c r="Z721" s="27">
        <f t="shared" si="226"/>
        <v>1.3001931282340167</v>
      </c>
      <c r="AA721" s="6">
        <f t="shared" si="227"/>
        <v>615995.13599999342</v>
      </c>
      <c r="AB721" s="27">
        <f t="shared" si="228"/>
        <v>0.14077725055600468</v>
      </c>
      <c r="AC721" s="6">
        <f t="shared" si="229"/>
        <v>8988122.2469999939</v>
      </c>
      <c r="AD721" s="27">
        <f t="shared" si="230"/>
        <v>0.96549262159675375</v>
      </c>
    </row>
    <row r="722" spans="1:30" x14ac:dyDescent="0.35">
      <c r="A722" s="7">
        <f t="shared" si="217"/>
        <v>714</v>
      </c>
      <c r="B722" t="s">
        <v>909</v>
      </c>
      <c r="C722" t="s">
        <v>916</v>
      </c>
      <c r="D722" t="s">
        <v>917</v>
      </c>
      <c r="E722" s="42" t="s">
        <v>1567</v>
      </c>
      <c r="F722" s="42">
        <v>44652</v>
      </c>
      <c r="G722" s="3">
        <v>259941.49000000002</v>
      </c>
      <c r="H722" s="3">
        <v>5306860.7199999969</v>
      </c>
      <c r="I722" s="3">
        <v>672595.74999999953</v>
      </c>
      <c r="J722" s="3">
        <v>54309.390000000029</v>
      </c>
      <c r="K722" s="3">
        <v>19736.499999999996</v>
      </c>
      <c r="L722" s="3">
        <f t="shared" si="233"/>
        <v>6313443.8499999968</v>
      </c>
      <c r="M722" s="3">
        <v>330.68</v>
      </c>
      <c r="N722" s="3">
        <v>13213566.954</v>
      </c>
      <c r="O722" s="3">
        <v>0</v>
      </c>
      <c r="P722" s="3">
        <v>0</v>
      </c>
      <c r="Q722" s="3">
        <v>0</v>
      </c>
      <c r="R722" s="3">
        <f t="shared" si="234"/>
        <v>13213897.634</v>
      </c>
      <c r="S722" s="6">
        <f t="shared" si="219"/>
        <v>259610.81000000003</v>
      </c>
      <c r="T722" s="27">
        <f t="shared" si="220"/>
        <v>785.08168017418654</v>
      </c>
      <c r="U722" s="6">
        <f t="shared" si="221"/>
        <v>-7906706.234000003</v>
      </c>
      <c r="V722" s="27">
        <f t="shared" si="222"/>
        <v>-0.59837788399796854</v>
      </c>
      <c r="W722" s="6">
        <f t="shared" si="223"/>
        <v>672595.74999999953</v>
      </c>
      <c r="X722" s="27" t="str">
        <f t="shared" si="224"/>
        <v>n.m.</v>
      </c>
      <c r="Y722" s="6">
        <f t="shared" si="225"/>
        <v>54309.390000000029</v>
      </c>
      <c r="Z722" s="27" t="str">
        <f t="shared" si="226"/>
        <v>n.m.</v>
      </c>
      <c r="AA722" s="6">
        <f t="shared" si="227"/>
        <v>19736.499999999996</v>
      </c>
      <c r="AB722" s="27" t="str">
        <f t="shared" si="228"/>
        <v>n.m.</v>
      </c>
      <c r="AC722" s="6">
        <f t="shared" si="229"/>
        <v>-6900453.7840000028</v>
      </c>
      <c r="AD722" s="27">
        <f t="shared" si="230"/>
        <v>-0.52221183901446311</v>
      </c>
    </row>
    <row r="723" spans="1:30" x14ac:dyDescent="0.35">
      <c r="A723" s="7">
        <f t="shared" si="217"/>
        <v>715</v>
      </c>
      <c r="B723" t="s">
        <v>909</v>
      </c>
      <c r="C723" t="s">
        <v>918</v>
      </c>
      <c r="D723" t="s">
        <v>919</v>
      </c>
      <c r="E723" s="42" t="s">
        <v>1595</v>
      </c>
      <c r="F723" s="42" t="s">
        <v>1934</v>
      </c>
      <c r="G723" s="3">
        <v>1189138.169999999</v>
      </c>
      <c r="H723" s="3">
        <v>969627.79999999993</v>
      </c>
      <c r="I723" s="3">
        <v>1168885.5799999994</v>
      </c>
      <c r="J723" s="3">
        <v>1491211.43</v>
      </c>
      <c r="K723" s="3">
        <v>1708697.8500000024</v>
      </c>
      <c r="L723" s="3">
        <f t="shared" si="233"/>
        <v>6527560.8300000001</v>
      </c>
      <c r="M723" s="3">
        <v>0</v>
      </c>
      <c r="N723" s="3">
        <v>0</v>
      </c>
      <c r="O723" s="3">
        <v>77613.764999999999</v>
      </c>
      <c r="P723" s="3">
        <v>366038.17800000001</v>
      </c>
      <c r="Q723" s="3">
        <v>181343.93</v>
      </c>
      <c r="R723" s="3">
        <f t="shared" si="234"/>
        <v>624995.87300000002</v>
      </c>
      <c r="S723" s="6">
        <f t="shared" si="219"/>
        <v>1189138.169999999</v>
      </c>
      <c r="T723" s="27" t="str">
        <f t="shared" si="220"/>
        <v>n.m.</v>
      </c>
      <c r="U723" s="6">
        <f t="shared" si="221"/>
        <v>969627.79999999993</v>
      </c>
      <c r="V723" s="27" t="str">
        <f t="shared" si="222"/>
        <v>n.m.</v>
      </c>
      <c r="W723" s="6">
        <f t="shared" si="223"/>
        <v>1091271.8149999995</v>
      </c>
      <c r="X723" s="27">
        <f t="shared" si="224"/>
        <v>14.060287050885877</v>
      </c>
      <c r="Y723" s="6">
        <f t="shared" si="225"/>
        <v>1125173.2519999999</v>
      </c>
      <c r="Z723" s="27">
        <f t="shared" si="226"/>
        <v>3.0739232124579088</v>
      </c>
      <c r="AA723" s="6">
        <f t="shared" si="227"/>
        <v>1527353.9200000025</v>
      </c>
      <c r="AB723" s="27">
        <f t="shared" si="228"/>
        <v>8.4224154621552678</v>
      </c>
      <c r="AC723" s="6">
        <f t="shared" si="229"/>
        <v>5902564.9570000004</v>
      </c>
      <c r="AD723" s="27">
        <f t="shared" si="230"/>
        <v>9.4441662929188652</v>
      </c>
    </row>
    <row r="724" spans="1:30" x14ac:dyDescent="0.35">
      <c r="A724" s="7">
        <f t="shared" si="217"/>
        <v>716</v>
      </c>
      <c r="B724" t="s">
        <v>909</v>
      </c>
      <c r="C724" t="s">
        <v>920</v>
      </c>
      <c r="D724" t="s">
        <v>1610</v>
      </c>
      <c r="E724" s="42" t="s">
        <v>1547</v>
      </c>
      <c r="F724" s="42" t="s">
        <v>1934</v>
      </c>
      <c r="G724" s="3">
        <v>1009283.1799999998</v>
      </c>
      <c r="H724" s="3">
        <v>669643.86999999941</v>
      </c>
      <c r="I724" s="3">
        <v>1574464.7999999996</v>
      </c>
      <c r="J724" s="3">
        <v>9504583.2199999932</v>
      </c>
      <c r="K724" s="3">
        <v>356890.09000000043</v>
      </c>
      <c r="L724" s="3">
        <f t="shared" si="233"/>
        <v>13114865.159999993</v>
      </c>
      <c r="M724" s="3">
        <v>104344.73</v>
      </c>
      <c r="N724" s="3">
        <v>0</v>
      </c>
      <c r="O724" s="3">
        <v>5768479.1449999996</v>
      </c>
      <c r="P724" s="3">
        <v>4255913.9709999999</v>
      </c>
      <c r="Q724" s="3">
        <v>0</v>
      </c>
      <c r="R724" s="3">
        <f t="shared" si="234"/>
        <v>10128737.846000001</v>
      </c>
      <c r="S724" s="6">
        <f t="shared" si="219"/>
        <v>904938.44999999984</v>
      </c>
      <c r="T724" s="27">
        <f t="shared" si="220"/>
        <v>8.6725841352984467</v>
      </c>
      <c r="U724" s="6">
        <f t="shared" si="221"/>
        <v>669643.86999999941</v>
      </c>
      <c r="V724" s="27" t="str">
        <f t="shared" si="222"/>
        <v>n.m.</v>
      </c>
      <c r="W724" s="6">
        <f t="shared" si="223"/>
        <v>-4194014.3449999997</v>
      </c>
      <c r="X724" s="27">
        <f t="shared" si="224"/>
        <v>-0.72705720859462342</v>
      </c>
      <c r="Y724" s="6">
        <f t="shared" si="225"/>
        <v>5248669.2489999933</v>
      </c>
      <c r="Z724" s="27">
        <f t="shared" si="226"/>
        <v>1.2332648838215892</v>
      </c>
      <c r="AA724" s="6">
        <f t="shared" si="227"/>
        <v>356890.09000000043</v>
      </c>
      <c r="AB724" s="27" t="str">
        <f t="shared" si="228"/>
        <v>n.m.</v>
      </c>
      <c r="AC724" s="6">
        <f t="shared" si="229"/>
        <v>2986127.3139999919</v>
      </c>
      <c r="AD724" s="27">
        <f t="shared" si="230"/>
        <v>0.29481731676758333</v>
      </c>
    </row>
    <row r="725" spans="1:30" x14ac:dyDescent="0.35">
      <c r="A725" s="7">
        <f t="shared" si="217"/>
        <v>717</v>
      </c>
      <c r="B725" t="s">
        <v>909</v>
      </c>
      <c r="C725" t="s">
        <v>921</v>
      </c>
      <c r="D725" t="s">
        <v>922</v>
      </c>
      <c r="E725" s="42" t="s">
        <v>1580</v>
      </c>
      <c r="F725" s="42" t="s">
        <v>1586</v>
      </c>
      <c r="G725" s="3">
        <v>3478613.4800000004</v>
      </c>
      <c r="H725" s="3">
        <v>4349.2899999999645</v>
      </c>
      <c r="I725" s="3">
        <v>0</v>
      </c>
      <c r="J725" s="3">
        <v>0</v>
      </c>
      <c r="K725" s="3">
        <v>0</v>
      </c>
      <c r="L725" s="3">
        <f t="shared" si="233"/>
        <v>3482962.7700000005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f t="shared" si="234"/>
        <v>0</v>
      </c>
      <c r="S725" s="6">
        <f t="shared" si="219"/>
        <v>3478613.4800000004</v>
      </c>
      <c r="T725" s="27" t="str">
        <f t="shared" si="220"/>
        <v>n.m.</v>
      </c>
      <c r="U725" s="6">
        <f t="shared" si="221"/>
        <v>4349.2899999999645</v>
      </c>
      <c r="V725" s="27" t="str">
        <f t="shared" si="222"/>
        <v>n.m.</v>
      </c>
      <c r="W725" s="6">
        <f t="shared" si="223"/>
        <v>0</v>
      </c>
      <c r="X725" s="27" t="str">
        <f t="shared" si="224"/>
        <v>n.m.</v>
      </c>
      <c r="Y725" s="6">
        <f t="shared" si="225"/>
        <v>0</v>
      </c>
      <c r="Z725" s="27" t="str">
        <f t="shared" si="226"/>
        <v>n.m.</v>
      </c>
      <c r="AA725" s="6">
        <f t="shared" si="227"/>
        <v>0</v>
      </c>
      <c r="AB725" s="27" t="str">
        <f t="shared" si="228"/>
        <v>n.m.</v>
      </c>
      <c r="AC725" s="6">
        <f t="shared" si="229"/>
        <v>3482962.7700000005</v>
      </c>
      <c r="AD725" s="27" t="str">
        <f t="shared" si="230"/>
        <v>n.m.</v>
      </c>
    </row>
    <row r="726" spans="1:30" x14ac:dyDescent="0.35">
      <c r="A726" s="7">
        <f t="shared" si="217"/>
        <v>718</v>
      </c>
      <c r="B726" t="s">
        <v>909</v>
      </c>
      <c r="C726" t="s">
        <v>923</v>
      </c>
      <c r="D726" t="s">
        <v>924</v>
      </c>
      <c r="E726" s="42" t="s">
        <v>1566</v>
      </c>
      <c r="F726" s="42">
        <v>44136</v>
      </c>
      <c r="G726" s="3">
        <v>174338.2</v>
      </c>
      <c r="H726" s="3">
        <v>3351786.7600000021</v>
      </c>
      <c r="I726" s="3">
        <v>127831.69999999991</v>
      </c>
      <c r="J726" s="3">
        <v>0</v>
      </c>
      <c r="K726" s="3">
        <v>0</v>
      </c>
      <c r="L726" s="3">
        <f t="shared" si="233"/>
        <v>3653956.660000002</v>
      </c>
      <c r="M726" s="3">
        <v>0</v>
      </c>
      <c r="N726" s="3">
        <v>0</v>
      </c>
      <c r="O726" s="3">
        <v>0</v>
      </c>
      <c r="P726" s="3">
        <v>1.4590000000000001</v>
      </c>
      <c r="Q726" s="3">
        <v>0</v>
      </c>
      <c r="R726" s="3">
        <f t="shared" si="234"/>
        <v>1.4590000000000001</v>
      </c>
      <c r="S726" s="6">
        <f t="shared" si="219"/>
        <v>174338.2</v>
      </c>
      <c r="T726" s="27" t="str">
        <f t="shared" si="220"/>
        <v>n.m.</v>
      </c>
      <c r="U726" s="6">
        <f t="shared" si="221"/>
        <v>3351786.7600000021</v>
      </c>
      <c r="V726" s="27" t="str">
        <f t="shared" si="222"/>
        <v>n.m.</v>
      </c>
      <c r="W726" s="6">
        <f t="shared" si="223"/>
        <v>127831.69999999991</v>
      </c>
      <c r="X726" s="27" t="str">
        <f t="shared" si="224"/>
        <v>n.m.</v>
      </c>
      <c r="Y726" s="6">
        <f t="shared" si="225"/>
        <v>-1.4590000000000001</v>
      </c>
      <c r="Z726" s="27">
        <f t="shared" si="226"/>
        <v>-1</v>
      </c>
      <c r="AA726" s="6">
        <f t="shared" si="227"/>
        <v>0</v>
      </c>
      <c r="AB726" s="27" t="str">
        <f t="shared" si="228"/>
        <v>n.m.</v>
      </c>
      <c r="AC726" s="6">
        <f t="shared" si="229"/>
        <v>3653955.2010000022</v>
      </c>
      <c r="AD726" s="27">
        <f t="shared" si="230"/>
        <v>2504424.4009595625</v>
      </c>
    </row>
    <row r="727" spans="1:30" x14ac:dyDescent="0.35">
      <c r="A727" s="7">
        <f t="shared" si="217"/>
        <v>719</v>
      </c>
      <c r="B727" t="s">
        <v>909</v>
      </c>
      <c r="C727" t="s">
        <v>925</v>
      </c>
      <c r="D727" t="s">
        <v>926</v>
      </c>
      <c r="E727" s="42" t="s">
        <v>1567</v>
      </c>
      <c r="F727" s="42">
        <v>43952</v>
      </c>
      <c r="G727" s="3">
        <v>300657.27000000037</v>
      </c>
      <c r="H727" s="3">
        <v>2724152.33</v>
      </c>
      <c r="I727" s="3">
        <v>27498.730000000003</v>
      </c>
      <c r="J727" s="3">
        <v>0</v>
      </c>
      <c r="K727" s="3">
        <v>0</v>
      </c>
      <c r="L727" s="3">
        <f t="shared" si="233"/>
        <v>3052308.3300000005</v>
      </c>
      <c r="M727" s="3">
        <v>0</v>
      </c>
      <c r="N727" s="3">
        <v>1191933.6100000001</v>
      </c>
      <c r="O727" s="3">
        <v>0</v>
      </c>
      <c r="P727" s="3">
        <v>0</v>
      </c>
      <c r="Q727" s="3">
        <v>0</v>
      </c>
      <c r="R727" s="3">
        <f t="shared" si="234"/>
        <v>1191933.6100000001</v>
      </c>
      <c r="S727" s="6">
        <f t="shared" si="219"/>
        <v>300657.27000000037</v>
      </c>
      <c r="T727" s="27" t="str">
        <f t="shared" si="220"/>
        <v>n.m.</v>
      </c>
      <c r="U727" s="6">
        <f t="shared" si="221"/>
        <v>1532218.72</v>
      </c>
      <c r="V727" s="27">
        <f t="shared" si="222"/>
        <v>1.2854899863088849</v>
      </c>
      <c r="W727" s="6">
        <f t="shared" si="223"/>
        <v>27498.730000000003</v>
      </c>
      <c r="X727" s="27" t="str">
        <f t="shared" si="224"/>
        <v>n.m.</v>
      </c>
      <c r="Y727" s="6">
        <f t="shared" si="225"/>
        <v>0</v>
      </c>
      <c r="Z727" s="27" t="str">
        <f t="shared" si="226"/>
        <v>n.m.</v>
      </c>
      <c r="AA727" s="6">
        <f t="shared" si="227"/>
        <v>0</v>
      </c>
      <c r="AB727" s="27" t="str">
        <f t="shared" si="228"/>
        <v>n.m.</v>
      </c>
      <c r="AC727" s="6">
        <f t="shared" si="229"/>
        <v>1860374.7200000004</v>
      </c>
      <c r="AD727" s="27">
        <f t="shared" si="230"/>
        <v>1.5608039780000837</v>
      </c>
    </row>
    <row r="728" spans="1:30" x14ac:dyDescent="0.35">
      <c r="A728" s="7">
        <f t="shared" si="217"/>
        <v>720</v>
      </c>
      <c r="B728" t="s">
        <v>909</v>
      </c>
      <c r="C728" t="s">
        <v>927</v>
      </c>
      <c r="D728" t="s">
        <v>928</v>
      </c>
      <c r="E728" s="42" t="s">
        <v>1595</v>
      </c>
      <c r="F728" s="42">
        <v>44531</v>
      </c>
      <c r="G728" s="3">
        <v>602604.59000000008</v>
      </c>
      <c r="H728" s="3">
        <v>571002.63000000012</v>
      </c>
      <c r="I728" s="3">
        <v>2658289.5900000036</v>
      </c>
      <c r="J728" s="3">
        <v>78987.719999999972</v>
      </c>
      <c r="K728" s="3">
        <v>0</v>
      </c>
      <c r="L728" s="3">
        <f t="shared" si="233"/>
        <v>3910884.530000004</v>
      </c>
      <c r="M728" s="3">
        <v>459954.06400000001</v>
      </c>
      <c r="N728" s="3">
        <v>556308.951</v>
      </c>
      <c r="O728" s="3">
        <v>1970204.4180000001</v>
      </c>
      <c r="P728" s="3">
        <v>94.590999999999994</v>
      </c>
      <c r="Q728" s="3">
        <v>0</v>
      </c>
      <c r="R728" s="3">
        <f t="shared" si="234"/>
        <v>2986562.0240000002</v>
      </c>
      <c r="S728" s="6">
        <f t="shared" si="219"/>
        <v>142650.52600000007</v>
      </c>
      <c r="T728" s="27">
        <f t="shared" si="220"/>
        <v>0.31014081006141531</v>
      </c>
      <c r="U728" s="6">
        <f t="shared" si="221"/>
        <v>14693.67900000012</v>
      </c>
      <c r="V728" s="27">
        <f t="shared" si="222"/>
        <v>2.6412803485522419E-2</v>
      </c>
      <c r="W728" s="6">
        <f t="shared" si="223"/>
        <v>688085.17200000351</v>
      </c>
      <c r="X728" s="27">
        <f t="shared" si="224"/>
        <v>0.34924557356261265</v>
      </c>
      <c r="Y728" s="6">
        <f t="shared" si="225"/>
        <v>78893.128999999972</v>
      </c>
      <c r="Z728" s="27">
        <f t="shared" si="226"/>
        <v>834.04477170132441</v>
      </c>
      <c r="AA728" s="6">
        <f t="shared" si="227"/>
        <v>0</v>
      </c>
      <c r="AB728" s="27" t="str">
        <f t="shared" si="228"/>
        <v>n.m.</v>
      </c>
      <c r="AC728" s="6">
        <f t="shared" si="229"/>
        <v>924322.50600000378</v>
      </c>
      <c r="AD728" s="27">
        <f t="shared" si="230"/>
        <v>0.30949382553322247</v>
      </c>
    </row>
    <row r="729" spans="1:30" x14ac:dyDescent="0.35">
      <c r="A729" s="7">
        <f t="shared" si="217"/>
        <v>721</v>
      </c>
      <c r="B729" t="s">
        <v>909</v>
      </c>
      <c r="C729" t="s">
        <v>929</v>
      </c>
      <c r="D729" t="s">
        <v>930</v>
      </c>
      <c r="E729" s="42" t="s">
        <v>1567</v>
      </c>
      <c r="F729" s="42">
        <v>44562</v>
      </c>
      <c r="G729" s="3">
        <v>311674.80000000005</v>
      </c>
      <c r="H729" s="3">
        <v>2650274.1739999996</v>
      </c>
      <c r="I729" s="3">
        <v>2544172.1999999988</v>
      </c>
      <c r="J729" s="3">
        <v>30584.950000000033</v>
      </c>
      <c r="K729" s="3">
        <v>0.91999999999999993</v>
      </c>
      <c r="L729" s="3">
        <f t="shared" si="233"/>
        <v>5536707.0439999988</v>
      </c>
      <c r="M729" s="3">
        <v>-177321.97099999999</v>
      </c>
      <c r="N729" s="3">
        <v>2123516.1430000002</v>
      </c>
      <c r="O729" s="3">
        <v>2664711.2439999999</v>
      </c>
      <c r="P729" s="3">
        <v>0</v>
      </c>
      <c r="Q729" s="3">
        <v>0</v>
      </c>
      <c r="R729" s="3">
        <f t="shared" si="234"/>
        <v>4610905.4160000002</v>
      </c>
      <c r="S729" s="6">
        <f t="shared" si="219"/>
        <v>488996.77100000007</v>
      </c>
      <c r="T729" s="27">
        <f t="shared" si="220"/>
        <v>-2.7576772818524562</v>
      </c>
      <c r="U729" s="6">
        <f t="shared" si="221"/>
        <v>526758.03099999949</v>
      </c>
      <c r="V729" s="27">
        <f t="shared" si="222"/>
        <v>0.24805934851798273</v>
      </c>
      <c r="W729" s="6">
        <f t="shared" si="223"/>
        <v>-120539.04400000116</v>
      </c>
      <c r="X729" s="27">
        <f t="shared" si="224"/>
        <v>-4.5235311807766423E-2</v>
      </c>
      <c r="Y729" s="6">
        <f t="shared" si="225"/>
        <v>30584.950000000033</v>
      </c>
      <c r="Z729" s="27" t="str">
        <f t="shared" si="226"/>
        <v>n.m.</v>
      </c>
      <c r="AA729" s="6">
        <f t="shared" si="227"/>
        <v>0.91999999999999993</v>
      </c>
      <c r="AB729" s="27" t="str">
        <f t="shared" si="228"/>
        <v>n.m.</v>
      </c>
      <c r="AC729" s="6">
        <f t="shared" si="229"/>
        <v>925801.62799999863</v>
      </c>
      <c r="AD729" s="27">
        <f t="shared" si="230"/>
        <v>0.20078521341761538</v>
      </c>
    </row>
    <row r="730" spans="1:30" x14ac:dyDescent="0.35">
      <c r="A730" s="7">
        <f t="shared" si="217"/>
        <v>722</v>
      </c>
      <c r="B730" t="s">
        <v>909</v>
      </c>
      <c r="C730" t="s">
        <v>931</v>
      </c>
      <c r="D730" t="s">
        <v>932</v>
      </c>
      <c r="E730" s="42" t="s">
        <v>1576</v>
      </c>
      <c r="F730" s="42">
        <v>44593</v>
      </c>
      <c r="G730" s="3">
        <v>318182.17</v>
      </c>
      <c r="H730" s="3">
        <v>2296332.6599999983</v>
      </c>
      <c r="I730" s="3">
        <v>266821.52000000008</v>
      </c>
      <c r="J730" s="3">
        <v>-11286.96</v>
      </c>
      <c r="K730" s="3">
        <v>-109909.37</v>
      </c>
      <c r="L730" s="3">
        <f t="shared" si="233"/>
        <v>2760140.0199999982</v>
      </c>
      <c r="M730" s="3">
        <v>0</v>
      </c>
      <c r="N730" s="3">
        <v>1876865.534</v>
      </c>
      <c r="O730" s="3">
        <v>0</v>
      </c>
      <c r="P730" s="3">
        <v>0</v>
      </c>
      <c r="Q730" s="3">
        <v>0</v>
      </c>
      <c r="R730" s="3">
        <f t="shared" si="234"/>
        <v>1876865.534</v>
      </c>
      <c r="S730" s="6">
        <f t="shared" si="219"/>
        <v>318182.17</v>
      </c>
      <c r="T730" s="27" t="str">
        <f t="shared" si="220"/>
        <v>n.m.</v>
      </c>
      <c r="U730" s="6">
        <f t="shared" si="221"/>
        <v>419467.1259999983</v>
      </c>
      <c r="V730" s="27">
        <f t="shared" si="222"/>
        <v>0.22349343541197891</v>
      </c>
      <c r="W730" s="6">
        <f t="shared" si="223"/>
        <v>266821.52000000008</v>
      </c>
      <c r="X730" s="27" t="str">
        <f t="shared" si="224"/>
        <v>n.m.</v>
      </c>
      <c r="Y730" s="6">
        <f t="shared" si="225"/>
        <v>-11286.96</v>
      </c>
      <c r="Z730" s="27" t="str">
        <f t="shared" si="226"/>
        <v>n.m.</v>
      </c>
      <c r="AA730" s="6">
        <f t="shared" si="227"/>
        <v>-109909.37</v>
      </c>
      <c r="AB730" s="27" t="str">
        <f t="shared" si="228"/>
        <v>n.m.</v>
      </c>
      <c r="AC730" s="6">
        <f t="shared" si="229"/>
        <v>883274.48599999817</v>
      </c>
      <c r="AD730" s="27">
        <f t="shared" si="230"/>
        <v>0.47061149027418719</v>
      </c>
    </row>
    <row r="731" spans="1:30" x14ac:dyDescent="0.35">
      <c r="A731" s="7">
        <f t="shared" si="217"/>
        <v>723</v>
      </c>
      <c r="B731" t="s">
        <v>909</v>
      </c>
      <c r="C731" t="s">
        <v>933</v>
      </c>
      <c r="D731" t="s">
        <v>934</v>
      </c>
      <c r="E731" s="42" t="s">
        <v>1595</v>
      </c>
      <c r="F731" s="42">
        <v>44562</v>
      </c>
      <c r="G731" s="3"/>
      <c r="H731" s="3">
        <v>2554140.6699999981</v>
      </c>
      <c r="I731" s="3">
        <v>362457.77000000019</v>
      </c>
      <c r="J731" s="3">
        <v>140415.32999999999</v>
      </c>
      <c r="K731" s="3">
        <v>1325.48</v>
      </c>
      <c r="L731" s="3">
        <f t="shared" si="233"/>
        <v>3058339.2499999981</v>
      </c>
      <c r="M731" s="3">
        <v>97070.914999999994</v>
      </c>
      <c r="N731" s="3">
        <v>98072.528000000006</v>
      </c>
      <c r="O731" s="3">
        <v>410389.61300000001</v>
      </c>
      <c r="P731" s="3">
        <v>58.185000000000002</v>
      </c>
      <c r="Q731" s="3">
        <v>0</v>
      </c>
      <c r="R731" s="3">
        <f t="shared" si="234"/>
        <v>605591.24100000004</v>
      </c>
      <c r="S731" s="6">
        <f t="shared" si="219"/>
        <v>-97070.914999999994</v>
      </c>
      <c r="T731" s="27">
        <f t="shared" si="220"/>
        <v>-1</v>
      </c>
      <c r="U731" s="6">
        <f t="shared" si="221"/>
        <v>2456068.1419999981</v>
      </c>
      <c r="V731" s="27">
        <f t="shared" si="222"/>
        <v>25.043385666575229</v>
      </c>
      <c r="W731" s="6">
        <f t="shared" si="223"/>
        <v>-47931.842999999819</v>
      </c>
      <c r="X731" s="27">
        <f t="shared" si="224"/>
        <v>-0.11679594580772154</v>
      </c>
      <c r="Y731" s="6">
        <f t="shared" si="225"/>
        <v>140357.14499999999</v>
      </c>
      <c r="Z731" s="27">
        <f t="shared" si="226"/>
        <v>2412.2565094096412</v>
      </c>
      <c r="AA731" s="6">
        <f t="shared" si="227"/>
        <v>1325.48</v>
      </c>
      <c r="AB731" s="27" t="str">
        <f t="shared" si="228"/>
        <v>n.m.</v>
      </c>
      <c r="AC731" s="6">
        <f t="shared" si="229"/>
        <v>2452748.0089999982</v>
      </c>
      <c r="AD731" s="27">
        <f t="shared" si="230"/>
        <v>4.0501708792052993</v>
      </c>
    </row>
    <row r="732" spans="1:30" x14ac:dyDescent="0.35">
      <c r="A732" s="7">
        <f t="shared" si="217"/>
        <v>724</v>
      </c>
      <c r="B732" t="s">
        <v>909</v>
      </c>
      <c r="C732" t="s">
        <v>935</v>
      </c>
      <c r="D732" t="s">
        <v>936</v>
      </c>
      <c r="E732" s="42" t="s">
        <v>1575</v>
      </c>
      <c r="F732" s="42" t="s">
        <v>1934</v>
      </c>
      <c r="G732" s="3">
        <v>523423.37000000011</v>
      </c>
      <c r="H732" s="3">
        <v>352442.92999999964</v>
      </c>
      <c r="I732" s="3">
        <v>1196028.1300000004</v>
      </c>
      <c r="J732" s="3">
        <v>124658.0500000001</v>
      </c>
      <c r="K732" s="3">
        <v>1076570.7600000007</v>
      </c>
      <c r="L732" s="3">
        <f t="shared" si="233"/>
        <v>3273123.2400000012</v>
      </c>
      <c r="M732" s="3">
        <v>244907.14799999999</v>
      </c>
      <c r="N732" s="3">
        <v>162522.894</v>
      </c>
      <c r="O732" s="3">
        <v>538107.93000000005</v>
      </c>
      <c r="P732" s="3">
        <v>808466.39599999995</v>
      </c>
      <c r="Q732" s="3">
        <v>1543278.6</v>
      </c>
      <c r="R732" s="3">
        <f t="shared" si="234"/>
        <v>3297282.9680000003</v>
      </c>
      <c r="S732" s="6">
        <f t="shared" si="219"/>
        <v>278516.22200000013</v>
      </c>
      <c r="T732" s="27">
        <f t="shared" si="220"/>
        <v>1.1372319030884315</v>
      </c>
      <c r="U732" s="6">
        <f t="shared" si="221"/>
        <v>189920.03599999964</v>
      </c>
      <c r="V732" s="27">
        <f t="shared" si="222"/>
        <v>1.1685740471739301</v>
      </c>
      <c r="W732" s="6">
        <f t="shared" si="223"/>
        <v>657920.2000000003</v>
      </c>
      <c r="X732" s="27">
        <f t="shared" si="224"/>
        <v>1.2226547191006836</v>
      </c>
      <c r="Y732" s="6">
        <f t="shared" si="225"/>
        <v>-683808.3459999999</v>
      </c>
      <c r="Z732" s="27">
        <f t="shared" si="226"/>
        <v>-0.84580923756786541</v>
      </c>
      <c r="AA732" s="6">
        <f t="shared" si="227"/>
        <v>-466707.83999999939</v>
      </c>
      <c r="AB732" s="27">
        <f t="shared" si="228"/>
        <v>-0.30241321301286711</v>
      </c>
      <c r="AC732" s="6">
        <f t="shared" si="229"/>
        <v>-24159.727999999188</v>
      </c>
      <c r="AD732" s="27">
        <f t="shared" si="230"/>
        <v>-7.3271624651170021E-3</v>
      </c>
    </row>
    <row r="733" spans="1:30" x14ac:dyDescent="0.35">
      <c r="A733" s="7">
        <f t="shared" si="217"/>
        <v>725</v>
      </c>
      <c r="B733" t="s">
        <v>909</v>
      </c>
      <c r="C733" t="s">
        <v>937</v>
      </c>
      <c r="D733" t="s">
        <v>938</v>
      </c>
      <c r="E733" s="42" t="s">
        <v>1561</v>
      </c>
      <c r="F733" s="42" t="s">
        <v>1934</v>
      </c>
      <c r="G733" s="3">
        <v>1962726.3100000015</v>
      </c>
      <c r="H733" s="3">
        <v>112955.25</v>
      </c>
      <c r="I733" s="3">
        <v>17240.090000000004</v>
      </c>
      <c r="J733" s="3">
        <v>6138.7999999999993</v>
      </c>
      <c r="K733" s="3">
        <v>3781.0899999999992</v>
      </c>
      <c r="L733" s="3">
        <f t="shared" si="233"/>
        <v>2102841.5400000014</v>
      </c>
      <c r="M733" s="3">
        <v>388.31</v>
      </c>
      <c r="N733" s="3">
        <v>0</v>
      </c>
      <c r="O733" s="3">
        <v>0</v>
      </c>
      <c r="P733" s="3">
        <v>0</v>
      </c>
      <c r="Q733" s="3">
        <v>0</v>
      </c>
      <c r="R733" s="3">
        <f t="shared" si="234"/>
        <v>388.31</v>
      </c>
      <c r="S733" s="6">
        <f t="shared" si="219"/>
        <v>1962338.0000000014</v>
      </c>
      <c r="T733" s="27">
        <f t="shared" si="220"/>
        <v>5053.5345471401752</v>
      </c>
      <c r="U733" s="6">
        <f t="shared" si="221"/>
        <v>112955.25</v>
      </c>
      <c r="V733" s="27" t="str">
        <f t="shared" si="222"/>
        <v>n.m.</v>
      </c>
      <c r="W733" s="6">
        <f t="shared" si="223"/>
        <v>17240.090000000004</v>
      </c>
      <c r="X733" s="27" t="str">
        <f t="shared" si="224"/>
        <v>n.m.</v>
      </c>
      <c r="Y733" s="6">
        <f t="shared" si="225"/>
        <v>6138.7999999999993</v>
      </c>
      <c r="Z733" s="27" t="str">
        <f t="shared" si="226"/>
        <v>n.m.</v>
      </c>
      <c r="AA733" s="6">
        <f t="shared" si="227"/>
        <v>3781.0899999999992</v>
      </c>
      <c r="AB733" s="27" t="str">
        <f t="shared" si="228"/>
        <v>n.m.</v>
      </c>
      <c r="AC733" s="6">
        <f t="shared" si="229"/>
        <v>2102453.2300000014</v>
      </c>
      <c r="AD733" s="27">
        <f t="shared" si="230"/>
        <v>5414.3679791918867</v>
      </c>
    </row>
    <row r="734" spans="1:30" x14ac:dyDescent="0.35">
      <c r="A734" s="7">
        <f t="shared" si="217"/>
        <v>726</v>
      </c>
      <c r="B734" t="s">
        <v>909</v>
      </c>
      <c r="C734" t="s">
        <v>939</v>
      </c>
      <c r="D734" t="s">
        <v>940</v>
      </c>
      <c r="E734" s="42" t="s">
        <v>1591</v>
      </c>
      <c r="F734" s="42" t="s">
        <v>1934</v>
      </c>
      <c r="G734" s="3">
        <v>500058.37999999995</v>
      </c>
      <c r="H734" s="3">
        <v>886589.15000000072</v>
      </c>
      <c r="I734" s="3">
        <v>2222368.9799999995</v>
      </c>
      <c r="J734" s="3">
        <v>2478689.6099999985</v>
      </c>
      <c r="K734" s="3">
        <v>463876.45000000013</v>
      </c>
      <c r="L734" s="3">
        <f t="shared" si="233"/>
        <v>6551582.5699999994</v>
      </c>
      <c r="M734" s="3">
        <v>0</v>
      </c>
      <c r="N734" s="3">
        <v>3073601.2880000002</v>
      </c>
      <c r="O734" s="3">
        <v>4044446.6439999999</v>
      </c>
      <c r="P734" s="3">
        <v>2076661.5349999999</v>
      </c>
      <c r="Q734" s="3">
        <v>1195941.7660000001</v>
      </c>
      <c r="R734" s="3">
        <f t="shared" si="234"/>
        <v>10390651.233000001</v>
      </c>
      <c r="S734" s="6">
        <f t="shared" ref="S734:S797" si="235">G734-M734</f>
        <v>500058.37999999995</v>
      </c>
      <c r="T734" s="27" t="str">
        <f t="shared" ref="T734:T797" si="236">IFERROR(S734/M734,"n.m.")</f>
        <v>n.m.</v>
      </c>
      <c r="U734" s="6">
        <f t="shared" ref="U734:U797" si="237">H734-N734</f>
        <v>-2187012.1379999993</v>
      </c>
      <c r="V734" s="27">
        <f t="shared" ref="V734:V797" si="238">IFERROR(U734/N734,"n.m.")</f>
        <v>-0.71154711788369063</v>
      </c>
      <c r="W734" s="6">
        <f t="shared" ref="W734:W797" si="239">I734-O734</f>
        <v>-1822077.6640000003</v>
      </c>
      <c r="X734" s="27">
        <f t="shared" ref="X734:X797" si="240">IFERROR(W734/O734,"n.m.")</f>
        <v>-0.45051346312185403</v>
      </c>
      <c r="Y734" s="6">
        <f t="shared" ref="Y734:Y797" si="241">J734-P734</f>
        <v>402028.07499999856</v>
      </c>
      <c r="Z734" s="27">
        <f t="shared" ref="Z734:Z797" si="242">IFERROR(Y734/P734,"n.m.")</f>
        <v>0.1935934519054876</v>
      </c>
      <c r="AA734" s="6">
        <f t="shared" ref="AA734:AA797" si="243">K734-Q734</f>
        <v>-732065.31599999988</v>
      </c>
      <c r="AB734" s="27">
        <f t="shared" ref="AB734:AB797" si="244">IFERROR(AA734/Q734,"n.m.")</f>
        <v>-0.61212455055273973</v>
      </c>
      <c r="AC734" s="6">
        <f t="shared" ref="AC734:AC797" si="245">L734-R734</f>
        <v>-3839068.6630000016</v>
      </c>
      <c r="AD734" s="27">
        <f t="shared" ref="AD734:AD797" si="246">IFERROR(AC734/R734,"n.m.")</f>
        <v>-0.36947334453950115</v>
      </c>
    </row>
    <row r="735" spans="1:30" x14ac:dyDescent="0.35">
      <c r="A735" s="7">
        <f t="shared" si="217"/>
        <v>727</v>
      </c>
      <c r="B735" t="s">
        <v>909</v>
      </c>
      <c r="C735" t="s">
        <v>941</v>
      </c>
      <c r="D735" t="s">
        <v>942</v>
      </c>
      <c r="E735" s="42" t="s">
        <v>1561</v>
      </c>
      <c r="F735" s="42">
        <v>44136</v>
      </c>
      <c r="G735" s="3">
        <v>1036651.5199999997</v>
      </c>
      <c r="H735" s="3">
        <v>939832.71999999951</v>
      </c>
      <c r="I735" s="3">
        <v>31390.819999999989</v>
      </c>
      <c r="J735" s="3">
        <v>0</v>
      </c>
      <c r="K735" s="3">
        <v>0</v>
      </c>
      <c r="L735" s="3">
        <f t="shared" si="233"/>
        <v>2007875.0599999994</v>
      </c>
      <c r="M735" s="3">
        <v>651.14</v>
      </c>
      <c r="N735" s="3">
        <v>1093822.817</v>
      </c>
      <c r="O735" s="3">
        <v>0</v>
      </c>
      <c r="P735" s="3">
        <v>0</v>
      </c>
      <c r="Q735" s="3">
        <v>0</v>
      </c>
      <c r="R735" s="3">
        <f t="shared" si="234"/>
        <v>1094473.9569999999</v>
      </c>
      <c r="S735" s="6">
        <f t="shared" si="235"/>
        <v>1036000.3799999997</v>
      </c>
      <c r="T735" s="27">
        <f t="shared" si="236"/>
        <v>1591.056270540897</v>
      </c>
      <c r="U735" s="6">
        <f t="shared" si="237"/>
        <v>-153990.09700000053</v>
      </c>
      <c r="V735" s="27">
        <f t="shared" si="238"/>
        <v>-0.14078157321891058</v>
      </c>
      <c r="W735" s="6">
        <f t="shared" si="239"/>
        <v>31390.819999999989</v>
      </c>
      <c r="X735" s="27" t="str">
        <f t="shared" si="240"/>
        <v>n.m.</v>
      </c>
      <c r="Y735" s="6">
        <f t="shared" si="241"/>
        <v>0</v>
      </c>
      <c r="Z735" s="27" t="str">
        <f t="shared" si="242"/>
        <v>n.m.</v>
      </c>
      <c r="AA735" s="6">
        <f t="shared" si="243"/>
        <v>0</v>
      </c>
      <c r="AB735" s="27" t="str">
        <f t="shared" si="244"/>
        <v>n.m.</v>
      </c>
      <c r="AC735" s="6">
        <f t="shared" si="245"/>
        <v>913401.10299999942</v>
      </c>
      <c r="AD735" s="27">
        <f t="shared" si="246"/>
        <v>0.83455718352921893</v>
      </c>
    </row>
    <row r="736" spans="1:30" x14ac:dyDescent="0.35">
      <c r="A736" s="7">
        <f t="shared" si="217"/>
        <v>728</v>
      </c>
      <c r="B736" t="s">
        <v>909</v>
      </c>
      <c r="C736" t="s">
        <v>943</v>
      </c>
      <c r="D736" t="s">
        <v>944</v>
      </c>
      <c r="E736" s="42" t="s">
        <v>1595</v>
      </c>
      <c r="F736" s="42" t="s">
        <v>1573</v>
      </c>
      <c r="G736" s="3">
        <v>-2550.21</v>
      </c>
      <c r="H736" s="3"/>
      <c r="I736" s="3">
        <v>0</v>
      </c>
      <c r="J736" s="3">
        <v>0</v>
      </c>
      <c r="K736" s="3">
        <v>0</v>
      </c>
      <c r="L736" s="3">
        <f t="shared" si="233"/>
        <v>-2550.21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f t="shared" si="234"/>
        <v>0</v>
      </c>
      <c r="S736" s="6">
        <f t="shared" si="235"/>
        <v>-2550.21</v>
      </c>
      <c r="T736" s="27" t="str">
        <f t="shared" si="236"/>
        <v>n.m.</v>
      </c>
      <c r="U736" s="6">
        <f t="shared" si="237"/>
        <v>0</v>
      </c>
      <c r="V736" s="27" t="str">
        <f t="shared" si="238"/>
        <v>n.m.</v>
      </c>
      <c r="W736" s="6">
        <f t="shared" si="239"/>
        <v>0</v>
      </c>
      <c r="X736" s="27" t="str">
        <f t="shared" si="240"/>
        <v>n.m.</v>
      </c>
      <c r="Y736" s="6">
        <f t="shared" si="241"/>
        <v>0</v>
      </c>
      <c r="Z736" s="27" t="str">
        <f t="shared" si="242"/>
        <v>n.m.</v>
      </c>
      <c r="AA736" s="6">
        <f t="shared" si="243"/>
        <v>0</v>
      </c>
      <c r="AB736" s="27" t="str">
        <f t="shared" si="244"/>
        <v>n.m.</v>
      </c>
      <c r="AC736" s="6">
        <f t="shared" si="245"/>
        <v>-2550.21</v>
      </c>
      <c r="AD736" s="27" t="str">
        <f t="shared" si="246"/>
        <v>n.m.</v>
      </c>
    </row>
    <row r="737" spans="1:30" x14ac:dyDescent="0.35">
      <c r="A737" s="7">
        <f t="shared" si="217"/>
        <v>729</v>
      </c>
      <c r="B737" t="s">
        <v>909</v>
      </c>
      <c r="C737" t="s">
        <v>945</v>
      </c>
      <c r="D737" t="s">
        <v>946</v>
      </c>
      <c r="E737" s="42" t="s">
        <v>1567</v>
      </c>
      <c r="F737" s="42">
        <v>44652</v>
      </c>
      <c r="G737" s="3">
        <v>197411.94000000009</v>
      </c>
      <c r="H737" s="3">
        <v>1725260.080000001</v>
      </c>
      <c r="I737" s="3">
        <v>2231041.98</v>
      </c>
      <c r="J737" s="3">
        <v>897183.32000000053</v>
      </c>
      <c r="K737" s="3">
        <v>3934.41</v>
      </c>
      <c r="L737" s="3">
        <f t="shared" si="233"/>
        <v>5054831.7300000014</v>
      </c>
      <c r="M737" s="3">
        <v>699.48</v>
      </c>
      <c r="N737" s="3">
        <v>3729.8710000000001</v>
      </c>
      <c r="O737" s="3">
        <v>0</v>
      </c>
      <c r="P737" s="3">
        <v>0</v>
      </c>
      <c r="Q737" s="3">
        <v>0</v>
      </c>
      <c r="R737" s="3">
        <f t="shared" si="234"/>
        <v>4429.3510000000006</v>
      </c>
      <c r="S737" s="6">
        <f t="shared" si="235"/>
        <v>196712.46000000008</v>
      </c>
      <c r="T737" s="27">
        <f t="shared" si="236"/>
        <v>281.22671127123016</v>
      </c>
      <c r="U737" s="6">
        <f t="shared" si="237"/>
        <v>1721530.209000001</v>
      </c>
      <c r="V737" s="27">
        <f t="shared" si="238"/>
        <v>461.55221159123221</v>
      </c>
      <c r="W737" s="6">
        <f t="shared" si="239"/>
        <v>2231041.98</v>
      </c>
      <c r="X737" s="27" t="str">
        <f t="shared" si="240"/>
        <v>n.m.</v>
      </c>
      <c r="Y737" s="6">
        <f t="shared" si="241"/>
        <v>897183.32000000053</v>
      </c>
      <c r="Z737" s="27" t="str">
        <f t="shared" si="242"/>
        <v>n.m.</v>
      </c>
      <c r="AA737" s="6">
        <f t="shared" si="243"/>
        <v>3934.41</v>
      </c>
      <c r="AB737" s="27" t="str">
        <f t="shared" si="244"/>
        <v>n.m.</v>
      </c>
      <c r="AC737" s="6">
        <f t="shared" si="245"/>
        <v>5050402.3790000016</v>
      </c>
      <c r="AD737" s="27">
        <f t="shared" si="246"/>
        <v>1140.2127261984883</v>
      </c>
    </row>
    <row r="738" spans="1:30" x14ac:dyDescent="0.35">
      <c r="A738" s="7">
        <f t="shared" si="217"/>
        <v>730</v>
      </c>
      <c r="B738" t="s">
        <v>909</v>
      </c>
      <c r="C738" t="s">
        <v>947</v>
      </c>
      <c r="D738" t="s">
        <v>948</v>
      </c>
      <c r="E738" s="42" t="s">
        <v>1595</v>
      </c>
      <c r="F738" s="42" t="s">
        <v>1934</v>
      </c>
      <c r="G738" s="3">
        <v>131011.07</v>
      </c>
      <c r="H738" s="3">
        <v>63677.510000000017</v>
      </c>
      <c r="I738" s="3">
        <v>190781.65999999997</v>
      </c>
      <c r="J738" s="3">
        <v>163208.89000000001</v>
      </c>
      <c r="K738" s="3">
        <v>750338.15000000014</v>
      </c>
      <c r="L738" s="3">
        <f t="shared" si="233"/>
        <v>1299017.2800000003</v>
      </c>
      <c r="M738" s="3">
        <v>490415.88199999998</v>
      </c>
      <c r="N738" s="3">
        <v>0</v>
      </c>
      <c r="O738" s="3">
        <v>110960.90300000001</v>
      </c>
      <c r="P738" s="3">
        <v>164479.45600000001</v>
      </c>
      <c r="Q738" s="3">
        <v>2990477.0419999999</v>
      </c>
      <c r="R738" s="3">
        <f t="shared" si="234"/>
        <v>3756333.2829999998</v>
      </c>
      <c r="S738" s="6">
        <f t="shared" si="235"/>
        <v>-359404.81199999998</v>
      </c>
      <c r="T738" s="27">
        <f t="shared" si="236"/>
        <v>-0.73285720383745645</v>
      </c>
      <c r="U738" s="6">
        <f t="shared" si="237"/>
        <v>63677.510000000017</v>
      </c>
      <c r="V738" s="27" t="str">
        <f t="shared" si="238"/>
        <v>n.m.</v>
      </c>
      <c r="W738" s="6">
        <f t="shared" si="239"/>
        <v>79820.756999999969</v>
      </c>
      <c r="X738" s="27">
        <f t="shared" si="240"/>
        <v>0.71935929540876176</v>
      </c>
      <c r="Y738" s="6">
        <f t="shared" si="241"/>
        <v>-1270.5659999999916</v>
      </c>
      <c r="Z738" s="27">
        <f t="shared" si="242"/>
        <v>-7.7247701986562474E-3</v>
      </c>
      <c r="AA738" s="6">
        <f t="shared" si="243"/>
        <v>-2240138.892</v>
      </c>
      <c r="AB738" s="27">
        <f t="shared" si="244"/>
        <v>-0.7490908174642994</v>
      </c>
      <c r="AC738" s="6">
        <f t="shared" si="245"/>
        <v>-2457316.0029999996</v>
      </c>
      <c r="AD738" s="27">
        <f t="shared" si="246"/>
        <v>-0.65417943985988947</v>
      </c>
    </row>
    <row r="739" spans="1:30" x14ac:dyDescent="0.35">
      <c r="A739" s="7">
        <f t="shared" si="217"/>
        <v>731</v>
      </c>
      <c r="B739" t="s">
        <v>909</v>
      </c>
      <c r="C739" t="s">
        <v>949</v>
      </c>
      <c r="D739" t="s">
        <v>950</v>
      </c>
      <c r="E739" s="42" t="s">
        <v>1580</v>
      </c>
      <c r="F739" s="42" t="s">
        <v>1934</v>
      </c>
      <c r="G739" s="3">
        <v>1512509.7599999993</v>
      </c>
      <c r="H739" s="3">
        <v>53324.310000000012</v>
      </c>
      <c r="I739" s="3">
        <v>-5405.03</v>
      </c>
      <c r="J739" s="3">
        <v>1335.1</v>
      </c>
      <c r="K739" s="3">
        <v>1157.5</v>
      </c>
      <c r="L739" s="3">
        <f t="shared" si="233"/>
        <v>1562921.6399999994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f t="shared" si="234"/>
        <v>0</v>
      </c>
      <c r="S739" s="6">
        <f t="shared" si="235"/>
        <v>1512509.7599999993</v>
      </c>
      <c r="T739" s="27" t="str">
        <f t="shared" si="236"/>
        <v>n.m.</v>
      </c>
      <c r="U739" s="6">
        <f t="shared" si="237"/>
        <v>53324.310000000012</v>
      </c>
      <c r="V739" s="27" t="str">
        <f t="shared" si="238"/>
        <v>n.m.</v>
      </c>
      <c r="W739" s="6">
        <f t="shared" si="239"/>
        <v>-5405.03</v>
      </c>
      <c r="X739" s="27" t="str">
        <f t="shared" si="240"/>
        <v>n.m.</v>
      </c>
      <c r="Y739" s="6">
        <f t="shared" si="241"/>
        <v>1335.1</v>
      </c>
      <c r="Z739" s="27" t="str">
        <f t="shared" si="242"/>
        <v>n.m.</v>
      </c>
      <c r="AA739" s="6">
        <f t="shared" si="243"/>
        <v>1157.5</v>
      </c>
      <c r="AB739" s="27" t="str">
        <f t="shared" si="244"/>
        <v>n.m.</v>
      </c>
      <c r="AC739" s="6">
        <f t="shared" si="245"/>
        <v>1562921.6399999994</v>
      </c>
      <c r="AD739" s="27" t="str">
        <f t="shared" si="246"/>
        <v>n.m.</v>
      </c>
    </row>
    <row r="740" spans="1:30" x14ac:dyDescent="0.35">
      <c r="A740" s="7">
        <f t="shared" si="217"/>
        <v>732</v>
      </c>
      <c r="B740" t="s">
        <v>909</v>
      </c>
      <c r="C740" t="s">
        <v>951</v>
      </c>
      <c r="D740" t="s">
        <v>952</v>
      </c>
      <c r="E740" s="42" t="s">
        <v>1561</v>
      </c>
      <c r="F740" s="42" t="s">
        <v>1934</v>
      </c>
      <c r="G740" s="3">
        <v>1518203.93</v>
      </c>
      <c r="H740" s="3">
        <v>-571646.29</v>
      </c>
      <c r="I740" s="3">
        <v>-409986.8</v>
      </c>
      <c r="J740" s="3">
        <v>1658639.8899999987</v>
      </c>
      <c r="K740" s="3">
        <v>4484340.7099999981</v>
      </c>
      <c r="L740" s="3">
        <f t="shared" si="233"/>
        <v>6679551.4399999967</v>
      </c>
      <c r="M740" s="3">
        <v>517292.88699999999</v>
      </c>
      <c r="N740" s="3">
        <v>1175823.82</v>
      </c>
      <c r="O740" s="3">
        <v>1673016.8910000001</v>
      </c>
      <c r="P740" s="3">
        <v>168727</v>
      </c>
      <c r="Q740" s="3">
        <v>15048669.244000001</v>
      </c>
      <c r="R740" s="3">
        <f t="shared" si="234"/>
        <v>18583529.842</v>
      </c>
      <c r="S740" s="6">
        <f t="shared" si="235"/>
        <v>1000911.0429999999</v>
      </c>
      <c r="T740" s="27">
        <f t="shared" si="236"/>
        <v>1.9349020026250621</v>
      </c>
      <c r="U740" s="6">
        <f t="shared" si="237"/>
        <v>-1747470.11</v>
      </c>
      <c r="V740" s="27">
        <f t="shared" si="238"/>
        <v>-1.4861666180567765</v>
      </c>
      <c r="W740" s="6">
        <f t="shared" si="239"/>
        <v>-2083003.6910000001</v>
      </c>
      <c r="X740" s="27">
        <f t="shared" si="240"/>
        <v>-1.2450583746078867</v>
      </c>
      <c r="Y740" s="6">
        <f t="shared" si="241"/>
        <v>1489912.8899999987</v>
      </c>
      <c r="Z740" s="27">
        <f t="shared" si="242"/>
        <v>8.8303169617192196</v>
      </c>
      <c r="AA740" s="6">
        <f t="shared" si="243"/>
        <v>-10564328.534000002</v>
      </c>
      <c r="AB740" s="27">
        <f t="shared" si="244"/>
        <v>-0.70201081322935355</v>
      </c>
      <c r="AC740" s="6">
        <f t="shared" si="245"/>
        <v>-11903978.402000003</v>
      </c>
      <c r="AD740" s="27">
        <f t="shared" si="246"/>
        <v>-0.64056605516871334</v>
      </c>
    </row>
    <row r="741" spans="1:30" x14ac:dyDescent="0.35">
      <c r="A741" s="7">
        <f t="shared" si="217"/>
        <v>733</v>
      </c>
      <c r="B741" t="s">
        <v>909</v>
      </c>
      <c r="C741" t="s">
        <v>953</v>
      </c>
      <c r="D741" t="s">
        <v>954</v>
      </c>
      <c r="E741" s="42" t="s">
        <v>1579</v>
      </c>
      <c r="F741" s="42">
        <v>44593</v>
      </c>
      <c r="G741" s="3">
        <v>791072.27999999991</v>
      </c>
      <c r="H741" s="3">
        <v>1022812.5000000019</v>
      </c>
      <c r="I741" s="3">
        <v>25631.850000000002</v>
      </c>
      <c r="J741" s="3">
        <v>3212.2200000000003</v>
      </c>
      <c r="K741" s="3">
        <v>5391.69</v>
      </c>
      <c r="L741" s="3">
        <f t="shared" si="233"/>
        <v>1848120.5400000017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f t="shared" si="234"/>
        <v>0</v>
      </c>
      <c r="S741" s="6">
        <f t="shared" si="235"/>
        <v>791072.27999999991</v>
      </c>
      <c r="T741" s="27" t="str">
        <f t="shared" si="236"/>
        <v>n.m.</v>
      </c>
      <c r="U741" s="6">
        <f t="shared" si="237"/>
        <v>1022812.5000000019</v>
      </c>
      <c r="V741" s="27" t="str">
        <f t="shared" si="238"/>
        <v>n.m.</v>
      </c>
      <c r="W741" s="6">
        <f t="shared" si="239"/>
        <v>25631.850000000002</v>
      </c>
      <c r="X741" s="27" t="str">
        <f t="shared" si="240"/>
        <v>n.m.</v>
      </c>
      <c r="Y741" s="6">
        <f t="shared" si="241"/>
        <v>3212.2200000000003</v>
      </c>
      <c r="Z741" s="27" t="str">
        <f t="shared" si="242"/>
        <v>n.m.</v>
      </c>
      <c r="AA741" s="6">
        <f t="shared" si="243"/>
        <v>5391.69</v>
      </c>
      <c r="AB741" s="27" t="str">
        <f t="shared" si="244"/>
        <v>n.m.</v>
      </c>
      <c r="AC741" s="6">
        <f t="shared" si="245"/>
        <v>1848120.5400000017</v>
      </c>
      <c r="AD741" s="27" t="str">
        <f t="shared" si="246"/>
        <v>n.m.</v>
      </c>
    </row>
    <row r="742" spans="1:30" x14ac:dyDescent="0.35">
      <c r="A742" s="7">
        <f t="shared" si="217"/>
        <v>734</v>
      </c>
      <c r="B742" t="s">
        <v>909</v>
      </c>
      <c r="C742" t="s">
        <v>955</v>
      </c>
      <c r="D742" t="s">
        <v>956</v>
      </c>
      <c r="E742" s="42" t="s">
        <v>1561</v>
      </c>
      <c r="F742" s="42" t="s">
        <v>1934</v>
      </c>
      <c r="G742" s="3">
        <v>1013743.0099999998</v>
      </c>
      <c r="H742" s="3">
        <v>-256968.02999999997</v>
      </c>
      <c r="I742" s="3">
        <v>562667.61999999976</v>
      </c>
      <c r="J742" s="3">
        <v>201841.75</v>
      </c>
      <c r="K742" s="3">
        <v>508365.30000000005</v>
      </c>
      <c r="L742" s="3">
        <f t="shared" si="233"/>
        <v>2029649.6499999997</v>
      </c>
      <c r="M742" s="3">
        <v>7.01</v>
      </c>
      <c r="N742" s="3">
        <v>2686855.3330000001</v>
      </c>
      <c r="O742" s="3">
        <v>507280.61599999998</v>
      </c>
      <c r="P742" s="3">
        <v>1466686.8670000001</v>
      </c>
      <c r="Q742" s="3">
        <v>3732671.034</v>
      </c>
      <c r="R742" s="3">
        <f t="shared" si="234"/>
        <v>8393500.8599999994</v>
      </c>
      <c r="S742" s="6">
        <f t="shared" si="235"/>
        <v>1013735.9999999998</v>
      </c>
      <c r="T742" s="27">
        <f t="shared" si="236"/>
        <v>144612.8388017118</v>
      </c>
      <c r="U742" s="6">
        <f t="shared" si="237"/>
        <v>-2943823.3629999999</v>
      </c>
      <c r="V742" s="27">
        <f t="shared" si="238"/>
        <v>-1.0956389526610959</v>
      </c>
      <c r="W742" s="6">
        <f t="shared" si="239"/>
        <v>55387.003999999783</v>
      </c>
      <c r="X742" s="27">
        <f t="shared" si="240"/>
        <v>0.10918415222867452</v>
      </c>
      <c r="Y742" s="6">
        <f t="shared" si="241"/>
        <v>-1264845.1170000001</v>
      </c>
      <c r="Z742" s="27">
        <f t="shared" si="242"/>
        <v>-0.8623825203992912</v>
      </c>
      <c r="AA742" s="6">
        <f t="shared" si="243"/>
        <v>-3224305.7340000002</v>
      </c>
      <c r="AB742" s="27">
        <f t="shared" si="244"/>
        <v>-0.86380656227955188</v>
      </c>
      <c r="AC742" s="6">
        <f t="shared" si="245"/>
        <v>-6363851.21</v>
      </c>
      <c r="AD742" s="27">
        <f t="shared" si="246"/>
        <v>-0.758187949956319</v>
      </c>
    </row>
    <row r="743" spans="1:30" x14ac:dyDescent="0.35">
      <c r="A743" s="7">
        <f t="shared" si="217"/>
        <v>735</v>
      </c>
      <c r="B743" t="s">
        <v>909</v>
      </c>
      <c r="C743" t="s">
        <v>957</v>
      </c>
      <c r="D743" t="s">
        <v>958</v>
      </c>
      <c r="E743" s="42" t="s">
        <v>1566</v>
      </c>
      <c r="F743" s="42" t="s">
        <v>1586</v>
      </c>
      <c r="G743" s="3">
        <v>1549100.8600000003</v>
      </c>
      <c r="H743" s="3">
        <v>126248.26999999993</v>
      </c>
      <c r="I743" s="3">
        <v>19567.91</v>
      </c>
      <c r="J743" s="3">
        <v>109099.23000000001</v>
      </c>
      <c r="K743" s="3">
        <v>1028235.3099999999</v>
      </c>
      <c r="L743" s="3">
        <f t="shared" si="233"/>
        <v>2832251.58</v>
      </c>
      <c r="M743" s="3">
        <v>0</v>
      </c>
      <c r="N743" s="3">
        <v>0</v>
      </c>
      <c r="O743" s="3">
        <v>0</v>
      </c>
      <c r="P743" s="3">
        <v>0</v>
      </c>
      <c r="Q743" s="3">
        <v>8.5999999999999993E-2</v>
      </c>
      <c r="R743" s="3">
        <f t="shared" si="234"/>
        <v>8.5999999999999993E-2</v>
      </c>
      <c r="S743" s="6">
        <f t="shared" si="235"/>
        <v>1549100.8600000003</v>
      </c>
      <c r="T743" s="27" t="str">
        <f t="shared" si="236"/>
        <v>n.m.</v>
      </c>
      <c r="U743" s="6">
        <f t="shared" si="237"/>
        <v>126248.26999999993</v>
      </c>
      <c r="V743" s="27" t="str">
        <f t="shared" si="238"/>
        <v>n.m.</v>
      </c>
      <c r="W743" s="6">
        <f t="shared" si="239"/>
        <v>19567.91</v>
      </c>
      <c r="X743" s="27" t="str">
        <f t="shared" si="240"/>
        <v>n.m.</v>
      </c>
      <c r="Y743" s="6">
        <f t="shared" si="241"/>
        <v>109099.23000000001</v>
      </c>
      <c r="Z743" s="27" t="str">
        <f t="shared" si="242"/>
        <v>n.m.</v>
      </c>
      <c r="AA743" s="6">
        <f t="shared" si="243"/>
        <v>1028235.2239999999</v>
      </c>
      <c r="AB743" s="27">
        <f t="shared" si="244"/>
        <v>11956223.534883721</v>
      </c>
      <c r="AC743" s="6">
        <f t="shared" si="245"/>
        <v>2832251.4939999999</v>
      </c>
      <c r="AD743" s="27">
        <f t="shared" si="246"/>
        <v>32933156.906976745</v>
      </c>
    </row>
    <row r="744" spans="1:30" x14ac:dyDescent="0.35">
      <c r="A744" s="7">
        <f t="shared" si="217"/>
        <v>736</v>
      </c>
      <c r="B744" t="s">
        <v>909</v>
      </c>
      <c r="C744" t="s">
        <v>959</v>
      </c>
      <c r="D744" t="s">
        <v>960</v>
      </c>
      <c r="E744" s="42" t="s">
        <v>1561</v>
      </c>
      <c r="F744" s="42" t="s">
        <v>1583</v>
      </c>
      <c r="G744" s="3">
        <v>1036398.4000000003</v>
      </c>
      <c r="H744" s="3">
        <v>1656.08</v>
      </c>
      <c r="I744" s="3">
        <v>0</v>
      </c>
      <c r="J744" s="3">
        <v>0</v>
      </c>
      <c r="K744" s="3">
        <v>0</v>
      </c>
      <c r="L744" s="3">
        <f t="shared" si="233"/>
        <v>1038054.4800000002</v>
      </c>
      <c r="M744" s="3">
        <v>28.33</v>
      </c>
      <c r="N744" s="3">
        <v>0</v>
      </c>
      <c r="O744" s="3">
        <v>0</v>
      </c>
      <c r="P744" s="3">
        <v>0</v>
      </c>
      <c r="Q744" s="3">
        <v>0</v>
      </c>
      <c r="R744" s="3">
        <f t="shared" si="234"/>
        <v>28.33</v>
      </c>
      <c r="S744" s="6">
        <f t="shared" si="235"/>
        <v>1036370.0700000003</v>
      </c>
      <c r="T744" s="27">
        <f t="shared" si="236"/>
        <v>36582.070949523484</v>
      </c>
      <c r="U744" s="6">
        <f t="shared" si="237"/>
        <v>1656.08</v>
      </c>
      <c r="V744" s="27" t="str">
        <f t="shared" si="238"/>
        <v>n.m.</v>
      </c>
      <c r="W744" s="6">
        <f t="shared" si="239"/>
        <v>0</v>
      </c>
      <c r="X744" s="27" t="str">
        <f t="shared" si="240"/>
        <v>n.m.</v>
      </c>
      <c r="Y744" s="6">
        <f t="shared" si="241"/>
        <v>0</v>
      </c>
      <c r="Z744" s="27" t="str">
        <f t="shared" si="242"/>
        <v>n.m.</v>
      </c>
      <c r="AA744" s="6">
        <f t="shared" si="243"/>
        <v>0</v>
      </c>
      <c r="AB744" s="27" t="str">
        <f t="shared" si="244"/>
        <v>n.m.</v>
      </c>
      <c r="AC744" s="6">
        <f t="shared" si="245"/>
        <v>1038026.1500000003</v>
      </c>
      <c r="AD744" s="27">
        <f t="shared" si="246"/>
        <v>36640.527709142261</v>
      </c>
    </row>
    <row r="745" spans="1:30" x14ac:dyDescent="0.35">
      <c r="A745" s="7">
        <f t="shared" si="217"/>
        <v>737</v>
      </c>
      <c r="B745" t="s">
        <v>909</v>
      </c>
      <c r="C745" t="s">
        <v>961</v>
      </c>
      <c r="D745" t="s">
        <v>962</v>
      </c>
      <c r="E745" s="42" t="s">
        <v>1565</v>
      </c>
      <c r="F745" s="42">
        <v>44105</v>
      </c>
      <c r="G745" s="3">
        <v>16879.400000000001</v>
      </c>
      <c r="H745" s="3">
        <v>1467356.4899999993</v>
      </c>
      <c r="I745" s="3">
        <v>26273.190000000133</v>
      </c>
      <c r="J745" s="3">
        <v>0</v>
      </c>
      <c r="K745" s="3">
        <v>0</v>
      </c>
      <c r="L745" s="3">
        <f t="shared" si="233"/>
        <v>1510509.0799999994</v>
      </c>
      <c r="M745" s="3">
        <v>0</v>
      </c>
      <c r="N745" s="3">
        <v>429782.81199999998</v>
      </c>
      <c r="O745" s="3">
        <v>0</v>
      </c>
      <c r="P745" s="3">
        <v>0</v>
      </c>
      <c r="Q745" s="3">
        <v>0</v>
      </c>
      <c r="R745" s="3">
        <f t="shared" si="234"/>
        <v>429782.81199999998</v>
      </c>
      <c r="S745" s="6">
        <f t="shared" si="235"/>
        <v>16879.400000000001</v>
      </c>
      <c r="T745" s="27" t="str">
        <f t="shared" si="236"/>
        <v>n.m.</v>
      </c>
      <c r="U745" s="6">
        <f t="shared" si="237"/>
        <v>1037573.6779999994</v>
      </c>
      <c r="V745" s="27">
        <f t="shared" si="238"/>
        <v>2.414181416822224</v>
      </c>
      <c r="W745" s="6">
        <f t="shared" si="239"/>
        <v>26273.190000000133</v>
      </c>
      <c r="X745" s="27" t="str">
        <f t="shared" si="240"/>
        <v>n.m.</v>
      </c>
      <c r="Y745" s="6">
        <f t="shared" si="241"/>
        <v>0</v>
      </c>
      <c r="Z745" s="27" t="str">
        <f t="shared" si="242"/>
        <v>n.m.</v>
      </c>
      <c r="AA745" s="6">
        <f t="shared" si="243"/>
        <v>0</v>
      </c>
      <c r="AB745" s="27" t="str">
        <f t="shared" si="244"/>
        <v>n.m.</v>
      </c>
      <c r="AC745" s="6">
        <f t="shared" si="245"/>
        <v>1080726.2679999995</v>
      </c>
      <c r="AD745" s="27">
        <f t="shared" si="246"/>
        <v>2.5145869909753382</v>
      </c>
    </row>
    <row r="746" spans="1:30" x14ac:dyDescent="0.35">
      <c r="A746" s="7">
        <f t="shared" si="217"/>
        <v>738</v>
      </c>
      <c r="B746" t="s">
        <v>909</v>
      </c>
      <c r="C746" t="s">
        <v>963</v>
      </c>
      <c r="D746" t="s">
        <v>964</v>
      </c>
      <c r="E746" s="42" t="s">
        <v>1563</v>
      </c>
      <c r="F746" s="42" t="s">
        <v>1934</v>
      </c>
      <c r="G746" s="3">
        <v>364898.71000000008</v>
      </c>
      <c r="H746" s="3">
        <v>563347.92000000004</v>
      </c>
      <c r="I746" s="3">
        <v>380808.60999999987</v>
      </c>
      <c r="J746" s="3">
        <v>771314.29000000015</v>
      </c>
      <c r="K746" s="3">
        <v>2824.4800000000105</v>
      </c>
      <c r="L746" s="3">
        <f t="shared" si="233"/>
        <v>2083194.0100000002</v>
      </c>
      <c r="M746" s="3">
        <v>0</v>
      </c>
      <c r="N746" s="3">
        <v>35835.218000000001</v>
      </c>
      <c r="O746" s="3">
        <v>141643.967</v>
      </c>
      <c r="P746" s="3">
        <v>77886.354000000007</v>
      </c>
      <c r="Q746" s="3">
        <v>0</v>
      </c>
      <c r="R746" s="3">
        <f t="shared" si="234"/>
        <v>255365.53899999999</v>
      </c>
      <c r="S746" s="6">
        <f t="shared" si="235"/>
        <v>364898.71000000008</v>
      </c>
      <c r="T746" s="27" t="str">
        <f t="shared" si="236"/>
        <v>n.m.</v>
      </c>
      <c r="U746" s="6">
        <f t="shared" si="237"/>
        <v>527512.70200000005</v>
      </c>
      <c r="V746" s="27">
        <f t="shared" si="238"/>
        <v>14.720510476593168</v>
      </c>
      <c r="W746" s="6">
        <f t="shared" si="239"/>
        <v>239164.64299999987</v>
      </c>
      <c r="X746" s="27">
        <f t="shared" si="240"/>
        <v>1.6884915613807954</v>
      </c>
      <c r="Y746" s="6">
        <f t="shared" si="241"/>
        <v>693427.9360000001</v>
      </c>
      <c r="Z746" s="27">
        <f t="shared" si="242"/>
        <v>8.9030735217108763</v>
      </c>
      <c r="AA746" s="6">
        <f t="shared" si="243"/>
        <v>2824.4800000000105</v>
      </c>
      <c r="AB746" s="27" t="str">
        <f t="shared" si="244"/>
        <v>n.m.</v>
      </c>
      <c r="AC746" s="6">
        <f t="shared" si="245"/>
        <v>1827828.4710000004</v>
      </c>
      <c r="AD746" s="27">
        <f t="shared" si="246"/>
        <v>7.157694331653734</v>
      </c>
    </row>
    <row r="747" spans="1:30" x14ac:dyDescent="0.35">
      <c r="A747" s="7">
        <f t="shared" si="217"/>
        <v>739</v>
      </c>
      <c r="B747" t="s">
        <v>909</v>
      </c>
      <c r="C747" t="s">
        <v>965</v>
      </c>
      <c r="D747" t="s">
        <v>966</v>
      </c>
      <c r="E747" s="42" t="s">
        <v>1567</v>
      </c>
      <c r="F747" s="42" t="s">
        <v>1934</v>
      </c>
      <c r="G747" s="3">
        <v>196614.20000000019</v>
      </c>
      <c r="H747" s="3">
        <v>54298.25</v>
      </c>
      <c r="I747" s="3">
        <v>1950.82</v>
      </c>
      <c r="J747" s="3">
        <v>1824.3600000000001</v>
      </c>
      <c r="K747" s="3">
        <v>1581.71</v>
      </c>
      <c r="L747" s="3">
        <f t="shared" si="233"/>
        <v>256269.34000000017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f t="shared" si="234"/>
        <v>0</v>
      </c>
      <c r="S747" s="6">
        <f t="shared" si="235"/>
        <v>196614.20000000019</v>
      </c>
      <c r="T747" s="27" t="str">
        <f t="shared" si="236"/>
        <v>n.m.</v>
      </c>
      <c r="U747" s="6">
        <f t="shared" si="237"/>
        <v>54298.25</v>
      </c>
      <c r="V747" s="27" t="str">
        <f t="shared" si="238"/>
        <v>n.m.</v>
      </c>
      <c r="W747" s="6">
        <f t="shared" si="239"/>
        <v>1950.82</v>
      </c>
      <c r="X747" s="27" t="str">
        <f t="shared" si="240"/>
        <v>n.m.</v>
      </c>
      <c r="Y747" s="6">
        <f t="shared" si="241"/>
        <v>1824.3600000000001</v>
      </c>
      <c r="Z747" s="27" t="str">
        <f t="shared" si="242"/>
        <v>n.m.</v>
      </c>
      <c r="AA747" s="6">
        <f t="shared" si="243"/>
        <v>1581.71</v>
      </c>
      <c r="AB747" s="27" t="str">
        <f t="shared" si="244"/>
        <v>n.m.</v>
      </c>
      <c r="AC747" s="6">
        <f t="shared" si="245"/>
        <v>256269.34000000017</v>
      </c>
      <c r="AD747" s="27" t="str">
        <f t="shared" si="246"/>
        <v>n.m.</v>
      </c>
    </row>
    <row r="748" spans="1:30" x14ac:dyDescent="0.35">
      <c r="A748" s="7">
        <f t="shared" si="217"/>
        <v>740</v>
      </c>
      <c r="B748" t="s">
        <v>909</v>
      </c>
      <c r="C748" t="s">
        <v>967</v>
      </c>
      <c r="D748" t="s">
        <v>968</v>
      </c>
      <c r="E748" s="42" t="s">
        <v>1569</v>
      </c>
      <c r="F748" s="42" t="s">
        <v>1560</v>
      </c>
      <c r="G748" s="3">
        <v>652950.46000000031</v>
      </c>
      <c r="H748" s="3">
        <v>-926.04000000000019</v>
      </c>
      <c r="I748" s="3">
        <v>0</v>
      </c>
      <c r="J748" s="3">
        <v>0</v>
      </c>
      <c r="K748" s="3">
        <v>0</v>
      </c>
      <c r="L748" s="3">
        <f t="shared" si="233"/>
        <v>652024.42000000027</v>
      </c>
      <c r="M748" s="3">
        <v>2221.5</v>
      </c>
      <c r="N748" s="3">
        <v>0</v>
      </c>
      <c r="O748" s="3">
        <v>0</v>
      </c>
      <c r="P748" s="3">
        <v>0</v>
      </c>
      <c r="Q748" s="3">
        <v>0</v>
      </c>
      <c r="R748" s="3">
        <f t="shared" si="234"/>
        <v>2221.5</v>
      </c>
      <c r="S748" s="6">
        <f t="shared" si="235"/>
        <v>650728.96000000031</v>
      </c>
      <c r="T748" s="27">
        <f t="shared" si="236"/>
        <v>292.92323205041652</v>
      </c>
      <c r="U748" s="6">
        <f t="shared" si="237"/>
        <v>-926.04000000000019</v>
      </c>
      <c r="V748" s="27" t="str">
        <f t="shared" si="238"/>
        <v>n.m.</v>
      </c>
      <c r="W748" s="6">
        <f t="shared" si="239"/>
        <v>0</v>
      </c>
      <c r="X748" s="27" t="str">
        <f t="shared" si="240"/>
        <v>n.m.</v>
      </c>
      <c r="Y748" s="6">
        <f t="shared" si="241"/>
        <v>0</v>
      </c>
      <c r="Z748" s="27" t="str">
        <f t="shared" si="242"/>
        <v>n.m.</v>
      </c>
      <c r="AA748" s="6">
        <f t="shared" si="243"/>
        <v>0</v>
      </c>
      <c r="AB748" s="27" t="str">
        <f t="shared" si="244"/>
        <v>n.m.</v>
      </c>
      <c r="AC748" s="6">
        <f t="shared" si="245"/>
        <v>649802.92000000027</v>
      </c>
      <c r="AD748" s="27">
        <f t="shared" si="246"/>
        <v>292.50637857303639</v>
      </c>
    </row>
    <row r="749" spans="1:30" x14ac:dyDescent="0.35">
      <c r="A749" s="7">
        <f t="shared" si="217"/>
        <v>741</v>
      </c>
      <c r="B749" t="s">
        <v>909</v>
      </c>
      <c r="C749" t="s">
        <v>969</v>
      </c>
      <c r="D749" t="s">
        <v>970</v>
      </c>
      <c r="E749" s="42" t="s">
        <v>1589</v>
      </c>
      <c r="F749" s="42">
        <v>44013</v>
      </c>
      <c r="G749" s="3">
        <v>894180.07999999938</v>
      </c>
      <c r="H749" s="3">
        <v>61986.960000000006</v>
      </c>
      <c r="I749" s="3">
        <v>0.09</v>
      </c>
      <c r="J749" s="3">
        <v>0</v>
      </c>
      <c r="K749" s="3">
        <v>0</v>
      </c>
      <c r="L749" s="3">
        <f t="shared" si="233"/>
        <v>956167.12999999931</v>
      </c>
      <c r="M749" s="3">
        <v>539197.14599999995</v>
      </c>
      <c r="N749" s="3">
        <v>0</v>
      </c>
      <c r="O749" s="3">
        <v>0</v>
      </c>
      <c r="P749" s="3">
        <v>0</v>
      </c>
      <c r="Q749" s="3">
        <v>0</v>
      </c>
      <c r="R749" s="3">
        <f t="shared" si="234"/>
        <v>539197.14599999995</v>
      </c>
      <c r="S749" s="6">
        <f t="shared" si="235"/>
        <v>354982.93399999943</v>
      </c>
      <c r="T749" s="27">
        <f t="shared" si="236"/>
        <v>0.65835462341263851</v>
      </c>
      <c r="U749" s="6">
        <f t="shared" si="237"/>
        <v>61986.960000000006</v>
      </c>
      <c r="V749" s="27" t="str">
        <f t="shared" si="238"/>
        <v>n.m.</v>
      </c>
      <c r="W749" s="6">
        <f t="shared" si="239"/>
        <v>0.09</v>
      </c>
      <c r="X749" s="27" t="str">
        <f t="shared" si="240"/>
        <v>n.m.</v>
      </c>
      <c r="Y749" s="6">
        <f t="shared" si="241"/>
        <v>0</v>
      </c>
      <c r="Z749" s="27" t="str">
        <f t="shared" si="242"/>
        <v>n.m.</v>
      </c>
      <c r="AA749" s="6">
        <f t="shared" si="243"/>
        <v>0</v>
      </c>
      <c r="AB749" s="27" t="str">
        <f t="shared" si="244"/>
        <v>n.m.</v>
      </c>
      <c r="AC749" s="6">
        <f t="shared" si="245"/>
        <v>416969.98399999936</v>
      </c>
      <c r="AD749" s="27">
        <f t="shared" si="246"/>
        <v>0.77331637805070907</v>
      </c>
    </row>
    <row r="750" spans="1:30" x14ac:dyDescent="0.35">
      <c r="A750" s="7">
        <f t="shared" si="217"/>
        <v>742</v>
      </c>
      <c r="B750" t="s">
        <v>909</v>
      </c>
      <c r="C750" t="s">
        <v>971</v>
      </c>
      <c r="D750" t="s">
        <v>972</v>
      </c>
      <c r="E750" s="42" t="s">
        <v>1577</v>
      </c>
      <c r="F750" s="42">
        <v>44075</v>
      </c>
      <c r="G750" s="3"/>
      <c r="H750" s="3">
        <v>1303628.5299999993</v>
      </c>
      <c r="I750" s="3">
        <v>79958.689999999988</v>
      </c>
      <c r="J750" s="3">
        <v>0</v>
      </c>
      <c r="K750" s="3">
        <v>0</v>
      </c>
      <c r="L750" s="3">
        <f t="shared" si="233"/>
        <v>1383587.2199999993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f t="shared" si="234"/>
        <v>0</v>
      </c>
      <c r="S750" s="6">
        <f t="shared" si="235"/>
        <v>0</v>
      </c>
      <c r="T750" s="27" t="str">
        <f t="shared" si="236"/>
        <v>n.m.</v>
      </c>
      <c r="U750" s="6">
        <f t="shared" si="237"/>
        <v>1303628.5299999993</v>
      </c>
      <c r="V750" s="27" t="str">
        <f t="shared" si="238"/>
        <v>n.m.</v>
      </c>
      <c r="W750" s="6">
        <f t="shared" si="239"/>
        <v>79958.689999999988</v>
      </c>
      <c r="X750" s="27" t="str">
        <f t="shared" si="240"/>
        <v>n.m.</v>
      </c>
      <c r="Y750" s="6">
        <f t="shared" si="241"/>
        <v>0</v>
      </c>
      <c r="Z750" s="27" t="str">
        <f t="shared" si="242"/>
        <v>n.m.</v>
      </c>
      <c r="AA750" s="6">
        <f t="shared" si="243"/>
        <v>0</v>
      </c>
      <c r="AB750" s="27" t="str">
        <f t="shared" si="244"/>
        <v>n.m.</v>
      </c>
      <c r="AC750" s="6">
        <f t="shared" si="245"/>
        <v>1383587.2199999993</v>
      </c>
      <c r="AD750" s="27" t="str">
        <f t="shared" si="246"/>
        <v>n.m.</v>
      </c>
    </row>
    <row r="751" spans="1:30" x14ac:dyDescent="0.35">
      <c r="A751" s="7">
        <f t="shared" si="217"/>
        <v>743</v>
      </c>
      <c r="B751" t="s">
        <v>909</v>
      </c>
      <c r="C751" t="s">
        <v>973</v>
      </c>
      <c r="D751" t="s">
        <v>974</v>
      </c>
      <c r="E751" s="42" t="s">
        <v>1595</v>
      </c>
      <c r="F751" s="42">
        <v>44044</v>
      </c>
      <c r="G751" s="3">
        <v>394397.69999999955</v>
      </c>
      <c r="H751" s="3">
        <v>465488.26999999955</v>
      </c>
      <c r="I751" s="3">
        <v>54323.239999999794</v>
      </c>
      <c r="J751" s="3">
        <v>0</v>
      </c>
      <c r="K751" s="3">
        <v>0</v>
      </c>
      <c r="L751" s="3">
        <f t="shared" si="233"/>
        <v>914209.2099999988</v>
      </c>
      <c r="M751" s="3">
        <v>1640.335</v>
      </c>
      <c r="N751" s="3">
        <v>384340.49099999998</v>
      </c>
      <c r="O751" s="3">
        <v>0</v>
      </c>
      <c r="P751" s="3">
        <v>0</v>
      </c>
      <c r="Q751" s="3">
        <v>0</v>
      </c>
      <c r="R751" s="3">
        <f t="shared" si="234"/>
        <v>385980.826</v>
      </c>
      <c r="S751" s="6">
        <f t="shared" si="235"/>
        <v>392757.36499999953</v>
      </c>
      <c r="T751" s="27">
        <f t="shared" si="236"/>
        <v>239.43728872455901</v>
      </c>
      <c r="U751" s="6">
        <f t="shared" si="237"/>
        <v>81147.778999999573</v>
      </c>
      <c r="V751" s="27">
        <f t="shared" si="238"/>
        <v>0.21113512861698347</v>
      </c>
      <c r="W751" s="6">
        <f t="shared" si="239"/>
        <v>54323.239999999794</v>
      </c>
      <c r="X751" s="27" t="str">
        <f t="shared" si="240"/>
        <v>n.m.</v>
      </c>
      <c r="Y751" s="6">
        <f t="shared" si="241"/>
        <v>0</v>
      </c>
      <c r="Z751" s="27" t="str">
        <f t="shared" si="242"/>
        <v>n.m.</v>
      </c>
      <c r="AA751" s="6">
        <f t="shared" si="243"/>
        <v>0</v>
      </c>
      <c r="AB751" s="27" t="str">
        <f t="shared" si="244"/>
        <v>n.m.</v>
      </c>
      <c r="AC751" s="6">
        <f t="shared" si="245"/>
        <v>528228.3839999988</v>
      </c>
      <c r="AD751" s="27">
        <f t="shared" si="246"/>
        <v>1.3685352961030215</v>
      </c>
    </row>
    <row r="752" spans="1:30" x14ac:dyDescent="0.35">
      <c r="A752" s="7">
        <f t="shared" si="217"/>
        <v>744</v>
      </c>
      <c r="B752" t="s">
        <v>909</v>
      </c>
      <c r="C752" t="s">
        <v>975</v>
      </c>
      <c r="D752" t="s">
        <v>976</v>
      </c>
      <c r="E752" s="42" t="s">
        <v>1543</v>
      </c>
      <c r="F752" s="42" t="s">
        <v>1558</v>
      </c>
      <c r="G752" s="3">
        <v>978802.0699999996</v>
      </c>
      <c r="H752" s="3">
        <v>21464.080000000016</v>
      </c>
      <c r="I752" s="3">
        <v>0</v>
      </c>
      <c r="J752" s="3">
        <v>0</v>
      </c>
      <c r="K752" s="3">
        <v>0</v>
      </c>
      <c r="L752" s="3">
        <f t="shared" si="233"/>
        <v>1000266.1499999997</v>
      </c>
      <c r="M752" s="3">
        <v>348588.78200000001</v>
      </c>
      <c r="N752" s="3">
        <v>151456.38800000001</v>
      </c>
      <c r="O752" s="3">
        <v>0</v>
      </c>
      <c r="P752" s="3">
        <v>0</v>
      </c>
      <c r="Q752" s="3">
        <v>0</v>
      </c>
      <c r="R752" s="3">
        <f t="shared" si="234"/>
        <v>500045.17000000004</v>
      </c>
      <c r="S752" s="6">
        <f t="shared" si="235"/>
        <v>630213.28799999959</v>
      </c>
      <c r="T752" s="27">
        <f t="shared" si="236"/>
        <v>1.8078989357724069</v>
      </c>
      <c r="U752" s="6">
        <f t="shared" si="237"/>
        <v>-129992.30799999999</v>
      </c>
      <c r="V752" s="27">
        <f t="shared" si="238"/>
        <v>-0.85828210824623641</v>
      </c>
      <c r="W752" s="6">
        <f t="shared" si="239"/>
        <v>0</v>
      </c>
      <c r="X752" s="27" t="str">
        <f t="shared" si="240"/>
        <v>n.m.</v>
      </c>
      <c r="Y752" s="6">
        <f t="shared" si="241"/>
        <v>0</v>
      </c>
      <c r="Z752" s="27" t="str">
        <f t="shared" si="242"/>
        <v>n.m.</v>
      </c>
      <c r="AA752" s="6">
        <f t="shared" si="243"/>
        <v>0</v>
      </c>
      <c r="AB752" s="27" t="str">
        <f t="shared" si="244"/>
        <v>n.m.</v>
      </c>
      <c r="AC752" s="6">
        <f t="shared" si="245"/>
        <v>500220.97999999963</v>
      </c>
      <c r="AD752" s="27">
        <f t="shared" si="246"/>
        <v>1.0003515882375178</v>
      </c>
    </row>
    <row r="753" spans="1:30" x14ac:dyDescent="0.35">
      <c r="A753" s="7">
        <f t="shared" si="217"/>
        <v>745</v>
      </c>
      <c r="B753" t="s">
        <v>909</v>
      </c>
      <c r="C753" t="s">
        <v>977</v>
      </c>
      <c r="D753" t="s">
        <v>978</v>
      </c>
      <c r="E753" s="42" t="s">
        <v>1540</v>
      </c>
      <c r="F753" s="42" t="s">
        <v>1934</v>
      </c>
      <c r="G753" s="3">
        <v>622675.89000000048</v>
      </c>
      <c r="H753" s="3">
        <v>383495.28000000009</v>
      </c>
      <c r="I753" s="3">
        <v>119628.59999999999</v>
      </c>
      <c r="J753" s="3">
        <v>29872.65</v>
      </c>
      <c r="K753" s="3">
        <v>6465.02</v>
      </c>
      <c r="L753" s="3">
        <f t="shared" si="233"/>
        <v>1162137.4400000006</v>
      </c>
      <c r="M753" s="3">
        <v>1807.32</v>
      </c>
      <c r="N753" s="3">
        <v>344668.4</v>
      </c>
      <c r="O753" s="3">
        <v>107831.05100000001</v>
      </c>
      <c r="P753" s="3">
        <v>0</v>
      </c>
      <c r="Q753" s="3">
        <v>0</v>
      </c>
      <c r="R753" s="3">
        <f t="shared" si="234"/>
        <v>454306.77100000007</v>
      </c>
      <c r="S753" s="6">
        <f t="shared" si="235"/>
        <v>620868.57000000053</v>
      </c>
      <c r="T753" s="27">
        <f t="shared" si="236"/>
        <v>343.52996148994123</v>
      </c>
      <c r="U753" s="6">
        <f t="shared" si="237"/>
        <v>38826.880000000063</v>
      </c>
      <c r="V753" s="27">
        <f t="shared" si="238"/>
        <v>0.11264995572556133</v>
      </c>
      <c r="W753" s="6">
        <f t="shared" si="239"/>
        <v>11797.548999999985</v>
      </c>
      <c r="X753" s="27">
        <f t="shared" si="240"/>
        <v>0.10940771596485677</v>
      </c>
      <c r="Y753" s="6">
        <f t="shared" si="241"/>
        <v>29872.65</v>
      </c>
      <c r="Z753" s="27" t="str">
        <f t="shared" si="242"/>
        <v>n.m.</v>
      </c>
      <c r="AA753" s="6">
        <f t="shared" si="243"/>
        <v>6465.02</v>
      </c>
      <c r="AB753" s="27" t="str">
        <f t="shared" si="244"/>
        <v>n.m.</v>
      </c>
      <c r="AC753" s="6">
        <f t="shared" si="245"/>
        <v>707830.66900000058</v>
      </c>
      <c r="AD753" s="27">
        <f t="shared" si="246"/>
        <v>1.5580456074690563</v>
      </c>
    </row>
    <row r="754" spans="1:30" x14ac:dyDescent="0.35">
      <c r="A754" s="7">
        <f t="shared" si="217"/>
        <v>746</v>
      </c>
      <c r="B754" t="s">
        <v>909</v>
      </c>
      <c r="C754" t="s">
        <v>979</v>
      </c>
      <c r="D754" t="s">
        <v>980</v>
      </c>
      <c r="E754" s="42" t="s">
        <v>1595</v>
      </c>
      <c r="F754" s="42" t="s">
        <v>1572</v>
      </c>
      <c r="G754" s="3">
        <v>30228.86</v>
      </c>
      <c r="H754" s="3"/>
      <c r="I754" s="3">
        <v>0</v>
      </c>
      <c r="J754" s="3">
        <v>0</v>
      </c>
      <c r="K754" s="3">
        <v>0</v>
      </c>
      <c r="L754" s="3">
        <f t="shared" si="233"/>
        <v>30228.86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f t="shared" si="234"/>
        <v>0</v>
      </c>
      <c r="S754" s="6">
        <f t="shared" si="235"/>
        <v>30228.86</v>
      </c>
      <c r="T754" s="27" t="str">
        <f t="shared" si="236"/>
        <v>n.m.</v>
      </c>
      <c r="U754" s="6">
        <f t="shared" si="237"/>
        <v>0</v>
      </c>
      <c r="V754" s="27" t="str">
        <f t="shared" si="238"/>
        <v>n.m.</v>
      </c>
      <c r="W754" s="6">
        <f t="shared" si="239"/>
        <v>0</v>
      </c>
      <c r="X754" s="27" t="str">
        <f t="shared" si="240"/>
        <v>n.m.</v>
      </c>
      <c r="Y754" s="6">
        <f t="shared" si="241"/>
        <v>0</v>
      </c>
      <c r="Z754" s="27" t="str">
        <f t="shared" si="242"/>
        <v>n.m.</v>
      </c>
      <c r="AA754" s="6">
        <f t="shared" si="243"/>
        <v>0</v>
      </c>
      <c r="AB754" s="27" t="str">
        <f t="shared" si="244"/>
        <v>n.m.</v>
      </c>
      <c r="AC754" s="6">
        <f t="shared" si="245"/>
        <v>30228.86</v>
      </c>
      <c r="AD754" s="27" t="str">
        <f t="shared" si="246"/>
        <v>n.m.</v>
      </c>
    </row>
    <row r="755" spans="1:30" x14ac:dyDescent="0.35">
      <c r="A755" s="7">
        <f t="shared" si="217"/>
        <v>747</v>
      </c>
      <c r="B755" t="s">
        <v>909</v>
      </c>
      <c r="C755" t="s">
        <v>981</v>
      </c>
      <c r="D755" t="s">
        <v>982</v>
      </c>
      <c r="E755" s="42" t="s">
        <v>1546</v>
      </c>
      <c r="F755" s="42">
        <v>44044</v>
      </c>
      <c r="G755" s="3">
        <v>376600.48000000027</v>
      </c>
      <c r="H755" s="3">
        <v>414418.05999999982</v>
      </c>
      <c r="I755" s="3">
        <v>6803.1000000000067</v>
      </c>
      <c r="J755" s="3">
        <v>0</v>
      </c>
      <c r="K755" s="3">
        <v>0</v>
      </c>
      <c r="L755" s="3">
        <f t="shared" si="233"/>
        <v>797821.64</v>
      </c>
      <c r="M755" s="3">
        <v>0</v>
      </c>
      <c r="N755" s="3">
        <v>0</v>
      </c>
      <c r="O755" s="3">
        <v>936.62800000000004</v>
      </c>
      <c r="P755" s="3">
        <v>0</v>
      </c>
      <c r="Q755" s="3">
        <v>0</v>
      </c>
      <c r="R755" s="3">
        <f t="shared" si="234"/>
        <v>936.62800000000004</v>
      </c>
      <c r="S755" s="6">
        <f t="shared" si="235"/>
        <v>376600.48000000027</v>
      </c>
      <c r="T755" s="27" t="str">
        <f t="shared" si="236"/>
        <v>n.m.</v>
      </c>
      <c r="U755" s="6">
        <f t="shared" si="237"/>
        <v>414418.05999999982</v>
      </c>
      <c r="V755" s="27" t="str">
        <f t="shared" si="238"/>
        <v>n.m.</v>
      </c>
      <c r="W755" s="6">
        <f t="shared" si="239"/>
        <v>5866.472000000007</v>
      </c>
      <c r="X755" s="27">
        <f t="shared" si="240"/>
        <v>6.2633959266645958</v>
      </c>
      <c r="Y755" s="6">
        <f t="shared" si="241"/>
        <v>0</v>
      </c>
      <c r="Z755" s="27" t="str">
        <f t="shared" si="242"/>
        <v>n.m.</v>
      </c>
      <c r="AA755" s="6">
        <f t="shared" si="243"/>
        <v>0</v>
      </c>
      <c r="AB755" s="27" t="str">
        <f t="shared" si="244"/>
        <v>n.m.</v>
      </c>
      <c r="AC755" s="6">
        <f t="shared" si="245"/>
        <v>796885.01199999999</v>
      </c>
      <c r="AD755" s="27">
        <f t="shared" si="246"/>
        <v>850.80203880302531</v>
      </c>
    </row>
    <row r="756" spans="1:30" x14ac:dyDescent="0.35">
      <c r="A756" s="7">
        <f t="shared" si="217"/>
        <v>748</v>
      </c>
      <c r="B756" t="s">
        <v>909</v>
      </c>
      <c r="C756" t="s">
        <v>983</v>
      </c>
      <c r="D756" t="s">
        <v>984</v>
      </c>
      <c r="E756" s="42" t="s">
        <v>1538</v>
      </c>
      <c r="F756" s="42" t="s">
        <v>1558</v>
      </c>
      <c r="G756" s="3">
        <v>924496.2200000009</v>
      </c>
      <c r="H756" s="3">
        <v>105926.81000000001</v>
      </c>
      <c r="I756" s="3">
        <v>0</v>
      </c>
      <c r="J756" s="3">
        <v>0</v>
      </c>
      <c r="K756" s="3">
        <v>0</v>
      </c>
      <c r="L756" s="3">
        <f t="shared" si="233"/>
        <v>1030423.030000001</v>
      </c>
      <c r="M756" s="3">
        <v>430922.60100000002</v>
      </c>
      <c r="N756" s="3">
        <v>0</v>
      </c>
      <c r="O756" s="3">
        <v>0</v>
      </c>
      <c r="P756" s="3">
        <v>0</v>
      </c>
      <c r="Q756" s="3">
        <v>0</v>
      </c>
      <c r="R756" s="3">
        <f t="shared" si="234"/>
        <v>430922.60100000002</v>
      </c>
      <c r="S756" s="6">
        <f t="shared" si="235"/>
        <v>493573.61900000088</v>
      </c>
      <c r="T756" s="27">
        <f t="shared" si="236"/>
        <v>1.145388099520918</v>
      </c>
      <c r="U756" s="6">
        <f t="shared" si="237"/>
        <v>105926.81000000001</v>
      </c>
      <c r="V756" s="27" t="str">
        <f t="shared" si="238"/>
        <v>n.m.</v>
      </c>
      <c r="W756" s="6">
        <f t="shared" si="239"/>
        <v>0</v>
      </c>
      <c r="X756" s="27" t="str">
        <f t="shared" si="240"/>
        <v>n.m.</v>
      </c>
      <c r="Y756" s="6">
        <f t="shared" si="241"/>
        <v>0</v>
      </c>
      <c r="Z756" s="27" t="str">
        <f t="shared" si="242"/>
        <v>n.m.</v>
      </c>
      <c r="AA756" s="6">
        <f t="shared" si="243"/>
        <v>0</v>
      </c>
      <c r="AB756" s="27" t="str">
        <f t="shared" si="244"/>
        <v>n.m.</v>
      </c>
      <c r="AC756" s="6">
        <f t="shared" si="245"/>
        <v>599500.42900000094</v>
      </c>
      <c r="AD756" s="27">
        <f t="shared" si="246"/>
        <v>1.3912021036000404</v>
      </c>
    </row>
    <row r="757" spans="1:30" x14ac:dyDescent="0.35">
      <c r="A757" s="7">
        <f t="shared" si="217"/>
        <v>749</v>
      </c>
      <c r="B757" t="s">
        <v>909</v>
      </c>
      <c r="C757" t="s">
        <v>985</v>
      </c>
      <c r="D757" t="s">
        <v>986</v>
      </c>
      <c r="E757" s="42" t="s">
        <v>1539</v>
      </c>
      <c r="F757" s="42" t="s">
        <v>1587</v>
      </c>
      <c r="G757" s="3">
        <v>707745.34999999986</v>
      </c>
      <c r="H757" s="3">
        <v>16006.67</v>
      </c>
      <c r="I757" s="3">
        <v>0</v>
      </c>
      <c r="J757" s="3">
        <v>0</v>
      </c>
      <c r="K757" s="3">
        <v>0</v>
      </c>
      <c r="L757" s="3">
        <f t="shared" si="233"/>
        <v>723752.0199999999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f t="shared" si="234"/>
        <v>0</v>
      </c>
      <c r="S757" s="6">
        <f t="shared" si="235"/>
        <v>707745.34999999986</v>
      </c>
      <c r="T757" s="27" t="str">
        <f t="shared" si="236"/>
        <v>n.m.</v>
      </c>
      <c r="U757" s="6">
        <f t="shared" si="237"/>
        <v>16006.67</v>
      </c>
      <c r="V757" s="27" t="str">
        <f t="shared" si="238"/>
        <v>n.m.</v>
      </c>
      <c r="W757" s="6">
        <f t="shared" si="239"/>
        <v>0</v>
      </c>
      <c r="X757" s="27" t="str">
        <f t="shared" si="240"/>
        <v>n.m.</v>
      </c>
      <c r="Y757" s="6">
        <f t="shared" si="241"/>
        <v>0</v>
      </c>
      <c r="Z757" s="27" t="str">
        <f t="shared" si="242"/>
        <v>n.m.</v>
      </c>
      <c r="AA757" s="6">
        <f t="shared" si="243"/>
        <v>0</v>
      </c>
      <c r="AB757" s="27" t="str">
        <f t="shared" si="244"/>
        <v>n.m.</v>
      </c>
      <c r="AC757" s="6">
        <f t="shared" si="245"/>
        <v>723752.0199999999</v>
      </c>
      <c r="AD757" s="27" t="str">
        <f t="shared" si="246"/>
        <v>n.m.</v>
      </c>
    </row>
    <row r="758" spans="1:30" x14ac:dyDescent="0.35">
      <c r="A758" s="7">
        <f t="shared" si="217"/>
        <v>750</v>
      </c>
      <c r="B758" t="s">
        <v>909</v>
      </c>
      <c r="C758" t="s">
        <v>987</v>
      </c>
      <c r="D758" t="s">
        <v>988</v>
      </c>
      <c r="E758" s="42" t="s">
        <v>1547</v>
      </c>
      <c r="F758" s="42" t="s">
        <v>1578</v>
      </c>
      <c r="G758" s="3">
        <v>1069.6099999999988</v>
      </c>
      <c r="H758" s="3"/>
      <c r="I758" s="3">
        <v>0</v>
      </c>
      <c r="J758" s="3">
        <v>0</v>
      </c>
      <c r="K758" s="3">
        <v>0</v>
      </c>
      <c r="L758" s="3">
        <f t="shared" si="233"/>
        <v>1069.6099999999988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f t="shared" si="234"/>
        <v>0</v>
      </c>
      <c r="S758" s="6">
        <f t="shared" si="235"/>
        <v>1069.6099999999988</v>
      </c>
      <c r="T758" s="27" t="str">
        <f t="shared" si="236"/>
        <v>n.m.</v>
      </c>
      <c r="U758" s="6">
        <f t="shared" si="237"/>
        <v>0</v>
      </c>
      <c r="V758" s="27" t="str">
        <f t="shared" si="238"/>
        <v>n.m.</v>
      </c>
      <c r="W758" s="6">
        <f t="shared" si="239"/>
        <v>0</v>
      </c>
      <c r="X758" s="27" t="str">
        <f t="shared" si="240"/>
        <v>n.m.</v>
      </c>
      <c r="Y758" s="6">
        <f t="shared" si="241"/>
        <v>0</v>
      </c>
      <c r="Z758" s="27" t="str">
        <f t="shared" si="242"/>
        <v>n.m.</v>
      </c>
      <c r="AA758" s="6">
        <f t="shared" si="243"/>
        <v>0</v>
      </c>
      <c r="AB758" s="27" t="str">
        <f t="shared" si="244"/>
        <v>n.m.</v>
      </c>
      <c r="AC758" s="6">
        <f t="shared" si="245"/>
        <v>1069.6099999999988</v>
      </c>
      <c r="AD758" s="27" t="str">
        <f t="shared" si="246"/>
        <v>n.m.</v>
      </c>
    </row>
    <row r="759" spans="1:30" x14ac:dyDescent="0.35">
      <c r="A759" s="7">
        <f t="shared" si="217"/>
        <v>751</v>
      </c>
      <c r="B759" t="s">
        <v>909</v>
      </c>
      <c r="C759" t="s">
        <v>989</v>
      </c>
      <c r="D759" t="s">
        <v>990</v>
      </c>
      <c r="E759" s="42" t="s">
        <v>1595</v>
      </c>
      <c r="F759" s="42">
        <v>44228</v>
      </c>
      <c r="G759" s="3">
        <v>-15663.8</v>
      </c>
      <c r="H759" s="3">
        <v>2309.96</v>
      </c>
      <c r="I759" s="3">
        <v>8148.7099999999991</v>
      </c>
      <c r="J759" s="3">
        <v>-498.38999999999993</v>
      </c>
      <c r="K759" s="3">
        <v>0</v>
      </c>
      <c r="L759" s="3">
        <f t="shared" si="233"/>
        <v>-5703.5200000000013</v>
      </c>
      <c r="M759" s="3">
        <v>634.096</v>
      </c>
      <c r="N759" s="3">
        <v>0</v>
      </c>
      <c r="O759" s="3">
        <v>0</v>
      </c>
      <c r="P759" s="3">
        <v>0</v>
      </c>
      <c r="Q759" s="3">
        <v>0</v>
      </c>
      <c r="R759" s="3">
        <f t="shared" si="234"/>
        <v>634.096</v>
      </c>
      <c r="S759" s="6">
        <f t="shared" si="235"/>
        <v>-16297.895999999999</v>
      </c>
      <c r="T759" s="27">
        <f t="shared" si="236"/>
        <v>-25.702568696222652</v>
      </c>
      <c r="U759" s="6">
        <f t="shared" si="237"/>
        <v>2309.96</v>
      </c>
      <c r="V759" s="27" t="str">
        <f t="shared" si="238"/>
        <v>n.m.</v>
      </c>
      <c r="W759" s="6">
        <f t="shared" si="239"/>
        <v>8148.7099999999991</v>
      </c>
      <c r="X759" s="27" t="str">
        <f t="shared" si="240"/>
        <v>n.m.</v>
      </c>
      <c r="Y759" s="6">
        <f t="shared" si="241"/>
        <v>-498.38999999999993</v>
      </c>
      <c r="Z759" s="27" t="str">
        <f t="shared" si="242"/>
        <v>n.m.</v>
      </c>
      <c r="AA759" s="6">
        <f t="shared" si="243"/>
        <v>0</v>
      </c>
      <c r="AB759" s="27" t="str">
        <f t="shared" si="244"/>
        <v>n.m.</v>
      </c>
      <c r="AC759" s="6">
        <f t="shared" si="245"/>
        <v>-6337.6160000000018</v>
      </c>
      <c r="AD759" s="27">
        <f t="shared" si="246"/>
        <v>-9.9947263505841413</v>
      </c>
    </row>
    <row r="760" spans="1:30" x14ac:dyDescent="0.35">
      <c r="A760" s="7">
        <f t="shared" si="217"/>
        <v>752</v>
      </c>
      <c r="B760" t="s">
        <v>909</v>
      </c>
      <c r="C760" t="s">
        <v>991</v>
      </c>
      <c r="D760" t="s">
        <v>992</v>
      </c>
      <c r="E760" s="42" t="s">
        <v>1582</v>
      </c>
      <c r="F760" s="42">
        <v>44774</v>
      </c>
      <c r="G760" s="3">
        <v>313203.45000000007</v>
      </c>
      <c r="H760" s="3">
        <v>637154.24</v>
      </c>
      <c r="I760" s="3">
        <v>14352.959999999997</v>
      </c>
      <c r="J760" s="3">
        <v>0</v>
      </c>
      <c r="K760" s="3">
        <v>-231452.54</v>
      </c>
      <c r="L760" s="3">
        <f t="shared" si="233"/>
        <v>733258.11</v>
      </c>
      <c r="M760" s="3">
        <v>0</v>
      </c>
      <c r="N760" s="3">
        <v>808636.61499999999</v>
      </c>
      <c r="O760" s="3">
        <v>0</v>
      </c>
      <c r="P760" s="3">
        <v>0</v>
      </c>
      <c r="Q760" s="3">
        <v>0</v>
      </c>
      <c r="R760" s="3">
        <f t="shared" si="234"/>
        <v>808636.61499999999</v>
      </c>
      <c r="S760" s="6">
        <f t="shared" si="235"/>
        <v>313203.45000000007</v>
      </c>
      <c r="T760" s="27" t="str">
        <f t="shared" si="236"/>
        <v>n.m.</v>
      </c>
      <c r="U760" s="6">
        <f t="shared" si="237"/>
        <v>-171482.375</v>
      </c>
      <c r="V760" s="27">
        <f t="shared" si="238"/>
        <v>-0.21206357938664452</v>
      </c>
      <c r="W760" s="6">
        <f t="shared" si="239"/>
        <v>14352.959999999997</v>
      </c>
      <c r="X760" s="27" t="str">
        <f t="shared" si="240"/>
        <v>n.m.</v>
      </c>
      <c r="Y760" s="6">
        <f t="shared" si="241"/>
        <v>0</v>
      </c>
      <c r="Z760" s="27" t="str">
        <f t="shared" si="242"/>
        <v>n.m.</v>
      </c>
      <c r="AA760" s="6">
        <f t="shared" si="243"/>
        <v>-231452.54</v>
      </c>
      <c r="AB760" s="27" t="str">
        <f t="shared" si="244"/>
        <v>n.m.</v>
      </c>
      <c r="AC760" s="6">
        <f t="shared" si="245"/>
        <v>-75378.505000000005</v>
      </c>
      <c r="AD760" s="27">
        <f t="shared" si="246"/>
        <v>-9.3216784401977643E-2</v>
      </c>
    </row>
    <row r="761" spans="1:30" x14ac:dyDescent="0.35">
      <c r="A761" s="7">
        <f t="shared" si="217"/>
        <v>753</v>
      </c>
      <c r="B761" t="s">
        <v>909</v>
      </c>
      <c r="C761" t="s">
        <v>993</v>
      </c>
      <c r="D761" t="s">
        <v>994</v>
      </c>
      <c r="E761" s="42" t="s">
        <v>1576</v>
      </c>
      <c r="F761" s="42">
        <v>44501</v>
      </c>
      <c r="G761" s="3">
        <v>205629.86000000004</v>
      </c>
      <c r="H761" s="3">
        <v>552392.62999999989</v>
      </c>
      <c r="I761" s="3">
        <v>1016529.8699999991</v>
      </c>
      <c r="J761" s="3">
        <v>30238.680000000011</v>
      </c>
      <c r="K761" s="3">
        <v>0</v>
      </c>
      <c r="L761" s="3">
        <f t="shared" si="233"/>
        <v>1804791.0399999989</v>
      </c>
      <c r="M761" s="3">
        <v>0</v>
      </c>
      <c r="N761" s="3">
        <v>1554087.6880000001</v>
      </c>
      <c r="O761" s="3">
        <v>15239.766</v>
      </c>
      <c r="P761" s="3">
        <v>313.38</v>
      </c>
      <c r="Q761" s="3">
        <v>0</v>
      </c>
      <c r="R761" s="3">
        <f t="shared" si="234"/>
        <v>1569640.834</v>
      </c>
      <c r="S761" s="6">
        <f t="shared" si="235"/>
        <v>205629.86000000004</v>
      </c>
      <c r="T761" s="27" t="str">
        <f t="shared" si="236"/>
        <v>n.m.</v>
      </c>
      <c r="U761" s="6">
        <f t="shared" si="237"/>
        <v>-1001695.0580000002</v>
      </c>
      <c r="V761" s="27">
        <f t="shared" si="238"/>
        <v>-0.64455504392362195</v>
      </c>
      <c r="W761" s="6">
        <f t="shared" si="239"/>
        <v>1001290.1039999991</v>
      </c>
      <c r="X761" s="27">
        <f t="shared" si="240"/>
        <v>65.702459210987826</v>
      </c>
      <c r="Y761" s="6">
        <f t="shared" si="241"/>
        <v>29925.30000000001</v>
      </c>
      <c r="Z761" s="27">
        <f t="shared" si="242"/>
        <v>95.492054374880368</v>
      </c>
      <c r="AA761" s="6">
        <f t="shared" si="243"/>
        <v>0</v>
      </c>
      <c r="AB761" s="27" t="str">
        <f t="shared" si="244"/>
        <v>n.m.</v>
      </c>
      <c r="AC761" s="6">
        <f t="shared" si="245"/>
        <v>235150.20599999884</v>
      </c>
      <c r="AD761" s="27">
        <f t="shared" si="246"/>
        <v>0.14981147336792516</v>
      </c>
    </row>
    <row r="762" spans="1:30" x14ac:dyDescent="0.35">
      <c r="A762" s="7">
        <f t="shared" si="217"/>
        <v>754</v>
      </c>
      <c r="B762" t="s">
        <v>909</v>
      </c>
      <c r="C762" t="s">
        <v>995</v>
      </c>
      <c r="D762" t="s">
        <v>996</v>
      </c>
      <c r="E762" s="42" t="s">
        <v>1576</v>
      </c>
      <c r="F762" s="42" t="s">
        <v>1934</v>
      </c>
      <c r="G762" s="3">
        <v>87242.76</v>
      </c>
      <c r="H762" s="3">
        <v>356624.4599999999</v>
      </c>
      <c r="I762" s="3">
        <v>145910.11000000002</v>
      </c>
      <c r="J762" s="3">
        <v>157179.14999999991</v>
      </c>
      <c r="K762" s="3">
        <v>186285.14999999982</v>
      </c>
      <c r="L762" s="3">
        <f t="shared" si="233"/>
        <v>933241.62999999966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f t="shared" si="234"/>
        <v>0</v>
      </c>
      <c r="S762" s="6">
        <f t="shared" si="235"/>
        <v>87242.76</v>
      </c>
      <c r="T762" s="27" t="str">
        <f t="shared" si="236"/>
        <v>n.m.</v>
      </c>
      <c r="U762" s="6">
        <f t="shared" si="237"/>
        <v>356624.4599999999</v>
      </c>
      <c r="V762" s="27" t="str">
        <f t="shared" si="238"/>
        <v>n.m.</v>
      </c>
      <c r="W762" s="6">
        <f t="shared" si="239"/>
        <v>145910.11000000002</v>
      </c>
      <c r="X762" s="27" t="str">
        <f t="shared" si="240"/>
        <v>n.m.</v>
      </c>
      <c r="Y762" s="6">
        <f t="shared" si="241"/>
        <v>157179.14999999991</v>
      </c>
      <c r="Z762" s="27" t="str">
        <f t="shared" si="242"/>
        <v>n.m.</v>
      </c>
      <c r="AA762" s="6">
        <f t="shared" si="243"/>
        <v>186285.14999999982</v>
      </c>
      <c r="AB762" s="27" t="str">
        <f t="shared" si="244"/>
        <v>n.m.</v>
      </c>
      <c r="AC762" s="6">
        <f t="shared" si="245"/>
        <v>933241.62999999966</v>
      </c>
      <c r="AD762" s="27" t="str">
        <f t="shared" si="246"/>
        <v>n.m.</v>
      </c>
    </row>
    <row r="763" spans="1:30" x14ac:dyDescent="0.35">
      <c r="A763" s="7">
        <f t="shared" si="217"/>
        <v>755</v>
      </c>
      <c r="B763" t="s">
        <v>909</v>
      </c>
      <c r="C763" t="s">
        <v>997</v>
      </c>
      <c r="D763" t="s">
        <v>998</v>
      </c>
      <c r="E763" s="42" t="s">
        <v>1563</v>
      </c>
      <c r="F763" s="42">
        <v>44501</v>
      </c>
      <c r="G763" s="3">
        <v>693594.61999999988</v>
      </c>
      <c r="H763" s="3">
        <v>127433.90999999997</v>
      </c>
      <c r="I763" s="3">
        <v>11387.14</v>
      </c>
      <c r="J763" s="3">
        <v>-838479.48</v>
      </c>
      <c r="K763" s="3">
        <v>0</v>
      </c>
      <c r="L763" s="3">
        <f t="shared" si="233"/>
        <v>-6063.8100000001723</v>
      </c>
      <c r="M763" s="3">
        <v>0</v>
      </c>
      <c r="N763" s="3">
        <v>0</v>
      </c>
      <c r="O763" s="3">
        <v>40058.572</v>
      </c>
      <c r="P763" s="3">
        <v>36201.648999999998</v>
      </c>
      <c r="Q763" s="3">
        <v>0</v>
      </c>
      <c r="R763" s="3">
        <f t="shared" si="234"/>
        <v>76260.22099999999</v>
      </c>
      <c r="S763" s="6">
        <f t="shared" si="235"/>
        <v>693594.61999999988</v>
      </c>
      <c r="T763" s="27" t="str">
        <f t="shared" si="236"/>
        <v>n.m.</v>
      </c>
      <c r="U763" s="6">
        <f t="shared" si="237"/>
        <v>127433.90999999997</v>
      </c>
      <c r="V763" s="27" t="str">
        <f t="shared" si="238"/>
        <v>n.m.</v>
      </c>
      <c r="W763" s="6">
        <f t="shared" si="239"/>
        <v>-28671.432000000001</v>
      </c>
      <c r="X763" s="27">
        <f t="shared" si="240"/>
        <v>-0.71573774521967481</v>
      </c>
      <c r="Y763" s="6">
        <f t="shared" si="241"/>
        <v>-874681.12899999996</v>
      </c>
      <c r="Z763" s="27">
        <f t="shared" si="242"/>
        <v>-24.161361516985043</v>
      </c>
      <c r="AA763" s="6">
        <f t="shared" si="243"/>
        <v>0</v>
      </c>
      <c r="AB763" s="27" t="str">
        <f t="shared" si="244"/>
        <v>n.m.</v>
      </c>
      <c r="AC763" s="6">
        <f t="shared" si="245"/>
        <v>-82324.031000000163</v>
      </c>
      <c r="AD763" s="27">
        <f t="shared" si="246"/>
        <v>-1.0795147184270575</v>
      </c>
    </row>
    <row r="764" spans="1:30" x14ac:dyDescent="0.35">
      <c r="A764" s="7">
        <f t="shared" si="217"/>
        <v>756</v>
      </c>
      <c r="B764" t="s">
        <v>909</v>
      </c>
      <c r="C764" t="s">
        <v>999</v>
      </c>
      <c r="D764" t="s">
        <v>1000</v>
      </c>
      <c r="E764" s="42" t="s">
        <v>1577</v>
      </c>
      <c r="F764" s="42">
        <v>44562</v>
      </c>
      <c r="G764" s="3"/>
      <c r="H764" s="3">
        <v>823087.88</v>
      </c>
      <c r="I764" s="3">
        <v>679640.70000000019</v>
      </c>
      <c r="J764" s="3">
        <v>4515.880000000001</v>
      </c>
      <c r="K764" s="3">
        <v>-1020</v>
      </c>
      <c r="L764" s="3">
        <f t="shared" si="233"/>
        <v>1506224.46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f t="shared" si="234"/>
        <v>0</v>
      </c>
      <c r="S764" s="6">
        <f t="shared" si="235"/>
        <v>0</v>
      </c>
      <c r="T764" s="27" t="str">
        <f t="shared" si="236"/>
        <v>n.m.</v>
      </c>
      <c r="U764" s="6">
        <f t="shared" si="237"/>
        <v>823087.88</v>
      </c>
      <c r="V764" s="27" t="str">
        <f t="shared" si="238"/>
        <v>n.m.</v>
      </c>
      <c r="W764" s="6">
        <f t="shared" si="239"/>
        <v>679640.70000000019</v>
      </c>
      <c r="X764" s="27" t="str">
        <f t="shared" si="240"/>
        <v>n.m.</v>
      </c>
      <c r="Y764" s="6">
        <f t="shared" si="241"/>
        <v>4515.880000000001</v>
      </c>
      <c r="Z764" s="27" t="str">
        <f t="shared" si="242"/>
        <v>n.m.</v>
      </c>
      <c r="AA764" s="6">
        <f t="shared" si="243"/>
        <v>-1020</v>
      </c>
      <c r="AB764" s="27" t="str">
        <f t="shared" si="244"/>
        <v>n.m.</v>
      </c>
      <c r="AC764" s="6">
        <f t="shared" si="245"/>
        <v>1506224.46</v>
      </c>
      <c r="AD764" s="27" t="str">
        <f t="shared" si="246"/>
        <v>n.m.</v>
      </c>
    </row>
    <row r="765" spans="1:30" x14ac:dyDescent="0.35">
      <c r="A765" s="7">
        <f t="shared" si="217"/>
        <v>757</v>
      </c>
      <c r="B765" t="s">
        <v>909</v>
      </c>
      <c r="C765" t="s">
        <v>1002</v>
      </c>
      <c r="D765" t="s">
        <v>1003</v>
      </c>
      <c r="E765" s="42" t="s">
        <v>1555</v>
      </c>
      <c r="F765" s="42" t="s">
        <v>1590</v>
      </c>
      <c r="G765" s="3">
        <v>14731.280000000004</v>
      </c>
      <c r="H765" s="3"/>
      <c r="I765" s="3">
        <v>0</v>
      </c>
      <c r="J765" s="3">
        <v>0</v>
      </c>
      <c r="K765" s="3">
        <v>0</v>
      </c>
      <c r="L765" s="3">
        <f t="shared" si="233"/>
        <v>14731.280000000004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f t="shared" si="234"/>
        <v>0</v>
      </c>
      <c r="S765" s="6">
        <f t="shared" si="235"/>
        <v>14731.280000000004</v>
      </c>
      <c r="T765" s="27" t="str">
        <f t="shared" si="236"/>
        <v>n.m.</v>
      </c>
      <c r="U765" s="6">
        <f t="shared" si="237"/>
        <v>0</v>
      </c>
      <c r="V765" s="27" t="str">
        <f t="shared" si="238"/>
        <v>n.m.</v>
      </c>
      <c r="W765" s="6">
        <f t="shared" si="239"/>
        <v>0</v>
      </c>
      <c r="X765" s="27" t="str">
        <f t="shared" si="240"/>
        <v>n.m.</v>
      </c>
      <c r="Y765" s="6">
        <f t="shared" si="241"/>
        <v>0</v>
      </c>
      <c r="Z765" s="27" t="str">
        <f t="shared" si="242"/>
        <v>n.m.</v>
      </c>
      <c r="AA765" s="6">
        <f t="shared" si="243"/>
        <v>0</v>
      </c>
      <c r="AB765" s="27" t="str">
        <f t="shared" si="244"/>
        <v>n.m.</v>
      </c>
      <c r="AC765" s="6">
        <f t="shared" si="245"/>
        <v>14731.280000000004</v>
      </c>
      <c r="AD765" s="27" t="str">
        <f t="shared" si="246"/>
        <v>n.m.</v>
      </c>
    </row>
    <row r="766" spans="1:30" x14ac:dyDescent="0.35">
      <c r="A766" s="7">
        <f t="shared" si="217"/>
        <v>758</v>
      </c>
      <c r="B766" t="s">
        <v>909</v>
      </c>
      <c r="C766" t="s">
        <v>1004</v>
      </c>
      <c r="D766" t="s">
        <v>1005</v>
      </c>
      <c r="E766" s="42" t="s">
        <v>1560</v>
      </c>
      <c r="F766" s="42">
        <v>44136</v>
      </c>
      <c r="G766" s="3"/>
      <c r="H766" s="3">
        <v>743577.64999999979</v>
      </c>
      <c r="I766" s="3">
        <v>284359.79999999993</v>
      </c>
      <c r="J766" s="3">
        <v>0</v>
      </c>
      <c r="K766" s="3">
        <v>0</v>
      </c>
      <c r="L766" s="3">
        <f t="shared" si="233"/>
        <v>1027937.4499999997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f t="shared" si="234"/>
        <v>0</v>
      </c>
      <c r="S766" s="6">
        <f t="shared" si="235"/>
        <v>0</v>
      </c>
      <c r="T766" s="27" t="str">
        <f t="shared" si="236"/>
        <v>n.m.</v>
      </c>
      <c r="U766" s="6">
        <f t="shared" si="237"/>
        <v>743577.64999999979</v>
      </c>
      <c r="V766" s="27" t="str">
        <f t="shared" si="238"/>
        <v>n.m.</v>
      </c>
      <c r="W766" s="6">
        <f t="shared" si="239"/>
        <v>284359.79999999993</v>
      </c>
      <c r="X766" s="27" t="str">
        <f t="shared" si="240"/>
        <v>n.m.</v>
      </c>
      <c r="Y766" s="6">
        <f t="shared" si="241"/>
        <v>0</v>
      </c>
      <c r="Z766" s="27" t="str">
        <f t="shared" si="242"/>
        <v>n.m.</v>
      </c>
      <c r="AA766" s="6">
        <f t="shared" si="243"/>
        <v>0</v>
      </c>
      <c r="AB766" s="27" t="str">
        <f t="shared" si="244"/>
        <v>n.m.</v>
      </c>
      <c r="AC766" s="6">
        <f t="shared" si="245"/>
        <v>1027937.4499999997</v>
      </c>
      <c r="AD766" s="27" t="str">
        <f t="shared" si="246"/>
        <v>n.m.</v>
      </c>
    </row>
    <row r="767" spans="1:30" x14ac:dyDescent="0.35">
      <c r="A767" s="7">
        <f t="shared" si="217"/>
        <v>759</v>
      </c>
      <c r="B767" t="s">
        <v>909</v>
      </c>
      <c r="C767" t="s">
        <v>1006</v>
      </c>
      <c r="D767" t="s">
        <v>1007</v>
      </c>
      <c r="E767" s="42" t="s">
        <v>1578</v>
      </c>
      <c r="F767" s="42" t="s">
        <v>1934</v>
      </c>
      <c r="G767" s="3">
        <v>612822.7200000002</v>
      </c>
      <c r="H767" s="3">
        <v>118175.71999999991</v>
      </c>
      <c r="I767" s="3">
        <v>353886.19000000024</v>
      </c>
      <c r="J767" s="3">
        <v>2439862.5000000005</v>
      </c>
      <c r="K767" s="3">
        <v>12680322.119999994</v>
      </c>
      <c r="L767" s="3">
        <f t="shared" si="233"/>
        <v>16205069.249999994</v>
      </c>
      <c r="M767" s="3">
        <v>0</v>
      </c>
      <c r="N767" s="3">
        <v>9687373.9590000007</v>
      </c>
      <c r="O767" s="3">
        <v>30334.55</v>
      </c>
      <c r="P767" s="3">
        <v>5228954.2939999998</v>
      </c>
      <c r="Q767" s="3">
        <v>94954.388000000006</v>
      </c>
      <c r="R767" s="3">
        <f t="shared" si="234"/>
        <v>15041617.191000002</v>
      </c>
      <c r="S767" s="6">
        <f t="shared" si="235"/>
        <v>612822.7200000002</v>
      </c>
      <c r="T767" s="27" t="str">
        <f t="shared" si="236"/>
        <v>n.m.</v>
      </c>
      <c r="U767" s="6">
        <f t="shared" si="237"/>
        <v>-9569198.2390000001</v>
      </c>
      <c r="V767" s="27">
        <f t="shared" si="238"/>
        <v>-0.98780105728341272</v>
      </c>
      <c r="W767" s="6">
        <f t="shared" si="239"/>
        <v>323551.64000000025</v>
      </c>
      <c r="X767" s="27">
        <f t="shared" si="240"/>
        <v>10.666109765926979</v>
      </c>
      <c r="Y767" s="6">
        <f t="shared" si="241"/>
        <v>-2789091.7939999993</v>
      </c>
      <c r="Z767" s="27">
        <f t="shared" si="242"/>
        <v>-0.53339379867985504</v>
      </c>
      <c r="AA767" s="6">
        <f t="shared" si="243"/>
        <v>12585367.731999993</v>
      </c>
      <c r="AB767" s="27">
        <f t="shared" si="244"/>
        <v>132.54119158769149</v>
      </c>
      <c r="AC767" s="6">
        <f t="shared" si="245"/>
        <v>1163452.0589999929</v>
      </c>
      <c r="AD767" s="27">
        <f t="shared" si="246"/>
        <v>7.7348867759786666E-2</v>
      </c>
    </row>
    <row r="768" spans="1:30" x14ac:dyDescent="0.35">
      <c r="A768" s="7">
        <f t="shared" si="217"/>
        <v>760</v>
      </c>
      <c r="B768" t="s">
        <v>909</v>
      </c>
      <c r="C768" t="s">
        <v>1008</v>
      </c>
      <c r="D768" t="s">
        <v>1009</v>
      </c>
      <c r="E768" s="42" t="s">
        <v>1576</v>
      </c>
      <c r="F768" s="42">
        <v>44044</v>
      </c>
      <c r="G768" s="3">
        <v>170485.3899999999</v>
      </c>
      <c r="H768" s="3">
        <v>256169.65999999983</v>
      </c>
      <c r="I768" s="3">
        <v>81055.420000000013</v>
      </c>
      <c r="J768" s="3">
        <v>0</v>
      </c>
      <c r="K768" s="3">
        <v>0</v>
      </c>
      <c r="L768" s="3">
        <f t="shared" si="233"/>
        <v>507710.46999999974</v>
      </c>
      <c r="M768" s="3">
        <v>0</v>
      </c>
      <c r="N768" s="3">
        <v>250460.83600000001</v>
      </c>
      <c r="O768" s="3">
        <v>0</v>
      </c>
      <c r="P768" s="3">
        <v>0</v>
      </c>
      <c r="Q768" s="3">
        <v>0</v>
      </c>
      <c r="R768" s="3">
        <f t="shared" si="234"/>
        <v>250460.83600000001</v>
      </c>
      <c r="S768" s="6">
        <f t="shared" si="235"/>
        <v>170485.3899999999</v>
      </c>
      <c r="T768" s="27" t="str">
        <f t="shared" si="236"/>
        <v>n.m.</v>
      </c>
      <c r="U768" s="6">
        <f t="shared" si="237"/>
        <v>5708.8239999998186</v>
      </c>
      <c r="V768" s="27">
        <f t="shared" si="238"/>
        <v>2.2793280143805869E-2</v>
      </c>
      <c r="W768" s="6">
        <f t="shared" si="239"/>
        <v>81055.420000000013</v>
      </c>
      <c r="X768" s="27" t="str">
        <f t="shared" si="240"/>
        <v>n.m.</v>
      </c>
      <c r="Y768" s="6">
        <f t="shared" si="241"/>
        <v>0</v>
      </c>
      <c r="Z768" s="27" t="str">
        <f t="shared" si="242"/>
        <v>n.m.</v>
      </c>
      <c r="AA768" s="6">
        <f t="shared" si="243"/>
        <v>0</v>
      </c>
      <c r="AB768" s="27" t="str">
        <f t="shared" si="244"/>
        <v>n.m.</v>
      </c>
      <c r="AC768" s="6">
        <f t="shared" si="245"/>
        <v>257249.63399999973</v>
      </c>
      <c r="AD768" s="27">
        <f t="shared" si="246"/>
        <v>1.0271052277410737</v>
      </c>
    </row>
    <row r="769" spans="1:30" x14ac:dyDescent="0.35">
      <c r="A769" s="7">
        <f t="shared" si="217"/>
        <v>761</v>
      </c>
      <c r="B769" t="s">
        <v>909</v>
      </c>
      <c r="C769" t="s">
        <v>1010</v>
      </c>
      <c r="D769" t="s">
        <v>1011</v>
      </c>
      <c r="E769" s="42" t="s">
        <v>1555</v>
      </c>
      <c r="F769" s="42" t="s">
        <v>1558</v>
      </c>
      <c r="G769" s="3">
        <v>534468.83000000019</v>
      </c>
      <c r="H769" s="3">
        <v>5667.65</v>
      </c>
      <c r="I769" s="3">
        <v>0</v>
      </c>
      <c r="J769" s="3">
        <v>0</v>
      </c>
      <c r="K769" s="3">
        <v>0</v>
      </c>
      <c r="L769" s="3">
        <f t="shared" si="233"/>
        <v>540136.48000000021</v>
      </c>
      <c r="M769" s="3">
        <v>443064.81</v>
      </c>
      <c r="N769" s="3">
        <v>9778.9220000000005</v>
      </c>
      <c r="O769" s="3">
        <v>0</v>
      </c>
      <c r="P769" s="3">
        <v>0</v>
      </c>
      <c r="Q769" s="3">
        <v>0</v>
      </c>
      <c r="R769" s="3">
        <f t="shared" si="234"/>
        <v>452843.73200000002</v>
      </c>
      <c r="S769" s="6">
        <f t="shared" si="235"/>
        <v>91404.020000000193</v>
      </c>
      <c r="T769" s="27">
        <f t="shared" si="236"/>
        <v>0.20629943506459064</v>
      </c>
      <c r="U769" s="6">
        <f t="shared" si="237"/>
        <v>-4111.2720000000008</v>
      </c>
      <c r="V769" s="27">
        <f t="shared" si="238"/>
        <v>-0.42042180109423111</v>
      </c>
      <c r="W769" s="6">
        <f t="shared" si="239"/>
        <v>0</v>
      </c>
      <c r="X769" s="27" t="str">
        <f t="shared" si="240"/>
        <v>n.m.</v>
      </c>
      <c r="Y769" s="6">
        <f t="shared" si="241"/>
        <v>0</v>
      </c>
      <c r="Z769" s="27" t="str">
        <f t="shared" si="242"/>
        <v>n.m.</v>
      </c>
      <c r="AA769" s="6">
        <f t="shared" si="243"/>
        <v>0</v>
      </c>
      <c r="AB769" s="27" t="str">
        <f t="shared" si="244"/>
        <v>n.m.</v>
      </c>
      <c r="AC769" s="6">
        <f t="shared" si="245"/>
        <v>87292.748000000196</v>
      </c>
      <c r="AD769" s="27">
        <f t="shared" si="246"/>
        <v>0.19276571989738878</v>
      </c>
    </row>
    <row r="770" spans="1:30" x14ac:dyDescent="0.35">
      <c r="A770" s="7">
        <f t="shared" si="217"/>
        <v>762</v>
      </c>
      <c r="B770" t="s">
        <v>909</v>
      </c>
      <c r="C770" t="s">
        <v>1012</v>
      </c>
      <c r="D770" t="s">
        <v>1013</v>
      </c>
      <c r="E770" s="42" t="s">
        <v>1569</v>
      </c>
      <c r="F770" s="42">
        <v>44501</v>
      </c>
      <c r="G770" s="3">
        <v>638478.47</v>
      </c>
      <c r="H770" s="3">
        <v>35478.570000000007</v>
      </c>
      <c r="I770" s="3">
        <v>129437.84999999999</v>
      </c>
      <c r="J770" s="3">
        <v>244.45999999999998</v>
      </c>
      <c r="K770" s="3">
        <v>0</v>
      </c>
      <c r="L770" s="3">
        <f t="shared" si="233"/>
        <v>803639.35</v>
      </c>
      <c r="M770" s="3">
        <v>487.76</v>
      </c>
      <c r="N770" s="3">
        <v>335736.99400000001</v>
      </c>
      <c r="O770" s="3">
        <v>0</v>
      </c>
      <c r="P770" s="3">
        <v>0</v>
      </c>
      <c r="Q770" s="3">
        <v>0</v>
      </c>
      <c r="R770" s="3">
        <f t="shared" si="234"/>
        <v>336224.75400000002</v>
      </c>
      <c r="S770" s="6">
        <f t="shared" si="235"/>
        <v>637990.71</v>
      </c>
      <c r="T770" s="27">
        <f t="shared" si="236"/>
        <v>1308.0012916188289</v>
      </c>
      <c r="U770" s="6">
        <f t="shared" si="237"/>
        <v>-300258.424</v>
      </c>
      <c r="V770" s="27">
        <f t="shared" si="238"/>
        <v>-0.89432630114035039</v>
      </c>
      <c r="W770" s="6">
        <f t="shared" si="239"/>
        <v>129437.84999999999</v>
      </c>
      <c r="X770" s="27" t="str">
        <f t="shared" si="240"/>
        <v>n.m.</v>
      </c>
      <c r="Y770" s="6">
        <f t="shared" si="241"/>
        <v>244.45999999999998</v>
      </c>
      <c r="Z770" s="27" t="str">
        <f t="shared" si="242"/>
        <v>n.m.</v>
      </c>
      <c r="AA770" s="6">
        <f t="shared" si="243"/>
        <v>0</v>
      </c>
      <c r="AB770" s="27" t="str">
        <f t="shared" si="244"/>
        <v>n.m.</v>
      </c>
      <c r="AC770" s="6">
        <f t="shared" si="245"/>
        <v>467414.59599999996</v>
      </c>
      <c r="AD770" s="27">
        <f t="shared" si="246"/>
        <v>1.390184959433415</v>
      </c>
    </row>
    <row r="771" spans="1:30" x14ac:dyDescent="0.35">
      <c r="A771" s="7">
        <f t="shared" si="217"/>
        <v>763</v>
      </c>
      <c r="B771" t="s">
        <v>909</v>
      </c>
      <c r="C771" t="s">
        <v>1014</v>
      </c>
      <c r="D771" t="s">
        <v>1015</v>
      </c>
      <c r="E771" s="42" t="s">
        <v>1552</v>
      </c>
      <c r="F771" s="42" t="s">
        <v>1934</v>
      </c>
      <c r="G771" s="3">
        <v>519715.49999999965</v>
      </c>
      <c r="H771" s="3">
        <v>26585.130000000008</v>
      </c>
      <c r="I771" s="3">
        <v>2216.6</v>
      </c>
      <c r="J771" s="3">
        <v>1996.73</v>
      </c>
      <c r="K771" s="3">
        <v>1731.1200000000001</v>
      </c>
      <c r="L771" s="3">
        <f t="shared" si="233"/>
        <v>552245.07999999961</v>
      </c>
      <c r="M771" s="3">
        <v>278409.47200000001</v>
      </c>
      <c r="N771" s="3">
        <v>0</v>
      </c>
      <c r="O771" s="3">
        <v>0</v>
      </c>
      <c r="P771" s="3">
        <v>0</v>
      </c>
      <c r="Q771" s="3">
        <v>0</v>
      </c>
      <c r="R771" s="3">
        <f t="shared" si="234"/>
        <v>278409.47200000001</v>
      </c>
      <c r="S771" s="6">
        <f t="shared" si="235"/>
        <v>241306.02799999964</v>
      </c>
      <c r="T771" s="27">
        <f t="shared" si="236"/>
        <v>0.86673066927837727</v>
      </c>
      <c r="U771" s="6">
        <f t="shared" si="237"/>
        <v>26585.130000000008</v>
      </c>
      <c r="V771" s="27" t="str">
        <f t="shared" si="238"/>
        <v>n.m.</v>
      </c>
      <c r="W771" s="6">
        <f t="shared" si="239"/>
        <v>2216.6</v>
      </c>
      <c r="X771" s="27" t="str">
        <f t="shared" si="240"/>
        <v>n.m.</v>
      </c>
      <c r="Y771" s="6">
        <f t="shared" si="241"/>
        <v>1996.73</v>
      </c>
      <c r="Z771" s="27" t="str">
        <f t="shared" si="242"/>
        <v>n.m.</v>
      </c>
      <c r="AA771" s="6">
        <f t="shared" si="243"/>
        <v>1731.1200000000001</v>
      </c>
      <c r="AB771" s="27" t="str">
        <f t="shared" si="244"/>
        <v>n.m.</v>
      </c>
      <c r="AC771" s="6">
        <f t="shared" si="245"/>
        <v>273835.6079999996</v>
      </c>
      <c r="AD771" s="27">
        <f t="shared" si="246"/>
        <v>0.9835714497529725</v>
      </c>
    </row>
    <row r="772" spans="1:30" x14ac:dyDescent="0.35">
      <c r="A772" s="7">
        <f t="shared" si="217"/>
        <v>764</v>
      </c>
      <c r="B772" t="s">
        <v>909</v>
      </c>
      <c r="C772" t="s">
        <v>1016</v>
      </c>
      <c r="D772" t="s">
        <v>1017</v>
      </c>
      <c r="E772" s="42" t="s">
        <v>1595</v>
      </c>
      <c r="F772" s="42" t="s">
        <v>1577</v>
      </c>
      <c r="G772" s="3">
        <v>64673.03</v>
      </c>
      <c r="H772" s="3">
        <v>207547.41</v>
      </c>
      <c r="I772" s="3">
        <v>0</v>
      </c>
      <c r="J772" s="3">
        <v>0</v>
      </c>
      <c r="K772" s="3">
        <v>0</v>
      </c>
      <c r="L772" s="3">
        <f t="shared" si="233"/>
        <v>272220.44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f t="shared" si="234"/>
        <v>0</v>
      </c>
      <c r="S772" s="6">
        <f t="shared" si="235"/>
        <v>64673.03</v>
      </c>
      <c r="T772" s="27" t="str">
        <f t="shared" si="236"/>
        <v>n.m.</v>
      </c>
      <c r="U772" s="6">
        <f t="shared" si="237"/>
        <v>207547.41</v>
      </c>
      <c r="V772" s="27" t="str">
        <f t="shared" si="238"/>
        <v>n.m.</v>
      </c>
      <c r="W772" s="6">
        <f t="shared" si="239"/>
        <v>0</v>
      </c>
      <c r="X772" s="27" t="str">
        <f t="shared" si="240"/>
        <v>n.m.</v>
      </c>
      <c r="Y772" s="6">
        <f t="shared" si="241"/>
        <v>0</v>
      </c>
      <c r="Z772" s="27" t="str">
        <f t="shared" si="242"/>
        <v>n.m.</v>
      </c>
      <c r="AA772" s="6">
        <f t="shared" si="243"/>
        <v>0</v>
      </c>
      <c r="AB772" s="27" t="str">
        <f t="shared" si="244"/>
        <v>n.m.</v>
      </c>
      <c r="AC772" s="6">
        <f t="shared" si="245"/>
        <v>272220.44</v>
      </c>
      <c r="AD772" s="27" t="str">
        <f t="shared" si="246"/>
        <v>n.m.</v>
      </c>
    </row>
    <row r="773" spans="1:30" x14ac:dyDescent="0.35">
      <c r="A773" s="7">
        <f t="shared" si="217"/>
        <v>765</v>
      </c>
      <c r="B773" t="s">
        <v>909</v>
      </c>
      <c r="C773" t="s">
        <v>1018</v>
      </c>
      <c r="D773" t="s">
        <v>1019</v>
      </c>
      <c r="E773" s="42" t="s">
        <v>1567</v>
      </c>
      <c r="F773" s="42" t="s">
        <v>1556</v>
      </c>
      <c r="G773" s="3">
        <v>33851.26999999999</v>
      </c>
      <c r="H773" s="3"/>
      <c r="I773" s="3">
        <v>0</v>
      </c>
      <c r="J773" s="3">
        <v>0</v>
      </c>
      <c r="K773" s="3">
        <v>0</v>
      </c>
      <c r="L773" s="3">
        <f t="shared" si="233"/>
        <v>33851.26999999999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f t="shared" si="234"/>
        <v>0</v>
      </c>
      <c r="S773" s="6">
        <f t="shared" si="235"/>
        <v>33851.26999999999</v>
      </c>
      <c r="T773" s="27" t="str">
        <f t="shared" si="236"/>
        <v>n.m.</v>
      </c>
      <c r="U773" s="6">
        <f t="shared" si="237"/>
        <v>0</v>
      </c>
      <c r="V773" s="27" t="str">
        <f t="shared" si="238"/>
        <v>n.m.</v>
      </c>
      <c r="W773" s="6">
        <f t="shared" si="239"/>
        <v>0</v>
      </c>
      <c r="X773" s="27" t="str">
        <f t="shared" si="240"/>
        <v>n.m.</v>
      </c>
      <c r="Y773" s="6">
        <f t="shared" si="241"/>
        <v>0</v>
      </c>
      <c r="Z773" s="27" t="str">
        <f t="shared" si="242"/>
        <v>n.m.</v>
      </c>
      <c r="AA773" s="6">
        <f t="shared" si="243"/>
        <v>0</v>
      </c>
      <c r="AB773" s="27" t="str">
        <f t="shared" si="244"/>
        <v>n.m.</v>
      </c>
      <c r="AC773" s="6">
        <f t="shared" si="245"/>
        <v>33851.26999999999</v>
      </c>
      <c r="AD773" s="27" t="str">
        <f t="shared" si="246"/>
        <v>n.m.</v>
      </c>
    </row>
    <row r="774" spans="1:30" x14ac:dyDescent="0.35">
      <c r="A774" s="7">
        <f t="shared" si="217"/>
        <v>766</v>
      </c>
      <c r="B774" t="s">
        <v>909</v>
      </c>
      <c r="C774" t="s">
        <v>1020</v>
      </c>
      <c r="D774" t="s">
        <v>1021</v>
      </c>
      <c r="E774" s="42" t="s">
        <v>1559</v>
      </c>
      <c r="F774" s="42">
        <v>44501</v>
      </c>
      <c r="G774" s="3"/>
      <c r="H774" s="3">
        <v>645803.48999999987</v>
      </c>
      <c r="I774" s="3">
        <v>352699.12999999995</v>
      </c>
      <c r="J774" s="3">
        <v>181012.62000000002</v>
      </c>
      <c r="K774" s="3">
        <v>0</v>
      </c>
      <c r="L774" s="3">
        <f t="shared" si="233"/>
        <v>1179515.24</v>
      </c>
      <c r="M774" s="3">
        <v>0</v>
      </c>
      <c r="N774" s="3">
        <v>0</v>
      </c>
      <c r="O774" s="3">
        <v>9160.0619999999999</v>
      </c>
      <c r="P774" s="3">
        <v>0</v>
      </c>
      <c r="Q774" s="3">
        <v>0</v>
      </c>
      <c r="R774" s="3">
        <f t="shared" si="234"/>
        <v>9160.0619999999999</v>
      </c>
      <c r="S774" s="6">
        <f t="shared" si="235"/>
        <v>0</v>
      </c>
      <c r="T774" s="27" t="str">
        <f t="shared" si="236"/>
        <v>n.m.</v>
      </c>
      <c r="U774" s="6">
        <f t="shared" si="237"/>
        <v>645803.48999999987</v>
      </c>
      <c r="V774" s="27" t="str">
        <f t="shared" si="238"/>
        <v>n.m.</v>
      </c>
      <c r="W774" s="6">
        <f t="shared" si="239"/>
        <v>343539.06799999997</v>
      </c>
      <c r="X774" s="27">
        <f t="shared" si="240"/>
        <v>37.504011217391323</v>
      </c>
      <c r="Y774" s="6">
        <f t="shared" si="241"/>
        <v>181012.62000000002</v>
      </c>
      <c r="Z774" s="27" t="str">
        <f t="shared" si="242"/>
        <v>n.m.</v>
      </c>
      <c r="AA774" s="6">
        <f t="shared" si="243"/>
        <v>0</v>
      </c>
      <c r="AB774" s="27" t="str">
        <f t="shared" si="244"/>
        <v>n.m.</v>
      </c>
      <c r="AC774" s="6">
        <f t="shared" si="245"/>
        <v>1170355.1780000001</v>
      </c>
      <c r="AD774" s="27">
        <f t="shared" si="246"/>
        <v>127.76716773314418</v>
      </c>
    </row>
    <row r="775" spans="1:30" x14ac:dyDescent="0.35">
      <c r="A775" s="7">
        <f t="shared" si="217"/>
        <v>767</v>
      </c>
      <c r="B775" t="s">
        <v>909</v>
      </c>
      <c r="C775" t="s">
        <v>1022</v>
      </c>
      <c r="D775" t="s">
        <v>1023</v>
      </c>
      <c r="E775" s="42" t="s">
        <v>1595</v>
      </c>
      <c r="F775" s="42">
        <v>44317</v>
      </c>
      <c r="G775" s="3">
        <v>6820.9600000000009</v>
      </c>
      <c r="H775" s="3">
        <v>555075.19000000018</v>
      </c>
      <c r="I775" s="3">
        <v>367362.02000000014</v>
      </c>
      <c r="J775" s="3">
        <v>5655.2100000000019</v>
      </c>
      <c r="K775" s="3">
        <v>0</v>
      </c>
      <c r="L775" s="3">
        <f t="shared" si="233"/>
        <v>934913.38000000024</v>
      </c>
      <c r="M775" s="3">
        <v>414973.05499999999</v>
      </c>
      <c r="N775" s="3">
        <v>963549.40500000003</v>
      </c>
      <c r="O775" s="3">
        <v>14368.075999999999</v>
      </c>
      <c r="P775" s="3">
        <v>0</v>
      </c>
      <c r="Q775" s="3">
        <v>0</v>
      </c>
      <c r="R775" s="3">
        <f t="shared" si="234"/>
        <v>1392890.5359999998</v>
      </c>
      <c r="S775" s="6">
        <f t="shared" si="235"/>
        <v>-408152.09499999997</v>
      </c>
      <c r="T775" s="27">
        <f t="shared" si="236"/>
        <v>-0.98356288458295194</v>
      </c>
      <c r="U775" s="6">
        <f t="shared" si="237"/>
        <v>-408474.21499999985</v>
      </c>
      <c r="V775" s="27">
        <f t="shared" si="238"/>
        <v>-0.42392659149636425</v>
      </c>
      <c r="W775" s="6">
        <f t="shared" si="239"/>
        <v>352993.94400000013</v>
      </c>
      <c r="X775" s="27">
        <f t="shared" si="240"/>
        <v>24.567934078299707</v>
      </c>
      <c r="Y775" s="6">
        <f t="shared" si="241"/>
        <v>5655.2100000000019</v>
      </c>
      <c r="Z775" s="27" t="str">
        <f t="shared" si="242"/>
        <v>n.m.</v>
      </c>
      <c r="AA775" s="6">
        <f t="shared" si="243"/>
        <v>0</v>
      </c>
      <c r="AB775" s="27" t="str">
        <f t="shared" si="244"/>
        <v>n.m.</v>
      </c>
      <c r="AC775" s="6">
        <f t="shared" si="245"/>
        <v>-457977.15599999961</v>
      </c>
      <c r="AD775" s="27">
        <f t="shared" si="246"/>
        <v>-0.32879622925372481</v>
      </c>
    </row>
    <row r="776" spans="1:30" x14ac:dyDescent="0.35">
      <c r="A776" s="7">
        <f t="shared" si="217"/>
        <v>768</v>
      </c>
      <c r="B776" t="s">
        <v>909</v>
      </c>
      <c r="C776" t="s">
        <v>1024</v>
      </c>
      <c r="D776" t="s">
        <v>1001</v>
      </c>
      <c r="E776" s="42" t="s">
        <v>1595</v>
      </c>
      <c r="F776" s="42" t="s">
        <v>1568</v>
      </c>
      <c r="G776" s="3">
        <v>747.53</v>
      </c>
      <c r="H776" s="3"/>
      <c r="I776" s="3">
        <v>0</v>
      </c>
      <c r="J776" s="3">
        <v>0</v>
      </c>
      <c r="K776" s="3">
        <v>0</v>
      </c>
      <c r="L776" s="3">
        <f t="shared" si="233"/>
        <v>747.53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f t="shared" si="234"/>
        <v>0</v>
      </c>
      <c r="S776" s="6">
        <f t="shared" si="235"/>
        <v>747.53</v>
      </c>
      <c r="T776" s="27" t="str">
        <f t="shared" si="236"/>
        <v>n.m.</v>
      </c>
      <c r="U776" s="6">
        <f t="shared" si="237"/>
        <v>0</v>
      </c>
      <c r="V776" s="27" t="str">
        <f t="shared" si="238"/>
        <v>n.m.</v>
      </c>
      <c r="W776" s="6">
        <f t="shared" si="239"/>
        <v>0</v>
      </c>
      <c r="X776" s="27" t="str">
        <f t="shared" si="240"/>
        <v>n.m.</v>
      </c>
      <c r="Y776" s="6">
        <f t="shared" si="241"/>
        <v>0</v>
      </c>
      <c r="Z776" s="27" t="str">
        <f t="shared" si="242"/>
        <v>n.m.</v>
      </c>
      <c r="AA776" s="6">
        <f t="shared" si="243"/>
        <v>0</v>
      </c>
      <c r="AB776" s="27" t="str">
        <f t="shared" si="244"/>
        <v>n.m.</v>
      </c>
      <c r="AC776" s="6">
        <f t="shared" si="245"/>
        <v>747.53</v>
      </c>
      <c r="AD776" s="27" t="str">
        <f t="shared" si="246"/>
        <v>n.m.</v>
      </c>
    </row>
    <row r="777" spans="1:30" x14ac:dyDescent="0.35">
      <c r="A777" s="7">
        <f t="shared" si="217"/>
        <v>769</v>
      </c>
      <c r="B777" t="s">
        <v>909</v>
      </c>
      <c r="C777" t="s">
        <v>1025</v>
      </c>
      <c r="D777" t="s">
        <v>1026</v>
      </c>
      <c r="E777" s="42" t="s">
        <v>1574</v>
      </c>
      <c r="F777" s="42" t="s">
        <v>1934</v>
      </c>
      <c r="G777" s="3">
        <v>407881.70999999996</v>
      </c>
      <c r="H777" s="3">
        <v>86371.570000000022</v>
      </c>
      <c r="I777" s="3">
        <v>33312.700000000004</v>
      </c>
      <c r="J777" s="3">
        <v>-531539.09</v>
      </c>
      <c r="K777" s="3">
        <v>1314.21</v>
      </c>
      <c r="L777" s="3">
        <f t="shared" si="233"/>
        <v>-2658.899999999986</v>
      </c>
      <c r="M777" s="3">
        <v>0</v>
      </c>
      <c r="N777" s="3">
        <v>1849.336</v>
      </c>
      <c r="O777" s="3">
        <v>4296127.7589999996</v>
      </c>
      <c r="P777" s="3">
        <v>25163.696</v>
      </c>
      <c r="Q777" s="3">
        <v>0</v>
      </c>
      <c r="R777" s="3">
        <f t="shared" si="234"/>
        <v>4323140.7910000002</v>
      </c>
      <c r="S777" s="6">
        <f t="shared" si="235"/>
        <v>407881.70999999996</v>
      </c>
      <c r="T777" s="27" t="str">
        <f t="shared" si="236"/>
        <v>n.m.</v>
      </c>
      <c r="U777" s="6">
        <f t="shared" si="237"/>
        <v>84522.234000000026</v>
      </c>
      <c r="V777" s="27">
        <f t="shared" si="238"/>
        <v>45.7040981195413</v>
      </c>
      <c r="W777" s="6">
        <f t="shared" si="239"/>
        <v>-4262815.0589999994</v>
      </c>
      <c r="X777" s="27">
        <f t="shared" si="240"/>
        <v>-0.99224587771389872</v>
      </c>
      <c r="Y777" s="6">
        <f t="shared" si="241"/>
        <v>-556702.78599999996</v>
      </c>
      <c r="Z777" s="27">
        <f t="shared" si="242"/>
        <v>-22.12325192610815</v>
      </c>
      <c r="AA777" s="6">
        <f t="shared" si="243"/>
        <v>1314.21</v>
      </c>
      <c r="AB777" s="27" t="str">
        <f t="shared" si="244"/>
        <v>n.m.</v>
      </c>
      <c r="AC777" s="6">
        <f t="shared" si="245"/>
        <v>-4325799.6910000006</v>
      </c>
      <c r="AD777" s="27">
        <f t="shared" si="246"/>
        <v>-1.000615038956292</v>
      </c>
    </row>
    <row r="778" spans="1:30" x14ac:dyDescent="0.35">
      <c r="A778" s="7">
        <f t="shared" si="217"/>
        <v>770</v>
      </c>
      <c r="B778" t="s">
        <v>909</v>
      </c>
      <c r="C778" t="s">
        <v>1027</v>
      </c>
      <c r="D778" t="s">
        <v>1028</v>
      </c>
      <c r="E778" s="42" t="s">
        <v>1565</v>
      </c>
      <c r="F778" s="42" t="s">
        <v>1559</v>
      </c>
      <c r="G778" s="3">
        <v>13927.229999999998</v>
      </c>
      <c r="H778" s="3">
        <v>-15776.969999999998</v>
      </c>
      <c r="I778" s="3">
        <v>0</v>
      </c>
      <c r="J778" s="3">
        <v>0</v>
      </c>
      <c r="K778" s="3">
        <v>0</v>
      </c>
      <c r="L778" s="3">
        <f t="shared" si="233"/>
        <v>-1849.7399999999998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f t="shared" si="234"/>
        <v>0</v>
      </c>
      <c r="S778" s="6">
        <f t="shared" si="235"/>
        <v>13927.229999999998</v>
      </c>
      <c r="T778" s="27" t="str">
        <f t="shared" si="236"/>
        <v>n.m.</v>
      </c>
      <c r="U778" s="6">
        <f t="shared" si="237"/>
        <v>-15776.969999999998</v>
      </c>
      <c r="V778" s="27" t="str">
        <f t="shared" si="238"/>
        <v>n.m.</v>
      </c>
      <c r="W778" s="6">
        <f t="shared" si="239"/>
        <v>0</v>
      </c>
      <c r="X778" s="27" t="str">
        <f t="shared" si="240"/>
        <v>n.m.</v>
      </c>
      <c r="Y778" s="6">
        <f t="shared" si="241"/>
        <v>0</v>
      </c>
      <c r="Z778" s="27" t="str">
        <f t="shared" si="242"/>
        <v>n.m.</v>
      </c>
      <c r="AA778" s="6">
        <f t="shared" si="243"/>
        <v>0</v>
      </c>
      <c r="AB778" s="27" t="str">
        <f t="shared" si="244"/>
        <v>n.m.</v>
      </c>
      <c r="AC778" s="6">
        <f t="shared" si="245"/>
        <v>-1849.7399999999998</v>
      </c>
      <c r="AD778" s="27" t="str">
        <f t="shared" si="246"/>
        <v>n.m.</v>
      </c>
    </row>
    <row r="779" spans="1:30" x14ac:dyDescent="0.35">
      <c r="A779" s="7">
        <f t="shared" ref="A779:A842" si="247">A778+1</f>
        <v>771</v>
      </c>
      <c r="B779" s="38" t="s">
        <v>909</v>
      </c>
      <c r="C779" s="38" t="s">
        <v>1029</v>
      </c>
      <c r="D779" s="38" t="s">
        <v>1030</v>
      </c>
      <c r="E779" s="53" t="s">
        <v>1561</v>
      </c>
      <c r="F779" s="53" t="s">
        <v>1573</v>
      </c>
      <c r="G779" s="39">
        <v>202565.76999999993</v>
      </c>
      <c r="H779" s="39"/>
      <c r="I779" s="39">
        <v>0</v>
      </c>
      <c r="J779" s="39">
        <v>0</v>
      </c>
      <c r="K779" s="39">
        <v>0</v>
      </c>
      <c r="L779" s="39">
        <f t="shared" si="233"/>
        <v>202565.76999999993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9">
        <f t="shared" si="234"/>
        <v>0</v>
      </c>
      <c r="S779" s="40">
        <f t="shared" si="235"/>
        <v>202565.76999999993</v>
      </c>
      <c r="T779" s="41" t="str">
        <f t="shared" si="236"/>
        <v>n.m.</v>
      </c>
      <c r="U779" s="40">
        <f t="shared" si="237"/>
        <v>0</v>
      </c>
      <c r="V779" s="41" t="str">
        <f t="shared" si="238"/>
        <v>n.m.</v>
      </c>
      <c r="W779" s="40">
        <f t="shared" si="239"/>
        <v>0</v>
      </c>
      <c r="X779" s="41" t="str">
        <f t="shared" si="240"/>
        <v>n.m.</v>
      </c>
      <c r="Y779" s="40">
        <f t="shared" si="241"/>
        <v>0</v>
      </c>
      <c r="Z779" s="41" t="str">
        <f t="shared" si="242"/>
        <v>n.m.</v>
      </c>
      <c r="AA779" s="40">
        <f t="shared" si="243"/>
        <v>0</v>
      </c>
      <c r="AB779" s="41" t="str">
        <f t="shared" si="244"/>
        <v>n.m.</v>
      </c>
      <c r="AC779" s="40">
        <f t="shared" si="245"/>
        <v>202565.76999999993</v>
      </c>
      <c r="AD779" s="41" t="str">
        <f t="shared" si="246"/>
        <v>n.m.</v>
      </c>
    </row>
    <row r="780" spans="1:30" x14ac:dyDescent="0.35">
      <c r="A780" s="7">
        <f t="shared" si="247"/>
        <v>772</v>
      </c>
      <c r="B780" t="s">
        <v>909</v>
      </c>
      <c r="C780" t="s">
        <v>1031</v>
      </c>
      <c r="D780" t="s">
        <v>1032</v>
      </c>
      <c r="E780" s="42" t="s">
        <v>1558</v>
      </c>
      <c r="F780" s="42" t="s">
        <v>1934</v>
      </c>
      <c r="G780" s="3"/>
      <c r="H780" s="3">
        <v>508480.8</v>
      </c>
      <c r="I780" s="3">
        <v>9803.7100000000009</v>
      </c>
      <c r="J780" s="3">
        <v>18818.09</v>
      </c>
      <c r="K780" s="3">
        <v>111300.47999999995</v>
      </c>
      <c r="L780" s="3">
        <f t="shared" si="233"/>
        <v>648403.07999999996</v>
      </c>
      <c r="M780" s="3">
        <v>0</v>
      </c>
      <c r="N780" s="3">
        <v>0</v>
      </c>
      <c r="O780" s="3">
        <v>0</v>
      </c>
      <c r="P780" s="3">
        <v>22361.846000000001</v>
      </c>
      <c r="Q780" s="3">
        <v>0</v>
      </c>
      <c r="R780" s="3">
        <f t="shared" si="234"/>
        <v>22361.846000000001</v>
      </c>
      <c r="S780" s="6">
        <f t="shared" si="235"/>
        <v>0</v>
      </c>
      <c r="T780" s="27" t="str">
        <f t="shared" si="236"/>
        <v>n.m.</v>
      </c>
      <c r="U780" s="6">
        <f t="shared" si="237"/>
        <v>508480.8</v>
      </c>
      <c r="V780" s="27" t="str">
        <f t="shared" si="238"/>
        <v>n.m.</v>
      </c>
      <c r="W780" s="6">
        <f t="shared" si="239"/>
        <v>9803.7100000000009</v>
      </c>
      <c r="X780" s="27" t="str">
        <f t="shared" si="240"/>
        <v>n.m.</v>
      </c>
      <c r="Y780" s="6">
        <f t="shared" si="241"/>
        <v>-3543.7560000000012</v>
      </c>
      <c r="Z780" s="27">
        <f t="shared" si="242"/>
        <v>-0.15847332103083087</v>
      </c>
      <c r="AA780" s="6">
        <f t="shared" si="243"/>
        <v>111300.47999999995</v>
      </c>
      <c r="AB780" s="27" t="str">
        <f t="shared" si="244"/>
        <v>n.m.</v>
      </c>
      <c r="AC780" s="6">
        <f t="shared" si="245"/>
        <v>626041.23399999994</v>
      </c>
      <c r="AD780" s="27">
        <f t="shared" si="246"/>
        <v>27.995954985111691</v>
      </c>
    </row>
    <row r="781" spans="1:30" x14ac:dyDescent="0.35">
      <c r="A781" s="7">
        <f t="shared" si="247"/>
        <v>773</v>
      </c>
      <c r="B781" t="s">
        <v>909</v>
      </c>
      <c r="C781" t="s">
        <v>1033</v>
      </c>
      <c r="D781" t="s">
        <v>1034</v>
      </c>
      <c r="E781" s="42" t="s">
        <v>1580</v>
      </c>
      <c r="F781" s="42" t="s">
        <v>1585</v>
      </c>
      <c r="G781" s="3">
        <v>188306.53000000003</v>
      </c>
      <c r="H781" s="3">
        <v>-1508.6700000000008</v>
      </c>
      <c r="I781" s="3">
        <v>0</v>
      </c>
      <c r="J781" s="3">
        <v>0</v>
      </c>
      <c r="K781" s="3">
        <v>0</v>
      </c>
      <c r="L781" s="3">
        <f t="shared" si="233"/>
        <v>186797.86000000002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f t="shared" si="234"/>
        <v>0</v>
      </c>
      <c r="S781" s="6">
        <f t="shared" si="235"/>
        <v>188306.53000000003</v>
      </c>
      <c r="T781" s="27" t="str">
        <f t="shared" si="236"/>
        <v>n.m.</v>
      </c>
      <c r="U781" s="6">
        <f t="shared" si="237"/>
        <v>-1508.6700000000008</v>
      </c>
      <c r="V781" s="27" t="str">
        <f t="shared" si="238"/>
        <v>n.m.</v>
      </c>
      <c r="W781" s="6">
        <f t="shared" si="239"/>
        <v>0</v>
      </c>
      <c r="X781" s="27" t="str">
        <f t="shared" si="240"/>
        <v>n.m.</v>
      </c>
      <c r="Y781" s="6">
        <f t="shared" si="241"/>
        <v>0</v>
      </c>
      <c r="Z781" s="27" t="str">
        <f t="shared" si="242"/>
        <v>n.m.</v>
      </c>
      <c r="AA781" s="6">
        <f t="shared" si="243"/>
        <v>0</v>
      </c>
      <c r="AB781" s="27" t="str">
        <f t="shared" si="244"/>
        <v>n.m.</v>
      </c>
      <c r="AC781" s="6">
        <f t="shared" si="245"/>
        <v>186797.86000000002</v>
      </c>
      <c r="AD781" s="27" t="str">
        <f t="shared" si="246"/>
        <v>n.m.</v>
      </c>
    </row>
    <row r="782" spans="1:30" x14ac:dyDescent="0.35">
      <c r="A782" s="7">
        <f t="shared" si="247"/>
        <v>774</v>
      </c>
      <c r="B782" t="s">
        <v>909</v>
      </c>
      <c r="C782" t="s">
        <v>1035</v>
      </c>
      <c r="D782" t="s">
        <v>1036</v>
      </c>
      <c r="E782" s="42" t="s">
        <v>1563</v>
      </c>
      <c r="F782" s="42">
        <v>43952</v>
      </c>
      <c r="G782" s="3">
        <v>264457.50999999995</v>
      </c>
      <c r="H782" s="3">
        <v>236448.82000000007</v>
      </c>
      <c r="I782" s="3">
        <v>13034.64</v>
      </c>
      <c r="J782" s="3">
        <v>0</v>
      </c>
      <c r="K782" s="3">
        <v>0</v>
      </c>
      <c r="L782" s="3">
        <f t="shared" si="233"/>
        <v>513940.97000000003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f t="shared" si="234"/>
        <v>0</v>
      </c>
      <c r="S782" s="6">
        <f t="shared" si="235"/>
        <v>264457.50999999995</v>
      </c>
      <c r="T782" s="27" t="str">
        <f t="shared" si="236"/>
        <v>n.m.</v>
      </c>
      <c r="U782" s="6">
        <f t="shared" si="237"/>
        <v>236448.82000000007</v>
      </c>
      <c r="V782" s="27" t="str">
        <f t="shared" si="238"/>
        <v>n.m.</v>
      </c>
      <c r="W782" s="6">
        <f t="shared" si="239"/>
        <v>13034.64</v>
      </c>
      <c r="X782" s="27" t="str">
        <f t="shared" si="240"/>
        <v>n.m.</v>
      </c>
      <c r="Y782" s="6">
        <f t="shared" si="241"/>
        <v>0</v>
      </c>
      <c r="Z782" s="27" t="str">
        <f t="shared" si="242"/>
        <v>n.m.</v>
      </c>
      <c r="AA782" s="6">
        <f t="shared" si="243"/>
        <v>0</v>
      </c>
      <c r="AB782" s="27" t="str">
        <f t="shared" si="244"/>
        <v>n.m.</v>
      </c>
      <c r="AC782" s="6">
        <f t="shared" si="245"/>
        <v>513940.97000000003</v>
      </c>
      <c r="AD782" s="27" t="str">
        <f t="shared" si="246"/>
        <v>n.m.</v>
      </c>
    </row>
    <row r="783" spans="1:30" x14ac:dyDescent="0.35">
      <c r="A783" s="7">
        <f t="shared" si="247"/>
        <v>775</v>
      </c>
      <c r="B783" t="s">
        <v>909</v>
      </c>
      <c r="C783" t="s">
        <v>1037</v>
      </c>
      <c r="D783" t="s">
        <v>1038</v>
      </c>
      <c r="E783" s="42" t="s">
        <v>1538</v>
      </c>
      <c r="F783" s="42" t="s">
        <v>1568</v>
      </c>
      <c r="G783" s="3">
        <v>0.48000000000000004</v>
      </c>
      <c r="H783" s="3"/>
      <c r="I783" s="3">
        <v>0</v>
      </c>
      <c r="J783" s="3">
        <v>0</v>
      </c>
      <c r="K783" s="3">
        <v>0</v>
      </c>
      <c r="L783" s="3">
        <f t="shared" si="233"/>
        <v>0.48000000000000004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f t="shared" si="234"/>
        <v>0</v>
      </c>
      <c r="S783" s="6">
        <f t="shared" si="235"/>
        <v>0.48000000000000004</v>
      </c>
      <c r="T783" s="27" t="str">
        <f t="shared" si="236"/>
        <v>n.m.</v>
      </c>
      <c r="U783" s="6">
        <f t="shared" si="237"/>
        <v>0</v>
      </c>
      <c r="V783" s="27" t="str">
        <f t="shared" si="238"/>
        <v>n.m.</v>
      </c>
      <c r="W783" s="6">
        <f t="shared" si="239"/>
        <v>0</v>
      </c>
      <c r="X783" s="27" t="str">
        <f t="shared" si="240"/>
        <v>n.m.</v>
      </c>
      <c r="Y783" s="6">
        <f t="shared" si="241"/>
        <v>0</v>
      </c>
      <c r="Z783" s="27" t="str">
        <f t="shared" si="242"/>
        <v>n.m.</v>
      </c>
      <c r="AA783" s="6">
        <f t="shared" si="243"/>
        <v>0</v>
      </c>
      <c r="AB783" s="27" t="str">
        <f t="shared" si="244"/>
        <v>n.m.</v>
      </c>
      <c r="AC783" s="6">
        <f t="shared" si="245"/>
        <v>0.48000000000000004</v>
      </c>
      <c r="AD783" s="27" t="str">
        <f t="shared" si="246"/>
        <v>n.m.</v>
      </c>
    </row>
    <row r="784" spans="1:30" x14ac:dyDescent="0.35">
      <c r="A784" s="7">
        <f t="shared" si="247"/>
        <v>776</v>
      </c>
      <c r="B784" t="s">
        <v>909</v>
      </c>
      <c r="C784" t="s">
        <v>1039</v>
      </c>
      <c r="D784" t="s">
        <v>1040</v>
      </c>
      <c r="E784" s="42" t="s">
        <v>1581</v>
      </c>
      <c r="F784" s="42">
        <v>44013</v>
      </c>
      <c r="G784" s="3">
        <v>498449.29999999981</v>
      </c>
      <c r="H784" s="3">
        <v>-28657.279999999999</v>
      </c>
      <c r="I784" s="3">
        <v>0.19999999999999998</v>
      </c>
      <c r="J784" s="3">
        <v>0</v>
      </c>
      <c r="K784" s="3">
        <v>0</v>
      </c>
      <c r="L784" s="3">
        <f t="shared" ref="L784:L847" si="248">SUM(G784:K784)</f>
        <v>469792.2199999998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f t="shared" ref="R784:R847" si="249">SUM(M784:Q784)</f>
        <v>0</v>
      </c>
      <c r="S784" s="6">
        <f t="shared" si="235"/>
        <v>498449.29999999981</v>
      </c>
      <c r="T784" s="27" t="str">
        <f t="shared" si="236"/>
        <v>n.m.</v>
      </c>
      <c r="U784" s="6">
        <f t="shared" si="237"/>
        <v>-28657.279999999999</v>
      </c>
      <c r="V784" s="27" t="str">
        <f t="shared" si="238"/>
        <v>n.m.</v>
      </c>
      <c r="W784" s="6">
        <f t="shared" si="239"/>
        <v>0.19999999999999998</v>
      </c>
      <c r="X784" s="27" t="str">
        <f t="shared" si="240"/>
        <v>n.m.</v>
      </c>
      <c r="Y784" s="6">
        <f t="shared" si="241"/>
        <v>0</v>
      </c>
      <c r="Z784" s="27" t="str">
        <f t="shared" si="242"/>
        <v>n.m.</v>
      </c>
      <c r="AA784" s="6">
        <f t="shared" si="243"/>
        <v>0</v>
      </c>
      <c r="AB784" s="27" t="str">
        <f t="shared" si="244"/>
        <v>n.m.</v>
      </c>
      <c r="AC784" s="6">
        <f t="shared" si="245"/>
        <v>469792.2199999998</v>
      </c>
      <c r="AD784" s="27" t="str">
        <f t="shared" si="246"/>
        <v>n.m.</v>
      </c>
    </row>
    <row r="785" spans="1:30" x14ac:dyDescent="0.35">
      <c r="A785" s="7">
        <f t="shared" si="247"/>
        <v>777</v>
      </c>
      <c r="B785" t="s">
        <v>909</v>
      </c>
      <c r="C785" t="s">
        <v>1041</v>
      </c>
      <c r="D785" t="s">
        <v>1042</v>
      </c>
      <c r="E785" s="42" t="s">
        <v>1541</v>
      </c>
      <c r="F785" s="42">
        <v>44044</v>
      </c>
      <c r="G785" s="3">
        <v>209512.36999999991</v>
      </c>
      <c r="H785" s="3">
        <v>56579.02</v>
      </c>
      <c r="I785" s="3">
        <v>35485.020000000011</v>
      </c>
      <c r="J785" s="3">
        <v>0</v>
      </c>
      <c r="K785" s="3">
        <v>0</v>
      </c>
      <c r="L785" s="3">
        <f t="shared" si="248"/>
        <v>301576.40999999992</v>
      </c>
      <c r="M785" s="3">
        <v>1779.663</v>
      </c>
      <c r="N785" s="3">
        <v>0</v>
      </c>
      <c r="O785" s="3">
        <v>0</v>
      </c>
      <c r="P785" s="3">
        <v>0</v>
      </c>
      <c r="Q785" s="3">
        <v>0</v>
      </c>
      <c r="R785" s="3">
        <f t="shared" si="249"/>
        <v>1779.663</v>
      </c>
      <c r="S785" s="6">
        <f t="shared" si="235"/>
        <v>207732.70699999991</v>
      </c>
      <c r="T785" s="27">
        <f t="shared" si="236"/>
        <v>116.72586720070031</v>
      </c>
      <c r="U785" s="6">
        <f t="shared" si="237"/>
        <v>56579.02</v>
      </c>
      <c r="V785" s="27" t="str">
        <f t="shared" si="238"/>
        <v>n.m.</v>
      </c>
      <c r="W785" s="6">
        <f t="shared" si="239"/>
        <v>35485.020000000011</v>
      </c>
      <c r="X785" s="27" t="str">
        <f t="shared" si="240"/>
        <v>n.m.</v>
      </c>
      <c r="Y785" s="6">
        <f t="shared" si="241"/>
        <v>0</v>
      </c>
      <c r="Z785" s="27" t="str">
        <f t="shared" si="242"/>
        <v>n.m.</v>
      </c>
      <c r="AA785" s="6">
        <f t="shared" si="243"/>
        <v>0</v>
      </c>
      <c r="AB785" s="27" t="str">
        <f t="shared" si="244"/>
        <v>n.m.</v>
      </c>
      <c r="AC785" s="6">
        <f t="shared" si="245"/>
        <v>299796.74699999992</v>
      </c>
      <c r="AD785" s="27">
        <f t="shared" si="246"/>
        <v>168.45703203359284</v>
      </c>
    </row>
    <row r="786" spans="1:30" x14ac:dyDescent="0.35">
      <c r="A786" s="7">
        <f t="shared" si="247"/>
        <v>778</v>
      </c>
      <c r="B786" t="s">
        <v>909</v>
      </c>
      <c r="C786" t="s">
        <v>1043</v>
      </c>
      <c r="D786" t="s">
        <v>1044</v>
      </c>
      <c r="E786" s="42" t="s">
        <v>1552</v>
      </c>
      <c r="F786" s="42" t="s">
        <v>1558</v>
      </c>
      <c r="G786" s="3">
        <v>295810.41999999981</v>
      </c>
      <c r="H786" s="3">
        <v>3153.6200000000003</v>
      </c>
      <c r="I786" s="3">
        <v>0</v>
      </c>
      <c r="J786" s="3">
        <v>0</v>
      </c>
      <c r="K786" s="3">
        <v>0</v>
      </c>
      <c r="L786" s="3">
        <f t="shared" si="248"/>
        <v>298964.0399999998</v>
      </c>
      <c r="M786" s="3">
        <v>373166.67200000002</v>
      </c>
      <c r="N786" s="3">
        <v>0</v>
      </c>
      <c r="O786" s="3">
        <v>0</v>
      </c>
      <c r="P786" s="3">
        <v>0</v>
      </c>
      <c r="Q786" s="3">
        <v>0</v>
      </c>
      <c r="R786" s="3">
        <f t="shared" si="249"/>
        <v>373166.67200000002</v>
      </c>
      <c r="S786" s="6">
        <f t="shared" si="235"/>
        <v>-77356.252000000211</v>
      </c>
      <c r="T786" s="27">
        <f t="shared" si="236"/>
        <v>-0.20729678667552662</v>
      </c>
      <c r="U786" s="6">
        <f t="shared" si="237"/>
        <v>3153.6200000000003</v>
      </c>
      <c r="V786" s="27" t="str">
        <f t="shared" si="238"/>
        <v>n.m.</v>
      </c>
      <c r="W786" s="6">
        <f t="shared" si="239"/>
        <v>0</v>
      </c>
      <c r="X786" s="27" t="str">
        <f t="shared" si="240"/>
        <v>n.m.</v>
      </c>
      <c r="Y786" s="6">
        <f t="shared" si="241"/>
        <v>0</v>
      </c>
      <c r="Z786" s="27" t="str">
        <f t="shared" si="242"/>
        <v>n.m.</v>
      </c>
      <c r="AA786" s="6">
        <f t="shared" si="243"/>
        <v>0</v>
      </c>
      <c r="AB786" s="27" t="str">
        <f t="shared" si="244"/>
        <v>n.m.</v>
      </c>
      <c r="AC786" s="6">
        <f t="shared" si="245"/>
        <v>-74202.632000000216</v>
      </c>
      <c r="AD786" s="27">
        <f t="shared" si="246"/>
        <v>-0.19884581761363784</v>
      </c>
    </row>
    <row r="787" spans="1:30" x14ac:dyDescent="0.35">
      <c r="A787" s="7">
        <f t="shared" si="247"/>
        <v>779</v>
      </c>
      <c r="B787" t="s">
        <v>909</v>
      </c>
      <c r="C787" t="s">
        <v>1045</v>
      </c>
      <c r="D787" t="s">
        <v>1046</v>
      </c>
      <c r="E787" s="42" t="s">
        <v>1541</v>
      </c>
      <c r="F787" s="42">
        <v>44713</v>
      </c>
      <c r="G787" s="3">
        <v>289721.05999999982</v>
      </c>
      <c r="H787" s="3">
        <v>124459.48000000001</v>
      </c>
      <c r="I787" s="3">
        <v>18.659999999999997</v>
      </c>
      <c r="J787" s="3">
        <v>0</v>
      </c>
      <c r="K787" s="3">
        <v>28913.279999999999</v>
      </c>
      <c r="L787" s="3">
        <f t="shared" si="248"/>
        <v>443112.47999999975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f t="shared" si="249"/>
        <v>0</v>
      </c>
      <c r="S787" s="6">
        <f t="shared" si="235"/>
        <v>289721.05999999982</v>
      </c>
      <c r="T787" s="27" t="str">
        <f t="shared" si="236"/>
        <v>n.m.</v>
      </c>
      <c r="U787" s="6">
        <f t="shared" si="237"/>
        <v>124459.48000000001</v>
      </c>
      <c r="V787" s="27" t="str">
        <f t="shared" si="238"/>
        <v>n.m.</v>
      </c>
      <c r="W787" s="6">
        <f t="shared" si="239"/>
        <v>18.659999999999997</v>
      </c>
      <c r="X787" s="27" t="str">
        <f t="shared" si="240"/>
        <v>n.m.</v>
      </c>
      <c r="Y787" s="6">
        <f t="shared" si="241"/>
        <v>0</v>
      </c>
      <c r="Z787" s="27" t="str">
        <f t="shared" si="242"/>
        <v>n.m.</v>
      </c>
      <c r="AA787" s="6">
        <f t="shared" si="243"/>
        <v>28913.279999999999</v>
      </c>
      <c r="AB787" s="27" t="str">
        <f t="shared" si="244"/>
        <v>n.m.</v>
      </c>
      <c r="AC787" s="6">
        <f t="shared" si="245"/>
        <v>443112.47999999975</v>
      </c>
      <c r="AD787" s="27" t="str">
        <f t="shared" si="246"/>
        <v>n.m.</v>
      </c>
    </row>
    <row r="788" spans="1:30" x14ac:dyDescent="0.35">
      <c r="A788" s="7">
        <f t="shared" si="247"/>
        <v>780</v>
      </c>
      <c r="B788" t="s">
        <v>909</v>
      </c>
      <c r="C788" t="s">
        <v>1047</v>
      </c>
      <c r="D788" t="s">
        <v>1048</v>
      </c>
      <c r="E788" s="42" t="s">
        <v>1535</v>
      </c>
      <c r="F788" s="42">
        <v>44075</v>
      </c>
      <c r="G788" s="3"/>
      <c r="H788" s="3">
        <v>432150.41</v>
      </c>
      <c r="I788" s="3">
        <v>57527.510000000024</v>
      </c>
      <c r="J788" s="3">
        <v>0</v>
      </c>
      <c r="K788" s="3">
        <v>0</v>
      </c>
      <c r="L788" s="3">
        <f t="shared" si="248"/>
        <v>489677.92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f t="shared" si="249"/>
        <v>0</v>
      </c>
      <c r="S788" s="6">
        <f t="shared" si="235"/>
        <v>0</v>
      </c>
      <c r="T788" s="27" t="str">
        <f t="shared" si="236"/>
        <v>n.m.</v>
      </c>
      <c r="U788" s="6">
        <f t="shared" si="237"/>
        <v>432150.41</v>
      </c>
      <c r="V788" s="27" t="str">
        <f t="shared" si="238"/>
        <v>n.m.</v>
      </c>
      <c r="W788" s="6">
        <f t="shared" si="239"/>
        <v>57527.510000000024</v>
      </c>
      <c r="X788" s="27" t="str">
        <f t="shared" si="240"/>
        <v>n.m.</v>
      </c>
      <c r="Y788" s="6">
        <f t="shared" si="241"/>
        <v>0</v>
      </c>
      <c r="Z788" s="27" t="str">
        <f t="shared" si="242"/>
        <v>n.m.</v>
      </c>
      <c r="AA788" s="6">
        <f t="shared" si="243"/>
        <v>0</v>
      </c>
      <c r="AB788" s="27" t="str">
        <f t="shared" si="244"/>
        <v>n.m.</v>
      </c>
      <c r="AC788" s="6">
        <f t="shared" si="245"/>
        <v>489677.92</v>
      </c>
      <c r="AD788" s="27" t="str">
        <f t="shared" si="246"/>
        <v>n.m.</v>
      </c>
    </row>
    <row r="789" spans="1:30" x14ac:dyDescent="0.35">
      <c r="A789" s="7">
        <f t="shared" si="247"/>
        <v>781</v>
      </c>
      <c r="B789" t="s">
        <v>909</v>
      </c>
      <c r="C789" t="s">
        <v>1049</v>
      </c>
      <c r="D789" t="s">
        <v>1050</v>
      </c>
      <c r="E789" s="42" t="s">
        <v>1542</v>
      </c>
      <c r="F789" s="42" t="s">
        <v>1583</v>
      </c>
      <c r="G789" s="3">
        <v>136452.57999999999</v>
      </c>
      <c r="H789" s="3">
        <v>93.83</v>
      </c>
      <c r="I789" s="3">
        <v>0</v>
      </c>
      <c r="J789" s="3">
        <v>0</v>
      </c>
      <c r="K789" s="3">
        <v>0</v>
      </c>
      <c r="L789" s="3">
        <f t="shared" si="248"/>
        <v>136546.40999999997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f t="shared" si="249"/>
        <v>0</v>
      </c>
      <c r="S789" s="6">
        <f t="shared" si="235"/>
        <v>136452.57999999999</v>
      </c>
      <c r="T789" s="27" t="str">
        <f t="shared" si="236"/>
        <v>n.m.</v>
      </c>
      <c r="U789" s="6">
        <f t="shared" si="237"/>
        <v>93.83</v>
      </c>
      <c r="V789" s="27" t="str">
        <f t="shared" si="238"/>
        <v>n.m.</v>
      </c>
      <c r="W789" s="6">
        <f t="shared" si="239"/>
        <v>0</v>
      </c>
      <c r="X789" s="27" t="str">
        <f t="shared" si="240"/>
        <v>n.m.</v>
      </c>
      <c r="Y789" s="6">
        <f t="shared" si="241"/>
        <v>0</v>
      </c>
      <c r="Z789" s="27" t="str">
        <f t="shared" si="242"/>
        <v>n.m.</v>
      </c>
      <c r="AA789" s="6">
        <f t="shared" si="243"/>
        <v>0</v>
      </c>
      <c r="AB789" s="27" t="str">
        <f t="shared" si="244"/>
        <v>n.m.</v>
      </c>
      <c r="AC789" s="6">
        <f t="shared" si="245"/>
        <v>136546.40999999997</v>
      </c>
      <c r="AD789" s="27" t="str">
        <f t="shared" si="246"/>
        <v>n.m.</v>
      </c>
    </row>
    <row r="790" spans="1:30" x14ac:dyDescent="0.35">
      <c r="A790" s="7">
        <f t="shared" si="247"/>
        <v>782</v>
      </c>
      <c r="B790" t="s">
        <v>909</v>
      </c>
      <c r="C790" t="s">
        <v>1051</v>
      </c>
      <c r="D790" t="s">
        <v>1052</v>
      </c>
      <c r="E790" s="42" t="s">
        <v>1572</v>
      </c>
      <c r="F790" s="42">
        <v>43922</v>
      </c>
      <c r="G790" s="3">
        <v>21816.23</v>
      </c>
      <c r="H790" s="3">
        <v>398626.29000000033</v>
      </c>
      <c r="I790" s="3">
        <v>40914.090000000004</v>
      </c>
      <c r="J790" s="3">
        <v>0</v>
      </c>
      <c r="K790" s="3">
        <v>0</v>
      </c>
      <c r="L790" s="3">
        <f t="shared" si="248"/>
        <v>461356.61000000034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f t="shared" si="249"/>
        <v>0</v>
      </c>
      <c r="S790" s="6">
        <f t="shared" si="235"/>
        <v>21816.23</v>
      </c>
      <c r="T790" s="27" t="str">
        <f t="shared" si="236"/>
        <v>n.m.</v>
      </c>
      <c r="U790" s="6">
        <f t="shared" si="237"/>
        <v>398626.29000000033</v>
      </c>
      <c r="V790" s="27" t="str">
        <f t="shared" si="238"/>
        <v>n.m.</v>
      </c>
      <c r="W790" s="6">
        <f t="shared" si="239"/>
        <v>40914.090000000004</v>
      </c>
      <c r="X790" s="27" t="str">
        <f t="shared" si="240"/>
        <v>n.m.</v>
      </c>
      <c r="Y790" s="6">
        <f t="shared" si="241"/>
        <v>0</v>
      </c>
      <c r="Z790" s="27" t="str">
        <f t="shared" si="242"/>
        <v>n.m.</v>
      </c>
      <c r="AA790" s="6">
        <f t="shared" si="243"/>
        <v>0</v>
      </c>
      <c r="AB790" s="27" t="str">
        <f t="shared" si="244"/>
        <v>n.m.</v>
      </c>
      <c r="AC790" s="6">
        <f t="shared" si="245"/>
        <v>461356.61000000034</v>
      </c>
      <c r="AD790" s="27" t="str">
        <f t="shared" si="246"/>
        <v>n.m.</v>
      </c>
    </row>
    <row r="791" spans="1:30" x14ac:dyDescent="0.35">
      <c r="A791" s="7">
        <f t="shared" si="247"/>
        <v>783</v>
      </c>
      <c r="B791" t="s">
        <v>909</v>
      </c>
      <c r="C791" t="s">
        <v>1053</v>
      </c>
      <c r="D791" t="s">
        <v>1054</v>
      </c>
      <c r="E791" s="42" t="s">
        <v>1579</v>
      </c>
      <c r="F791" s="42">
        <v>44013</v>
      </c>
      <c r="G791" s="3">
        <v>54508.749999999985</v>
      </c>
      <c r="H791" s="3">
        <v>365512.8299999999</v>
      </c>
      <c r="I791" s="3">
        <v>17165.790000000008</v>
      </c>
      <c r="J791" s="3">
        <v>0</v>
      </c>
      <c r="K791" s="3">
        <v>0</v>
      </c>
      <c r="L791" s="3">
        <f t="shared" si="248"/>
        <v>437187.36999999988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f t="shared" si="249"/>
        <v>0</v>
      </c>
      <c r="S791" s="6">
        <f t="shared" si="235"/>
        <v>54508.749999999985</v>
      </c>
      <c r="T791" s="27" t="str">
        <f t="shared" si="236"/>
        <v>n.m.</v>
      </c>
      <c r="U791" s="6">
        <f t="shared" si="237"/>
        <v>365512.8299999999</v>
      </c>
      <c r="V791" s="27" t="str">
        <f t="shared" si="238"/>
        <v>n.m.</v>
      </c>
      <c r="W791" s="6">
        <f t="shared" si="239"/>
        <v>17165.790000000008</v>
      </c>
      <c r="X791" s="27" t="str">
        <f t="shared" si="240"/>
        <v>n.m.</v>
      </c>
      <c r="Y791" s="6">
        <f t="shared" si="241"/>
        <v>0</v>
      </c>
      <c r="Z791" s="27" t="str">
        <f t="shared" si="242"/>
        <v>n.m.</v>
      </c>
      <c r="AA791" s="6">
        <f t="shared" si="243"/>
        <v>0</v>
      </c>
      <c r="AB791" s="27" t="str">
        <f t="shared" si="244"/>
        <v>n.m.</v>
      </c>
      <c r="AC791" s="6">
        <f t="shared" si="245"/>
        <v>437187.36999999988</v>
      </c>
      <c r="AD791" s="27" t="str">
        <f t="shared" si="246"/>
        <v>n.m.</v>
      </c>
    </row>
    <row r="792" spans="1:30" x14ac:dyDescent="0.35">
      <c r="A792" s="7">
        <f t="shared" si="247"/>
        <v>784</v>
      </c>
      <c r="B792" t="s">
        <v>909</v>
      </c>
      <c r="C792" t="s">
        <v>1055</v>
      </c>
      <c r="D792" t="s">
        <v>1056</v>
      </c>
      <c r="E792" s="42" t="s">
        <v>1547</v>
      </c>
      <c r="F792" s="42" t="s">
        <v>1578</v>
      </c>
      <c r="G792" s="3">
        <v>1160.9799999999996</v>
      </c>
      <c r="H792" s="3"/>
      <c r="I792" s="3">
        <v>0</v>
      </c>
      <c r="J792" s="3">
        <v>0</v>
      </c>
      <c r="K792" s="3">
        <v>0</v>
      </c>
      <c r="L792" s="3">
        <f t="shared" si="248"/>
        <v>1160.9799999999996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f t="shared" si="249"/>
        <v>0</v>
      </c>
      <c r="S792" s="6">
        <f t="shared" si="235"/>
        <v>1160.9799999999996</v>
      </c>
      <c r="T792" s="27" t="str">
        <f t="shared" si="236"/>
        <v>n.m.</v>
      </c>
      <c r="U792" s="6">
        <f t="shared" si="237"/>
        <v>0</v>
      </c>
      <c r="V792" s="27" t="str">
        <f t="shared" si="238"/>
        <v>n.m.</v>
      </c>
      <c r="W792" s="6">
        <f t="shared" si="239"/>
        <v>0</v>
      </c>
      <c r="X792" s="27" t="str">
        <f t="shared" si="240"/>
        <v>n.m.</v>
      </c>
      <c r="Y792" s="6">
        <f t="shared" si="241"/>
        <v>0</v>
      </c>
      <c r="Z792" s="27" t="str">
        <f t="shared" si="242"/>
        <v>n.m.</v>
      </c>
      <c r="AA792" s="6">
        <f t="shared" si="243"/>
        <v>0</v>
      </c>
      <c r="AB792" s="27" t="str">
        <f t="shared" si="244"/>
        <v>n.m.</v>
      </c>
      <c r="AC792" s="6">
        <f t="shared" si="245"/>
        <v>1160.9799999999996</v>
      </c>
      <c r="AD792" s="27" t="str">
        <f t="shared" si="246"/>
        <v>n.m.</v>
      </c>
    </row>
    <row r="793" spans="1:30" x14ac:dyDescent="0.35">
      <c r="A793" s="7">
        <f t="shared" si="247"/>
        <v>785</v>
      </c>
      <c r="B793" t="s">
        <v>909</v>
      </c>
      <c r="C793" t="s">
        <v>1057</v>
      </c>
      <c r="D793" t="s">
        <v>1058</v>
      </c>
      <c r="E793" s="42" t="s">
        <v>1567</v>
      </c>
      <c r="F793" s="42" t="s">
        <v>1934</v>
      </c>
      <c r="G793" s="3">
        <v>141796.29000000004</v>
      </c>
      <c r="H793" s="3">
        <v>214606.12</v>
      </c>
      <c r="I793" s="3">
        <v>657467.33999999973</v>
      </c>
      <c r="J793" s="3">
        <v>101609.79000000007</v>
      </c>
      <c r="K793" s="3">
        <v>736488.89999999956</v>
      </c>
      <c r="L793" s="3">
        <f t="shared" si="248"/>
        <v>1851968.4399999995</v>
      </c>
      <c r="M793" s="3">
        <v>396.03</v>
      </c>
      <c r="N793" s="3">
        <v>1604.348</v>
      </c>
      <c r="O793" s="3">
        <v>460343.97899999999</v>
      </c>
      <c r="P793" s="3">
        <v>34574.449999999997</v>
      </c>
      <c r="Q793" s="3">
        <v>1310890.8740000001</v>
      </c>
      <c r="R793" s="3">
        <f t="shared" si="249"/>
        <v>1807809.6810000001</v>
      </c>
      <c r="S793" s="6">
        <f t="shared" si="235"/>
        <v>141400.26000000004</v>
      </c>
      <c r="T793" s="27">
        <f t="shared" si="236"/>
        <v>357.04431482463463</v>
      </c>
      <c r="U793" s="6">
        <f t="shared" si="237"/>
        <v>213001.772</v>
      </c>
      <c r="V793" s="27">
        <f t="shared" si="238"/>
        <v>132.76531774901704</v>
      </c>
      <c r="W793" s="6">
        <f t="shared" si="239"/>
        <v>197123.36099999974</v>
      </c>
      <c r="X793" s="27">
        <f t="shared" si="240"/>
        <v>0.42820883946002419</v>
      </c>
      <c r="Y793" s="6">
        <f t="shared" si="241"/>
        <v>67035.340000000069</v>
      </c>
      <c r="Z793" s="27">
        <f t="shared" si="242"/>
        <v>1.9388693095624103</v>
      </c>
      <c r="AA793" s="6">
        <f t="shared" si="243"/>
        <v>-574401.97400000051</v>
      </c>
      <c r="AB793" s="27">
        <f t="shared" si="244"/>
        <v>-0.43817680433405815</v>
      </c>
      <c r="AC793" s="6">
        <f t="shared" si="245"/>
        <v>44158.75899999938</v>
      </c>
      <c r="AD793" s="27">
        <f t="shared" si="246"/>
        <v>2.4426663638382948E-2</v>
      </c>
    </row>
    <row r="794" spans="1:30" x14ac:dyDescent="0.35">
      <c r="A794" s="7">
        <f t="shared" si="247"/>
        <v>786</v>
      </c>
      <c r="B794" t="s">
        <v>909</v>
      </c>
      <c r="C794" t="s">
        <v>1059</v>
      </c>
      <c r="D794" t="s">
        <v>1060</v>
      </c>
      <c r="E794" s="42" t="s">
        <v>1563</v>
      </c>
      <c r="F794" s="42" t="s">
        <v>1562</v>
      </c>
      <c r="G794" s="3">
        <v>89757.399999999907</v>
      </c>
      <c r="H794" s="3"/>
      <c r="I794" s="3">
        <v>0</v>
      </c>
      <c r="J794" s="3">
        <v>0</v>
      </c>
      <c r="K794" s="3">
        <v>0</v>
      </c>
      <c r="L794" s="3">
        <f t="shared" si="248"/>
        <v>89757.399999999907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f t="shared" si="249"/>
        <v>0</v>
      </c>
      <c r="S794" s="6">
        <f t="shared" si="235"/>
        <v>89757.399999999907</v>
      </c>
      <c r="T794" s="27" t="str">
        <f t="shared" si="236"/>
        <v>n.m.</v>
      </c>
      <c r="U794" s="6">
        <f t="shared" si="237"/>
        <v>0</v>
      </c>
      <c r="V794" s="27" t="str">
        <f t="shared" si="238"/>
        <v>n.m.</v>
      </c>
      <c r="W794" s="6">
        <f t="shared" si="239"/>
        <v>0</v>
      </c>
      <c r="X794" s="27" t="str">
        <f t="shared" si="240"/>
        <v>n.m.</v>
      </c>
      <c r="Y794" s="6">
        <f t="shared" si="241"/>
        <v>0</v>
      </c>
      <c r="Z794" s="27" t="str">
        <f t="shared" si="242"/>
        <v>n.m.</v>
      </c>
      <c r="AA794" s="6">
        <f t="shared" si="243"/>
        <v>0</v>
      </c>
      <c r="AB794" s="27" t="str">
        <f t="shared" si="244"/>
        <v>n.m.</v>
      </c>
      <c r="AC794" s="6">
        <f t="shared" si="245"/>
        <v>89757.399999999907</v>
      </c>
      <c r="AD794" s="27" t="str">
        <f t="shared" si="246"/>
        <v>n.m.</v>
      </c>
    </row>
    <row r="795" spans="1:30" x14ac:dyDescent="0.35">
      <c r="A795" s="7">
        <f t="shared" si="247"/>
        <v>787</v>
      </c>
      <c r="B795" t="s">
        <v>909</v>
      </c>
      <c r="C795" t="s">
        <v>1061</v>
      </c>
      <c r="D795" t="s">
        <v>1062</v>
      </c>
      <c r="E795" s="42" t="s">
        <v>1569</v>
      </c>
      <c r="F795" s="42" t="s">
        <v>1558</v>
      </c>
      <c r="G795" s="3">
        <v>42436.91</v>
      </c>
      <c r="H795" s="3">
        <v>5191.5100000000011</v>
      </c>
      <c r="I795" s="3">
        <v>0</v>
      </c>
      <c r="J795" s="3">
        <v>0</v>
      </c>
      <c r="K795" s="3">
        <v>0</v>
      </c>
      <c r="L795" s="3">
        <f t="shared" si="248"/>
        <v>47628.420000000006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f t="shared" si="249"/>
        <v>0</v>
      </c>
      <c r="S795" s="6">
        <f t="shared" si="235"/>
        <v>42436.91</v>
      </c>
      <c r="T795" s="27" t="str">
        <f t="shared" si="236"/>
        <v>n.m.</v>
      </c>
      <c r="U795" s="6">
        <f t="shared" si="237"/>
        <v>5191.5100000000011</v>
      </c>
      <c r="V795" s="27" t="str">
        <f t="shared" si="238"/>
        <v>n.m.</v>
      </c>
      <c r="W795" s="6">
        <f t="shared" si="239"/>
        <v>0</v>
      </c>
      <c r="X795" s="27" t="str">
        <f t="shared" si="240"/>
        <v>n.m.</v>
      </c>
      <c r="Y795" s="6">
        <f t="shared" si="241"/>
        <v>0</v>
      </c>
      <c r="Z795" s="27" t="str">
        <f t="shared" si="242"/>
        <v>n.m.</v>
      </c>
      <c r="AA795" s="6">
        <f t="shared" si="243"/>
        <v>0</v>
      </c>
      <c r="AB795" s="27" t="str">
        <f t="shared" si="244"/>
        <v>n.m.</v>
      </c>
      <c r="AC795" s="6">
        <f t="shared" si="245"/>
        <v>47628.420000000006</v>
      </c>
      <c r="AD795" s="27" t="str">
        <f t="shared" si="246"/>
        <v>n.m.</v>
      </c>
    </row>
    <row r="796" spans="1:30" x14ac:dyDescent="0.35">
      <c r="A796" s="7">
        <f t="shared" si="247"/>
        <v>788</v>
      </c>
      <c r="B796" t="s">
        <v>909</v>
      </c>
      <c r="C796" t="s">
        <v>1063</v>
      </c>
      <c r="D796" t="s">
        <v>1064</v>
      </c>
      <c r="E796" s="42" t="s">
        <v>1569</v>
      </c>
      <c r="F796" s="42">
        <v>44317</v>
      </c>
      <c r="G796" s="3">
        <v>176022.82</v>
      </c>
      <c r="H796" s="3">
        <v>8350.2499999999982</v>
      </c>
      <c r="I796" s="3">
        <v>468.19</v>
      </c>
      <c r="J796" s="3">
        <v>-9277.3000000000011</v>
      </c>
      <c r="K796" s="3">
        <v>0</v>
      </c>
      <c r="L796" s="3">
        <f t="shared" si="248"/>
        <v>175563.96000000002</v>
      </c>
      <c r="M796" s="3">
        <v>216196.53899999999</v>
      </c>
      <c r="N796" s="3">
        <v>135458.42300000001</v>
      </c>
      <c r="O796" s="3">
        <v>215341.223</v>
      </c>
      <c r="P796" s="3">
        <v>288320.88299999997</v>
      </c>
      <c r="Q796" s="3">
        <v>550404.17599999998</v>
      </c>
      <c r="R796" s="3">
        <f t="shared" si="249"/>
        <v>1405721.2439999999</v>
      </c>
      <c r="S796" s="6">
        <f t="shared" si="235"/>
        <v>-40173.718999999983</v>
      </c>
      <c r="T796" s="27">
        <f t="shared" si="236"/>
        <v>-0.18582036135185304</v>
      </c>
      <c r="U796" s="6">
        <f t="shared" si="237"/>
        <v>-127108.17300000001</v>
      </c>
      <c r="V796" s="27">
        <f t="shared" si="238"/>
        <v>-0.93835562370307535</v>
      </c>
      <c r="W796" s="6">
        <f t="shared" si="239"/>
        <v>-214873.033</v>
      </c>
      <c r="X796" s="27">
        <f t="shared" si="240"/>
        <v>-0.99782582269443132</v>
      </c>
      <c r="Y796" s="6">
        <f t="shared" si="241"/>
        <v>-297598.18299999996</v>
      </c>
      <c r="Z796" s="27">
        <f t="shared" si="242"/>
        <v>-1.0321769963502783</v>
      </c>
      <c r="AA796" s="6">
        <f t="shared" si="243"/>
        <v>-550404.17599999998</v>
      </c>
      <c r="AB796" s="27">
        <f t="shared" si="244"/>
        <v>-1</v>
      </c>
      <c r="AC796" s="6">
        <f t="shared" si="245"/>
        <v>-1230157.284</v>
      </c>
      <c r="AD796" s="27">
        <f t="shared" si="246"/>
        <v>-0.87510755724198197</v>
      </c>
    </row>
    <row r="797" spans="1:30" x14ac:dyDescent="0.35">
      <c r="A797" s="7">
        <f t="shared" si="247"/>
        <v>789</v>
      </c>
      <c r="B797" t="s">
        <v>909</v>
      </c>
      <c r="C797" t="s">
        <v>1065</v>
      </c>
      <c r="D797" t="s">
        <v>24</v>
      </c>
      <c r="E797" s="42" t="s">
        <v>1540</v>
      </c>
      <c r="F797" s="42" t="s">
        <v>1584</v>
      </c>
      <c r="G797" s="3">
        <v>25745.299999999996</v>
      </c>
      <c r="H797" s="3"/>
      <c r="I797" s="3">
        <v>0</v>
      </c>
      <c r="J797" s="3">
        <v>0</v>
      </c>
      <c r="K797" s="3">
        <v>0</v>
      </c>
      <c r="L797" s="3">
        <f t="shared" si="248"/>
        <v>25745.299999999996</v>
      </c>
      <c r="M797" s="3">
        <v>0</v>
      </c>
      <c r="N797" s="3">
        <v>0</v>
      </c>
      <c r="O797" s="3">
        <v>43246.375</v>
      </c>
      <c r="P797" s="3">
        <v>0</v>
      </c>
      <c r="Q797" s="3">
        <v>0</v>
      </c>
      <c r="R797" s="3">
        <f t="shared" si="249"/>
        <v>43246.375</v>
      </c>
      <c r="S797" s="6">
        <f t="shared" si="235"/>
        <v>25745.299999999996</v>
      </c>
      <c r="T797" s="27" t="str">
        <f t="shared" si="236"/>
        <v>n.m.</v>
      </c>
      <c r="U797" s="6">
        <f t="shared" si="237"/>
        <v>0</v>
      </c>
      <c r="V797" s="27" t="str">
        <f t="shared" si="238"/>
        <v>n.m.</v>
      </c>
      <c r="W797" s="6">
        <f t="shared" si="239"/>
        <v>-43246.375</v>
      </c>
      <c r="X797" s="27">
        <f t="shared" si="240"/>
        <v>-1</v>
      </c>
      <c r="Y797" s="6">
        <f t="shared" si="241"/>
        <v>0</v>
      </c>
      <c r="Z797" s="27" t="str">
        <f t="shared" si="242"/>
        <v>n.m.</v>
      </c>
      <c r="AA797" s="6">
        <f t="shared" si="243"/>
        <v>0</v>
      </c>
      <c r="AB797" s="27" t="str">
        <f t="shared" si="244"/>
        <v>n.m.</v>
      </c>
      <c r="AC797" s="6">
        <f t="shared" si="245"/>
        <v>-17501.075000000004</v>
      </c>
      <c r="AD797" s="27">
        <f t="shared" si="246"/>
        <v>-0.40468305146963196</v>
      </c>
    </row>
    <row r="798" spans="1:30" x14ac:dyDescent="0.35">
      <c r="A798" s="7">
        <f t="shared" si="247"/>
        <v>790</v>
      </c>
      <c r="B798" t="s">
        <v>909</v>
      </c>
      <c r="C798" t="s">
        <v>1066</v>
      </c>
      <c r="D798" t="s">
        <v>1067</v>
      </c>
      <c r="E798" s="42" t="s">
        <v>1536</v>
      </c>
      <c r="F798" s="42" t="s">
        <v>1556</v>
      </c>
      <c r="G798" s="3">
        <v>171950.33999999997</v>
      </c>
      <c r="H798" s="3"/>
      <c r="I798" s="3">
        <v>0</v>
      </c>
      <c r="J798" s="3">
        <v>0</v>
      </c>
      <c r="K798" s="3">
        <v>0</v>
      </c>
      <c r="L798" s="3">
        <f t="shared" si="248"/>
        <v>171950.33999999997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f t="shared" si="249"/>
        <v>0</v>
      </c>
      <c r="S798" s="6">
        <f t="shared" ref="S798:S861" si="250">G798-M798</f>
        <v>171950.33999999997</v>
      </c>
      <c r="T798" s="27" t="str">
        <f t="shared" ref="T798:T861" si="251">IFERROR(S798/M798,"n.m.")</f>
        <v>n.m.</v>
      </c>
      <c r="U798" s="6">
        <f t="shared" ref="U798:U861" si="252">H798-N798</f>
        <v>0</v>
      </c>
      <c r="V798" s="27" t="str">
        <f t="shared" ref="V798:V861" si="253">IFERROR(U798/N798,"n.m.")</f>
        <v>n.m.</v>
      </c>
      <c r="W798" s="6">
        <f t="shared" ref="W798:W861" si="254">I798-O798</f>
        <v>0</v>
      </c>
      <c r="X798" s="27" t="str">
        <f t="shared" ref="X798:X861" si="255">IFERROR(W798/O798,"n.m.")</f>
        <v>n.m.</v>
      </c>
      <c r="Y798" s="6">
        <f t="shared" ref="Y798:Y861" si="256">J798-P798</f>
        <v>0</v>
      </c>
      <c r="Z798" s="27" t="str">
        <f t="shared" ref="Z798:Z861" si="257">IFERROR(Y798/P798,"n.m.")</f>
        <v>n.m.</v>
      </c>
      <c r="AA798" s="6">
        <f t="shared" ref="AA798:AA861" si="258">K798-Q798</f>
        <v>0</v>
      </c>
      <c r="AB798" s="27" t="str">
        <f t="shared" ref="AB798:AB861" si="259">IFERROR(AA798/Q798,"n.m.")</f>
        <v>n.m.</v>
      </c>
      <c r="AC798" s="6">
        <f t="shared" ref="AC798:AC861" si="260">L798-R798</f>
        <v>171950.33999999997</v>
      </c>
      <c r="AD798" s="27" t="str">
        <f t="shared" ref="AD798:AD861" si="261">IFERROR(AC798/R798,"n.m.")</f>
        <v>n.m.</v>
      </c>
    </row>
    <row r="799" spans="1:30" x14ac:dyDescent="0.35">
      <c r="A799" s="7">
        <f t="shared" si="247"/>
        <v>791</v>
      </c>
      <c r="B799" t="s">
        <v>909</v>
      </c>
      <c r="C799" t="s">
        <v>1068</v>
      </c>
      <c r="D799" t="s">
        <v>1069</v>
      </c>
      <c r="E799" s="42" t="s">
        <v>1565</v>
      </c>
      <c r="F799" s="42" t="s">
        <v>1583</v>
      </c>
      <c r="G799" s="3">
        <v>129816.33000000003</v>
      </c>
      <c r="H799" s="3">
        <v>117.59</v>
      </c>
      <c r="I799" s="3">
        <v>118297.41</v>
      </c>
      <c r="J799" s="3">
        <v>0</v>
      </c>
      <c r="K799" s="3">
        <v>318566.37</v>
      </c>
      <c r="L799" s="3">
        <f t="shared" si="248"/>
        <v>566797.69999999995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f t="shared" si="249"/>
        <v>0</v>
      </c>
      <c r="S799" s="6">
        <f t="shared" si="250"/>
        <v>129816.33000000003</v>
      </c>
      <c r="T799" s="27" t="str">
        <f t="shared" si="251"/>
        <v>n.m.</v>
      </c>
      <c r="U799" s="6">
        <f t="shared" si="252"/>
        <v>117.59</v>
      </c>
      <c r="V799" s="27" t="str">
        <f t="shared" si="253"/>
        <v>n.m.</v>
      </c>
      <c r="W799" s="6">
        <f t="shared" si="254"/>
        <v>118297.41</v>
      </c>
      <c r="X799" s="27" t="str">
        <f t="shared" si="255"/>
        <v>n.m.</v>
      </c>
      <c r="Y799" s="6">
        <f t="shared" si="256"/>
        <v>0</v>
      </c>
      <c r="Z799" s="27" t="str">
        <f t="shared" si="257"/>
        <v>n.m.</v>
      </c>
      <c r="AA799" s="6">
        <f t="shared" si="258"/>
        <v>318566.37</v>
      </c>
      <c r="AB799" s="27" t="str">
        <f t="shared" si="259"/>
        <v>n.m.</v>
      </c>
      <c r="AC799" s="6">
        <f t="shared" si="260"/>
        <v>566797.69999999995</v>
      </c>
      <c r="AD799" s="27" t="str">
        <f t="shared" si="261"/>
        <v>n.m.</v>
      </c>
    </row>
    <row r="800" spans="1:30" x14ac:dyDescent="0.35">
      <c r="A800" s="7">
        <f t="shared" si="247"/>
        <v>792</v>
      </c>
      <c r="B800" t="s">
        <v>909</v>
      </c>
      <c r="C800" t="s">
        <v>1070</v>
      </c>
      <c r="D800" t="s">
        <v>1071</v>
      </c>
      <c r="E800" s="42" t="s">
        <v>1583</v>
      </c>
      <c r="F800" s="42">
        <v>44348</v>
      </c>
      <c r="G800" s="3"/>
      <c r="H800" s="3">
        <v>313088.7800000002</v>
      </c>
      <c r="I800" s="3">
        <v>961822.1</v>
      </c>
      <c r="J800" s="3">
        <v>15275.57</v>
      </c>
      <c r="K800" s="3">
        <v>0</v>
      </c>
      <c r="L800" s="3">
        <f t="shared" si="248"/>
        <v>1290186.4500000002</v>
      </c>
      <c r="M800" s="3">
        <v>0</v>
      </c>
      <c r="N800" s="3">
        <v>468153.83899999998</v>
      </c>
      <c r="O800" s="3">
        <v>0</v>
      </c>
      <c r="P800" s="3">
        <v>0</v>
      </c>
      <c r="Q800" s="3">
        <v>0</v>
      </c>
      <c r="R800" s="3">
        <f t="shared" si="249"/>
        <v>468153.83899999998</v>
      </c>
      <c r="S800" s="6">
        <f t="shared" si="250"/>
        <v>0</v>
      </c>
      <c r="T800" s="27" t="str">
        <f t="shared" si="251"/>
        <v>n.m.</v>
      </c>
      <c r="U800" s="6">
        <f t="shared" si="252"/>
        <v>-155065.05899999978</v>
      </c>
      <c r="V800" s="27">
        <f t="shared" si="253"/>
        <v>-0.33122671669472259</v>
      </c>
      <c r="W800" s="6">
        <f t="shared" si="254"/>
        <v>961822.1</v>
      </c>
      <c r="X800" s="27" t="str">
        <f t="shared" si="255"/>
        <v>n.m.</v>
      </c>
      <c r="Y800" s="6">
        <f t="shared" si="256"/>
        <v>15275.57</v>
      </c>
      <c r="Z800" s="27" t="str">
        <f t="shared" si="257"/>
        <v>n.m.</v>
      </c>
      <c r="AA800" s="6">
        <f t="shared" si="258"/>
        <v>0</v>
      </c>
      <c r="AB800" s="27" t="str">
        <f t="shared" si="259"/>
        <v>n.m.</v>
      </c>
      <c r="AC800" s="6">
        <f t="shared" si="260"/>
        <v>822032.61100000027</v>
      </c>
      <c r="AD800" s="27">
        <f t="shared" si="261"/>
        <v>1.7559027450376206</v>
      </c>
    </row>
    <row r="801" spans="1:30" x14ac:dyDescent="0.35">
      <c r="A801" s="7">
        <f t="shared" si="247"/>
        <v>793</v>
      </c>
      <c r="B801" t="s">
        <v>909</v>
      </c>
      <c r="C801" t="s">
        <v>1072</v>
      </c>
      <c r="D801" t="s">
        <v>1073</v>
      </c>
      <c r="E801" s="42" t="s">
        <v>1541</v>
      </c>
      <c r="F801" s="42">
        <v>44866</v>
      </c>
      <c r="G801" s="3">
        <v>153194.93999999994</v>
      </c>
      <c r="H801" s="3">
        <v>120071.60999999996</v>
      </c>
      <c r="I801" s="3">
        <v>577726.27999999991</v>
      </c>
      <c r="J801" s="3">
        <v>2053926.99</v>
      </c>
      <c r="K801" s="3">
        <v>146160.24999999991</v>
      </c>
      <c r="L801" s="3">
        <f t="shared" si="248"/>
        <v>3051080.07</v>
      </c>
      <c r="M801" s="3">
        <v>0</v>
      </c>
      <c r="N801" s="3">
        <v>10761557.491</v>
      </c>
      <c r="O801" s="3">
        <v>2071315.594</v>
      </c>
      <c r="P801" s="3">
        <v>1110458.9750000001</v>
      </c>
      <c r="Q801" s="3">
        <v>106826.95600000001</v>
      </c>
      <c r="R801" s="3">
        <f t="shared" si="249"/>
        <v>14050159.016000001</v>
      </c>
      <c r="S801" s="6">
        <f t="shared" si="250"/>
        <v>153194.93999999994</v>
      </c>
      <c r="T801" s="27" t="str">
        <f t="shared" si="251"/>
        <v>n.m.</v>
      </c>
      <c r="U801" s="6">
        <f t="shared" si="252"/>
        <v>-10641485.881000001</v>
      </c>
      <c r="V801" s="27">
        <f t="shared" si="253"/>
        <v>-0.98884254346079403</v>
      </c>
      <c r="W801" s="6">
        <f t="shared" si="254"/>
        <v>-1493589.3140000002</v>
      </c>
      <c r="X801" s="27">
        <f t="shared" si="255"/>
        <v>-0.7210824455367858</v>
      </c>
      <c r="Y801" s="6">
        <f t="shared" si="256"/>
        <v>943468.0149999999</v>
      </c>
      <c r="Z801" s="27">
        <f t="shared" si="257"/>
        <v>0.84961987452080323</v>
      </c>
      <c r="AA801" s="6">
        <f t="shared" si="258"/>
        <v>39333.293999999907</v>
      </c>
      <c r="AB801" s="27">
        <f t="shared" si="259"/>
        <v>0.36819633801041662</v>
      </c>
      <c r="AC801" s="6">
        <f t="shared" si="260"/>
        <v>-10999078.946</v>
      </c>
      <c r="AD801" s="27">
        <f t="shared" si="261"/>
        <v>-0.78284373390183704</v>
      </c>
    </row>
    <row r="802" spans="1:30" x14ac:dyDescent="0.35">
      <c r="A802" s="7">
        <f t="shared" si="247"/>
        <v>794</v>
      </c>
      <c r="B802" t="s">
        <v>909</v>
      </c>
      <c r="C802" t="s">
        <v>1074</v>
      </c>
      <c r="D802" t="s">
        <v>1075</v>
      </c>
      <c r="E802" s="42" t="s">
        <v>1561</v>
      </c>
      <c r="F802" s="42" t="s">
        <v>1586</v>
      </c>
      <c r="G802" s="3">
        <v>14283.079999999998</v>
      </c>
      <c r="H802" s="3">
        <v>277568.6100000001</v>
      </c>
      <c r="I802" s="3">
        <v>1648.9900000000002</v>
      </c>
      <c r="J802" s="3">
        <v>0</v>
      </c>
      <c r="K802" s="3">
        <v>0</v>
      </c>
      <c r="L802" s="3">
        <f t="shared" si="248"/>
        <v>293500.68000000011</v>
      </c>
      <c r="M802" s="3">
        <v>14.68</v>
      </c>
      <c r="N802" s="3">
        <v>183752.859</v>
      </c>
      <c r="O802" s="3">
        <v>0</v>
      </c>
      <c r="P802" s="3">
        <v>0</v>
      </c>
      <c r="Q802" s="3">
        <v>0</v>
      </c>
      <c r="R802" s="3">
        <f t="shared" si="249"/>
        <v>183767.53899999999</v>
      </c>
      <c r="S802" s="6">
        <f t="shared" si="250"/>
        <v>14268.399999999998</v>
      </c>
      <c r="T802" s="27">
        <f t="shared" si="251"/>
        <v>971.96185286103525</v>
      </c>
      <c r="U802" s="6">
        <f t="shared" si="252"/>
        <v>93815.751000000106</v>
      </c>
      <c r="V802" s="27">
        <f t="shared" si="253"/>
        <v>0.51055396640114381</v>
      </c>
      <c r="W802" s="6">
        <f t="shared" si="254"/>
        <v>1648.9900000000002</v>
      </c>
      <c r="X802" s="27" t="str">
        <f t="shared" si="255"/>
        <v>n.m.</v>
      </c>
      <c r="Y802" s="6">
        <f t="shared" si="256"/>
        <v>0</v>
      </c>
      <c r="Z802" s="27" t="str">
        <f t="shared" si="257"/>
        <v>n.m.</v>
      </c>
      <c r="AA802" s="6">
        <f t="shared" si="258"/>
        <v>0</v>
      </c>
      <c r="AB802" s="27" t="str">
        <f t="shared" si="259"/>
        <v>n.m.</v>
      </c>
      <c r="AC802" s="6">
        <f t="shared" si="260"/>
        <v>109733.14100000012</v>
      </c>
      <c r="AD802" s="27">
        <f t="shared" si="261"/>
        <v>0.597130165627348</v>
      </c>
    </row>
    <row r="803" spans="1:30" x14ac:dyDescent="0.35">
      <c r="A803" s="7">
        <f t="shared" si="247"/>
        <v>795</v>
      </c>
      <c r="B803" t="s">
        <v>909</v>
      </c>
      <c r="C803" t="s">
        <v>1076</v>
      </c>
      <c r="D803" t="s">
        <v>1077</v>
      </c>
      <c r="E803" s="42" t="s">
        <v>1567</v>
      </c>
      <c r="F803" s="42" t="s">
        <v>1934</v>
      </c>
      <c r="G803" s="3">
        <v>42152.549999999996</v>
      </c>
      <c r="H803" s="3">
        <v>155338.26999999993</v>
      </c>
      <c r="I803" s="3">
        <v>33864.94</v>
      </c>
      <c r="J803" s="3">
        <v>5496.2</v>
      </c>
      <c r="K803" s="3">
        <v>6118.42</v>
      </c>
      <c r="L803" s="3">
        <f t="shared" si="248"/>
        <v>242970.37999999995</v>
      </c>
      <c r="M803" s="3">
        <v>959.61</v>
      </c>
      <c r="N803" s="3">
        <v>6887.7</v>
      </c>
      <c r="O803" s="3">
        <v>14687.865</v>
      </c>
      <c r="P803" s="3">
        <v>14501.142</v>
      </c>
      <c r="Q803" s="3">
        <v>0</v>
      </c>
      <c r="R803" s="3">
        <f t="shared" si="249"/>
        <v>37036.316999999995</v>
      </c>
      <c r="S803" s="6">
        <f t="shared" si="250"/>
        <v>41192.939999999995</v>
      </c>
      <c r="T803" s="27">
        <f t="shared" si="251"/>
        <v>42.92675149279394</v>
      </c>
      <c r="U803" s="6">
        <f t="shared" si="252"/>
        <v>148450.56999999992</v>
      </c>
      <c r="V803" s="27">
        <f t="shared" si="253"/>
        <v>21.552995920263648</v>
      </c>
      <c r="W803" s="6">
        <f t="shared" si="254"/>
        <v>19177.075000000004</v>
      </c>
      <c r="X803" s="27">
        <f t="shared" si="255"/>
        <v>1.3056407449278711</v>
      </c>
      <c r="Y803" s="6">
        <f t="shared" si="256"/>
        <v>-9004.9419999999991</v>
      </c>
      <c r="Z803" s="27">
        <f t="shared" si="257"/>
        <v>-0.62098157510629159</v>
      </c>
      <c r="AA803" s="6">
        <f t="shared" si="258"/>
        <v>6118.42</v>
      </c>
      <c r="AB803" s="27" t="str">
        <f t="shared" si="259"/>
        <v>n.m.</v>
      </c>
      <c r="AC803" s="6">
        <f t="shared" si="260"/>
        <v>205934.06299999997</v>
      </c>
      <c r="AD803" s="27">
        <f t="shared" si="261"/>
        <v>5.5603277993327467</v>
      </c>
    </row>
    <row r="804" spans="1:30" x14ac:dyDescent="0.35">
      <c r="A804" s="7">
        <f t="shared" si="247"/>
        <v>796</v>
      </c>
      <c r="B804" t="s">
        <v>909</v>
      </c>
      <c r="C804" t="s">
        <v>1078</v>
      </c>
      <c r="D804" t="s">
        <v>1079</v>
      </c>
      <c r="E804" s="42" t="s">
        <v>1557</v>
      </c>
      <c r="F804" s="42" t="s">
        <v>1556</v>
      </c>
      <c r="G804" s="3">
        <v>160984.99999999991</v>
      </c>
      <c r="H804" s="3"/>
      <c r="I804" s="3">
        <v>0</v>
      </c>
      <c r="J804" s="3">
        <v>0</v>
      </c>
      <c r="K804" s="3">
        <v>0</v>
      </c>
      <c r="L804" s="3">
        <f t="shared" si="248"/>
        <v>160984.99999999991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f t="shared" si="249"/>
        <v>0</v>
      </c>
      <c r="S804" s="6">
        <f t="shared" si="250"/>
        <v>160984.99999999991</v>
      </c>
      <c r="T804" s="27" t="str">
        <f t="shared" si="251"/>
        <v>n.m.</v>
      </c>
      <c r="U804" s="6">
        <f t="shared" si="252"/>
        <v>0</v>
      </c>
      <c r="V804" s="27" t="str">
        <f t="shared" si="253"/>
        <v>n.m.</v>
      </c>
      <c r="W804" s="6">
        <f t="shared" si="254"/>
        <v>0</v>
      </c>
      <c r="X804" s="27" t="str">
        <f t="shared" si="255"/>
        <v>n.m.</v>
      </c>
      <c r="Y804" s="6">
        <f t="shared" si="256"/>
        <v>0</v>
      </c>
      <c r="Z804" s="27" t="str">
        <f t="shared" si="257"/>
        <v>n.m.</v>
      </c>
      <c r="AA804" s="6">
        <f t="shared" si="258"/>
        <v>0</v>
      </c>
      <c r="AB804" s="27" t="str">
        <f t="shared" si="259"/>
        <v>n.m.</v>
      </c>
      <c r="AC804" s="6">
        <f t="shared" si="260"/>
        <v>160984.99999999991</v>
      </c>
      <c r="AD804" s="27" t="str">
        <f t="shared" si="261"/>
        <v>n.m.</v>
      </c>
    </row>
    <row r="805" spans="1:30" x14ac:dyDescent="0.35">
      <c r="A805" s="7">
        <f t="shared" si="247"/>
        <v>797</v>
      </c>
      <c r="B805" t="s">
        <v>909</v>
      </c>
      <c r="C805" t="s">
        <v>1080</v>
      </c>
      <c r="D805" t="s">
        <v>1081</v>
      </c>
      <c r="E805" s="42" t="s">
        <v>1569</v>
      </c>
      <c r="F805" s="42" t="s">
        <v>1585</v>
      </c>
      <c r="G805" s="3">
        <v>-15369.170000000011</v>
      </c>
      <c r="H805" s="3">
        <v>240.87999999999997</v>
      </c>
      <c r="I805" s="3">
        <v>0</v>
      </c>
      <c r="J805" s="3">
        <v>0</v>
      </c>
      <c r="K805" s="3">
        <v>0</v>
      </c>
      <c r="L805" s="3">
        <f t="shared" si="248"/>
        <v>-15128.290000000012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f t="shared" si="249"/>
        <v>0</v>
      </c>
      <c r="S805" s="6">
        <f t="shared" si="250"/>
        <v>-15369.170000000011</v>
      </c>
      <c r="T805" s="27" t="str">
        <f t="shared" si="251"/>
        <v>n.m.</v>
      </c>
      <c r="U805" s="6">
        <f t="shared" si="252"/>
        <v>240.87999999999997</v>
      </c>
      <c r="V805" s="27" t="str">
        <f t="shared" si="253"/>
        <v>n.m.</v>
      </c>
      <c r="W805" s="6">
        <f t="shared" si="254"/>
        <v>0</v>
      </c>
      <c r="X805" s="27" t="str">
        <f t="shared" si="255"/>
        <v>n.m.</v>
      </c>
      <c r="Y805" s="6">
        <f t="shared" si="256"/>
        <v>0</v>
      </c>
      <c r="Z805" s="27" t="str">
        <f t="shared" si="257"/>
        <v>n.m.</v>
      </c>
      <c r="AA805" s="6">
        <f t="shared" si="258"/>
        <v>0</v>
      </c>
      <c r="AB805" s="27" t="str">
        <f t="shared" si="259"/>
        <v>n.m.</v>
      </c>
      <c r="AC805" s="6">
        <f t="shared" si="260"/>
        <v>-15128.290000000012</v>
      </c>
      <c r="AD805" s="27" t="str">
        <f t="shared" si="261"/>
        <v>n.m.</v>
      </c>
    </row>
    <row r="806" spans="1:30" x14ac:dyDescent="0.35">
      <c r="A806" s="7">
        <f t="shared" si="247"/>
        <v>798</v>
      </c>
      <c r="B806" t="s">
        <v>909</v>
      </c>
      <c r="C806" t="s">
        <v>1082</v>
      </c>
      <c r="D806" t="s">
        <v>1083</v>
      </c>
      <c r="E806" s="42" t="s">
        <v>1561</v>
      </c>
      <c r="F806" s="42" t="s">
        <v>1586</v>
      </c>
      <c r="G806" s="3">
        <v>13164.150000000003</v>
      </c>
      <c r="H806" s="3">
        <v>29096.05</v>
      </c>
      <c r="I806" s="3">
        <v>324.46000000000009</v>
      </c>
      <c r="J806" s="3">
        <v>0</v>
      </c>
      <c r="K806" s="3">
        <v>256720.94999999998</v>
      </c>
      <c r="L806" s="3">
        <f t="shared" si="248"/>
        <v>299305.61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f t="shared" si="249"/>
        <v>0</v>
      </c>
      <c r="S806" s="6">
        <f t="shared" si="250"/>
        <v>13164.150000000003</v>
      </c>
      <c r="T806" s="27" t="str">
        <f t="shared" si="251"/>
        <v>n.m.</v>
      </c>
      <c r="U806" s="6">
        <f t="shared" si="252"/>
        <v>29096.05</v>
      </c>
      <c r="V806" s="27" t="str">
        <f t="shared" si="253"/>
        <v>n.m.</v>
      </c>
      <c r="W806" s="6">
        <f t="shared" si="254"/>
        <v>324.46000000000009</v>
      </c>
      <c r="X806" s="27" t="str">
        <f t="shared" si="255"/>
        <v>n.m.</v>
      </c>
      <c r="Y806" s="6">
        <f t="shared" si="256"/>
        <v>0</v>
      </c>
      <c r="Z806" s="27" t="str">
        <f t="shared" si="257"/>
        <v>n.m.</v>
      </c>
      <c r="AA806" s="6">
        <f t="shared" si="258"/>
        <v>256720.94999999998</v>
      </c>
      <c r="AB806" s="27" t="str">
        <f t="shared" si="259"/>
        <v>n.m.</v>
      </c>
      <c r="AC806" s="6">
        <f t="shared" si="260"/>
        <v>299305.61</v>
      </c>
      <c r="AD806" s="27" t="str">
        <f t="shared" si="261"/>
        <v>n.m.</v>
      </c>
    </row>
    <row r="807" spans="1:30" x14ac:dyDescent="0.35">
      <c r="A807" s="7">
        <f t="shared" si="247"/>
        <v>799</v>
      </c>
      <c r="B807" t="s">
        <v>909</v>
      </c>
      <c r="C807" t="s">
        <v>1084</v>
      </c>
      <c r="D807" t="s">
        <v>1085</v>
      </c>
      <c r="E807" s="42" t="s">
        <v>1574</v>
      </c>
      <c r="F807" s="42" t="s">
        <v>1588</v>
      </c>
      <c r="G807" s="3">
        <v>80143.030000000028</v>
      </c>
      <c r="H807" s="3">
        <v>-3132.2200000000003</v>
      </c>
      <c r="I807" s="3">
        <v>0</v>
      </c>
      <c r="J807" s="3">
        <v>0</v>
      </c>
      <c r="K807" s="3">
        <v>0</v>
      </c>
      <c r="L807" s="3">
        <f t="shared" si="248"/>
        <v>77010.810000000027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f t="shared" si="249"/>
        <v>0</v>
      </c>
      <c r="S807" s="6">
        <f t="shared" si="250"/>
        <v>80143.030000000028</v>
      </c>
      <c r="T807" s="27" t="str">
        <f t="shared" si="251"/>
        <v>n.m.</v>
      </c>
      <c r="U807" s="6">
        <f t="shared" si="252"/>
        <v>-3132.2200000000003</v>
      </c>
      <c r="V807" s="27" t="str">
        <f t="shared" si="253"/>
        <v>n.m.</v>
      </c>
      <c r="W807" s="6">
        <f t="shared" si="254"/>
        <v>0</v>
      </c>
      <c r="X807" s="27" t="str">
        <f t="shared" si="255"/>
        <v>n.m.</v>
      </c>
      <c r="Y807" s="6">
        <f t="shared" si="256"/>
        <v>0</v>
      </c>
      <c r="Z807" s="27" t="str">
        <f t="shared" si="257"/>
        <v>n.m.</v>
      </c>
      <c r="AA807" s="6">
        <f t="shared" si="258"/>
        <v>0</v>
      </c>
      <c r="AB807" s="27" t="str">
        <f t="shared" si="259"/>
        <v>n.m.</v>
      </c>
      <c r="AC807" s="6">
        <f t="shared" si="260"/>
        <v>77010.810000000027</v>
      </c>
      <c r="AD807" s="27" t="str">
        <f t="shared" si="261"/>
        <v>n.m.</v>
      </c>
    </row>
    <row r="808" spans="1:30" x14ac:dyDescent="0.35">
      <c r="A808" s="7">
        <f t="shared" si="247"/>
        <v>800</v>
      </c>
      <c r="B808" t="s">
        <v>909</v>
      </c>
      <c r="C808" t="s">
        <v>1086</v>
      </c>
      <c r="D808" t="s">
        <v>1087</v>
      </c>
      <c r="E808" s="42" t="s">
        <v>1554</v>
      </c>
      <c r="F808" s="42" t="s">
        <v>1934</v>
      </c>
      <c r="G808" s="3">
        <v>68845.73</v>
      </c>
      <c r="H808" s="3">
        <v>170634.34999999995</v>
      </c>
      <c r="I808" s="3">
        <v>199742.43999999997</v>
      </c>
      <c r="J808" s="3">
        <v>11828.07</v>
      </c>
      <c r="K808" s="3">
        <v>19761.62</v>
      </c>
      <c r="L808" s="3">
        <f t="shared" si="248"/>
        <v>470812.2099999999</v>
      </c>
      <c r="M808" s="3">
        <v>106014.07</v>
      </c>
      <c r="N808" s="3">
        <v>8703.0709999999999</v>
      </c>
      <c r="O808" s="3">
        <v>508222.69099999999</v>
      </c>
      <c r="P808" s="3">
        <v>0</v>
      </c>
      <c r="Q808" s="3">
        <v>0</v>
      </c>
      <c r="R808" s="3">
        <f t="shared" si="249"/>
        <v>622939.83199999994</v>
      </c>
      <c r="S808" s="6">
        <f t="shared" si="250"/>
        <v>-37168.340000000011</v>
      </c>
      <c r="T808" s="27">
        <f t="shared" si="251"/>
        <v>-0.35059818003402765</v>
      </c>
      <c r="U808" s="6">
        <f t="shared" si="252"/>
        <v>161931.27899999995</v>
      </c>
      <c r="V808" s="27">
        <f t="shared" si="253"/>
        <v>18.606222906833686</v>
      </c>
      <c r="W808" s="6">
        <f t="shared" si="254"/>
        <v>-308480.25100000005</v>
      </c>
      <c r="X808" s="27">
        <f t="shared" si="255"/>
        <v>-0.60697850856092539</v>
      </c>
      <c r="Y808" s="6">
        <f t="shared" si="256"/>
        <v>11828.07</v>
      </c>
      <c r="Z808" s="27" t="str">
        <f t="shared" si="257"/>
        <v>n.m.</v>
      </c>
      <c r="AA808" s="6">
        <f t="shared" si="258"/>
        <v>19761.62</v>
      </c>
      <c r="AB808" s="27" t="str">
        <f t="shared" si="259"/>
        <v>n.m.</v>
      </c>
      <c r="AC808" s="6">
        <f t="shared" si="260"/>
        <v>-152127.62200000003</v>
      </c>
      <c r="AD808" s="27">
        <f t="shared" si="261"/>
        <v>-0.24420917428185912</v>
      </c>
    </row>
    <row r="809" spans="1:30" x14ac:dyDescent="0.35">
      <c r="A809" s="7">
        <f t="shared" si="247"/>
        <v>801</v>
      </c>
      <c r="B809" t="s">
        <v>909</v>
      </c>
      <c r="C809" t="s">
        <v>1088</v>
      </c>
      <c r="D809" t="s">
        <v>1089</v>
      </c>
      <c r="E809" s="42" t="s">
        <v>1553</v>
      </c>
      <c r="F809" s="42" t="s">
        <v>1562</v>
      </c>
      <c r="G809" s="3">
        <v>21678.83</v>
      </c>
      <c r="H809" s="3"/>
      <c r="I809" s="3">
        <v>0</v>
      </c>
      <c r="J809" s="3">
        <v>0</v>
      </c>
      <c r="K809" s="3">
        <v>0</v>
      </c>
      <c r="L809" s="3">
        <f t="shared" si="248"/>
        <v>21678.83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f t="shared" si="249"/>
        <v>0</v>
      </c>
      <c r="S809" s="6">
        <f t="shared" si="250"/>
        <v>21678.83</v>
      </c>
      <c r="T809" s="27" t="str">
        <f t="shared" si="251"/>
        <v>n.m.</v>
      </c>
      <c r="U809" s="6">
        <f t="shared" si="252"/>
        <v>0</v>
      </c>
      <c r="V809" s="27" t="str">
        <f t="shared" si="253"/>
        <v>n.m.</v>
      </c>
      <c r="W809" s="6">
        <f t="shared" si="254"/>
        <v>0</v>
      </c>
      <c r="X809" s="27" t="str">
        <f t="shared" si="255"/>
        <v>n.m.</v>
      </c>
      <c r="Y809" s="6">
        <f t="shared" si="256"/>
        <v>0</v>
      </c>
      <c r="Z809" s="27" t="str">
        <f t="shared" si="257"/>
        <v>n.m.</v>
      </c>
      <c r="AA809" s="6">
        <f t="shared" si="258"/>
        <v>0</v>
      </c>
      <c r="AB809" s="27" t="str">
        <f t="shared" si="259"/>
        <v>n.m.</v>
      </c>
      <c r="AC809" s="6">
        <f t="shared" si="260"/>
        <v>21678.83</v>
      </c>
      <c r="AD809" s="27" t="str">
        <f t="shared" si="261"/>
        <v>n.m.</v>
      </c>
    </row>
    <row r="810" spans="1:30" x14ac:dyDescent="0.35">
      <c r="A810" s="7">
        <f t="shared" si="247"/>
        <v>802</v>
      </c>
      <c r="B810" t="s">
        <v>909</v>
      </c>
      <c r="C810" t="s">
        <v>1090</v>
      </c>
      <c r="D810" t="s">
        <v>1091</v>
      </c>
      <c r="E810" s="42" t="s">
        <v>1565</v>
      </c>
      <c r="F810" s="42">
        <v>44166</v>
      </c>
      <c r="G810" s="3">
        <v>237458.83</v>
      </c>
      <c r="H810" s="3">
        <v>11037.43</v>
      </c>
      <c r="I810" s="3">
        <v>141.67000000000002</v>
      </c>
      <c r="J810" s="3">
        <v>0</v>
      </c>
      <c r="K810" s="3">
        <v>0</v>
      </c>
      <c r="L810" s="3">
        <f t="shared" si="248"/>
        <v>248637.93</v>
      </c>
      <c r="M810" s="3">
        <v>320.19</v>
      </c>
      <c r="N810" s="3">
        <v>0</v>
      </c>
      <c r="O810" s="3">
        <v>0</v>
      </c>
      <c r="P810" s="3">
        <v>0</v>
      </c>
      <c r="Q810" s="3">
        <v>0</v>
      </c>
      <c r="R810" s="3">
        <f t="shared" si="249"/>
        <v>320.19</v>
      </c>
      <c r="S810" s="6">
        <f t="shared" si="250"/>
        <v>237138.63999999998</v>
      </c>
      <c r="T810" s="27">
        <f t="shared" si="251"/>
        <v>740.61850776101687</v>
      </c>
      <c r="U810" s="6">
        <f t="shared" si="252"/>
        <v>11037.43</v>
      </c>
      <c r="V810" s="27" t="str">
        <f t="shared" si="253"/>
        <v>n.m.</v>
      </c>
      <c r="W810" s="6">
        <f t="shared" si="254"/>
        <v>141.67000000000002</v>
      </c>
      <c r="X810" s="27" t="str">
        <f t="shared" si="255"/>
        <v>n.m.</v>
      </c>
      <c r="Y810" s="6">
        <f t="shared" si="256"/>
        <v>0</v>
      </c>
      <c r="Z810" s="27" t="str">
        <f t="shared" si="257"/>
        <v>n.m.</v>
      </c>
      <c r="AA810" s="6">
        <f t="shared" si="258"/>
        <v>0</v>
      </c>
      <c r="AB810" s="27" t="str">
        <f t="shared" si="259"/>
        <v>n.m.</v>
      </c>
      <c r="AC810" s="6">
        <f t="shared" si="260"/>
        <v>248317.74</v>
      </c>
      <c r="AD810" s="27">
        <f t="shared" si="261"/>
        <v>775.53246509884752</v>
      </c>
    </row>
    <row r="811" spans="1:30" x14ac:dyDescent="0.35">
      <c r="A811" s="7">
        <f t="shared" si="247"/>
        <v>803</v>
      </c>
      <c r="B811" t="s">
        <v>909</v>
      </c>
      <c r="C811" t="s">
        <v>1092</v>
      </c>
      <c r="D811" t="s">
        <v>1093</v>
      </c>
      <c r="E811" s="42" t="s">
        <v>1565</v>
      </c>
      <c r="F811" s="42">
        <v>44136</v>
      </c>
      <c r="G811" s="3">
        <v>191240.08000000007</v>
      </c>
      <c r="H811" s="3">
        <v>21020.17</v>
      </c>
      <c r="I811" s="3">
        <v>-266738.74000000005</v>
      </c>
      <c r="J811" s="3">
        <v>0</v>
      </c>
      <c r="K811" s="3">
        <v>0</v>
      </c>
      <c r="L811" s="3">
        <f t="shared" si="248"/>
        <v>-54478.489999999991</v>
      </c>
      <c r="M811" s="3">
        <v>757562.96299999999</v>
      </c>
      <c r="N811" s="3">
        <v>252889.97500000001</v>
      </c>
      <c r="O811" s="3">
        <v>480560.886</v>
      </c>
      <c r="P811" s="3">
        <v>0</v>
      </c>
      <c r="Q811" s="3">
        <v>0</v>
      </c>
      <c r="R811" s="3">
        <f t="shared" si="249"/>
        <v>1491013.824</v>
      </c>
      <c r="S811" s="6">
        <f t="shared" si="250"/>
        <v>-566322.88299999991</v>
      </c>
      <c r="T811" s="27">
        <f t="shared" si="251"/>
        <v>-0.74755883096148656</v>
      </c>
      <c r="U811" s="6">
        <f t="shared" si="252"/>
        <v>-231869.80499999999</v>
      </c>
      <c r="V811" s="27">
        <f t="shared" si="253"/>
        <v>-0.91688017684370438</v>
      </c>
      <c r="W811" s="6">
        <f t="shared" si="254"/>
        <v>-747299.62600000005</v>
      </c>
      <c r="X811" s="27">
        <f t="shared" si="255"/>
        <v>-1.5550571171537253</v>
      </c>
      <c r="Y811" s="6">
        <f t="shared" si="256"/>
        <v>0</v>
      </c>
      <c r="Z811" s="27" t="str">
        <f t="shared" si="257"/>
        <v>n.m.</v>
      </c>
      <c r="AA811" s="6">
        <f t="shared" si="258"/>
        <v>0</v>
      </c>
      <c r="AB811" s="27" t="str">
        <f t="shared" si="259"/>
        <v>n.m.</v>
      </c>
      <c r="AC811" s="6">
        <f t="shared" si="260"/>
        <v>-1545492.314</v>
      </c>
      <c r="AD811" s="27">
        <f t="shared" si="261"/>
        <v>-1.036537883903617</v>
      </c>
    </row>
    <row r="812" spans="1:30" x14ac:dyDescent="0.35">
      <c r="A812" s="7">
        <f t="shared" si="247"/>
        <v>804</v>
      </c>
      <c r="B812" t="s">
        <v>909</v>
      </c>
      <c r="C812" t="s">
        <v>1094</v>
      </c>
      <c r="D812" t="s">
        <v>1095</v>
      </c>
      <c r="E812" s="42" t="s">
        <v>1542</v>
      </c>
      <c r="F812" s="42" t="s">
        <v>1934</v>
      </c>
      <c r="G812" s="3">
        <v>97377.449999999983</v>
      </c>
      <c r="H812" s="3">
        <v>87526.790000000008</v>
      </c>
      <c r="I812" s="3">
        <v>454889.49999999994</v>
      </c>
      <c r="J812" s="3">
        <v>2468027.9900000035</v>
      </c>
      <c r="K812" s="3">
        <v>508877.25000000006</v>
      </c>
      <c r="L812" s="3">
        <f t="shared" si="248"/>
        <v>3616698.9800000032</v>
      </c>
      <c r="M812" s="3">
        <v>19976.260999999999</v>
      </c>
      <c r="N812" s="3">
        <v>199395.079</v>
      </c>
      <c r="O812" s="3">
        <v>3308317.1260000002</v>
      </c>
      <c r="P812" s="3">
        <v>3780787.9950000001</v>
      </c>
      <c r="Q812" s="3">
        <v>1606694.534</v>
      </c>
      <c r="R812" s="3">
        <f t="shared" si="249"/>
        <v>8915170.995000001</v>
      </c>
      <c r="S812" s="6">
        <f t="shared" si="250"/>
        <v>77401.188999999984</v>
      </c>
      <c r="T812" s="27">
        <f t="shared" si="251"/>
        <v>3.874658475877943</v>
      </c>
      <c r="U812" s="6">
        <f t="shared" si="252"/>
        <v>-111868.28899999999</v>
      </c>
      <c r="V812" s="27">
        <f t="shared" si="253"/>
        <v>-0.56103836444228394</v>
      </c>
      <c r="W812" s="6">
        <f t="shared" si="254"/>
        <v>-2853427.6260000002</v>
      </c>
      <c r="X812" s="27">
        <f t="shared" si="255"/>
        <v>-0.86250124075922707</v>
      </c>
      <c r="Y812" s="6">
        <f t="shared" si="256"/>
        <v>-1312760.0049999966</v>
      </c>
      <c r="Z812" s="27">
        <f t="shared" si="257"/>
        <v>-0.34721862393133118</v>
      </c>
      <c r="AA812" s="6">
        <f t="shared" si="258"/>
        <v>-1097817.284</v>
      </c>
      <c r="AB812" s="27">
        <f t="shared" si="259"/>
        <v>-0.68327691466460172</v>
      </c>
      <c r="AC812" s="6">
        <f t="shared" si="260"/>
        <v>-5298472.0149999978</v>
      </c>
      <c r="AD812" s="27">
        <f t="shared" si="261"/>
        <v>-0.59432085127381196</v>
      </c>
    </row>
    <row r="813" spans="1:30" x14ac:dyDescent="0.35">
      <c r="A813" s="7">
        <f t="shared" si="247"/>
        <v>805</v>
      </c>
      <c r="B813" t="s">
        <v>909</v>
      </c>
      <c r="C813" t="s">
        <v>1096</v>
      </c>
      <c r="D813" t="s">
        <v>1097</v>
      </c>
      <c r="E813" s="42" t="s">
        <v>1567</v>
      </c>
      <c r="F813" s="42">
        <v>44896</v>
      </c>
      <c r="G813" s="3">
        <v>46892.460000000014</v>
      </c>
      <c r="H813" s="3">
        <v>171661.77</v>
      </c>
      <c r="I813" s="3">
        <v>372725.25000000012</v>
      </c>
      <c r="J813" s="3">
        <v>113729.98000000003</v>
      </c>
      <c r="K813" s="3">
        <v>-748630.83000000019</v>
      </c>
      <c r="L813" s="3">
        <f t="shared" si="248"/>
        <v>-43621.370000000112</v>
      </c>
      <c r="M813" s="3">
        <v>286079.56800000003</v>
      </c>
      <c r="N813" s="3">
        <v>6711.384</v>
      </c>
      <c r="O813" s="3">
        <v>631384.23600000003</v>
      </c>
      <c r="P813" s="3">
        <v>11687.59</v>
      </c>
      <c r="Q813" s="3">
        <v>956318.76</v>
      </c>
      <c r="R813" s="3">
        <f t="shared" si="249"/>
        <v>1892181.5380000002</v>
      </c>
      <c r="S813" s="6">
        <f t="shared" si="250"/>
        <v>-239187.10800000001</v>
      </c>
      <c r="T813" s="27">
        <f t="shared" si="251"/>
        <v>-0.83608595214321624</v>
      </c>
      <c r="U813" s="6">
        <f t="shared" si="252"/>
        <v>164950.386</v>
      </c>
      <c r="V813" s="27">
        <f t="shared" si="253"/>
        <v>24.577700516018751</v>
      </c>
      <c r="W813" s="6">
        <f t="shared" si="254"/>
        <v>-258658.98599999992</v>
      </c>
      <c r="X813" s="27">
        <f t="shared" si="255"/>
        <v>-0.40966969279860183</v>
      </c>
      <c r="Y813" s="6">
        <f t="shared" si="256"/>
        <v>102042.39000000003</v>
      </c>
      <c r="Z813" s="27">
        <f t="shared" si="257"/>
        <v>8.7308324470656498</v>
      </c>
      <c r="AA813" s="6">
        <f t="shared" si="258"/>
        <v>-1704949.5900000003</v>
      </c>
      <c r="AB813" s="27">
        <f t="shared" si="259"/>
        <v>-1.7828256239582714</v>
      </c>
      <c r="AC813" s="6">
        <f t="shared" si="260"/>
        <v>-1935802.9080000003</v>
      </c>
      <c r="AD813" s="27">
        <f t="shared" si="261"/>
        <v>-1.0230534804002511</v>
      </c>
    </row>
    <row r="814" spans="1:30" x14ac:dyDescent="0.35">
      <c r="A814" s="7">
        <f t="shared" si="247"/>
        <v>806</v>
      </c>
      <c r="B814" t="s">
        <v>909</v>
      </c>
      <c r="C814" t="s">
        <v>1098</v>
      </c>
      <c r="D814" t="s">
        <v>1099</v>
      </c>
      <c r="E814" s="42" t="s">
        <v>1581</v>
      </c>
      <c r="F814" s="42" t="s">
        <v>1587</v>
      </c>
      <c r="G814" s="3">
        <v>164733.23000000001</v>
      </c>
      <c r="H814" s="3">
        <v>92470.61</v>
      </c>
      <c r="I814" s="3">
        <v>0</v>
      </c>
      <c r="J814" s="3">
        <v>0</v>
      </c>
      <c r="K814" s="3">
        <v>0</v>
      </c>
      <c r="L814" s="3">
        <f t="shared" si="248"/>
        <v>257203.84000000003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f t="shared" si="249"/>
        <v>0</v>
      </c>
      <c r="S814" s="6">
        <f t="shared" si="250"/>
        <v>164733.23000000001</v>
      </c>
      <c r="T814" s="27" t="str">
        <f t="shared" si="251"/>
        <v>n.m.</v>
      </c>
      <c r="U814" s="6">
        <f t="shared" si="252"/>
        <v>92470.61</v>
      </c>
      <c r="V814" s="27" t="str">
        <f t="shared" si="253"/>
        <v>n.m.</v>
      </c>
      <c r="W814" s="6">
        <f t="shared" si="254"/>
        <v>0</v>
      </c>
      <c r="X814" s="27" t="str">
        <f t="shared" si="255"/>
        <v>n.m.</v>
      </c>
      <c r="Y814" s="6">
        <f t="shared" si="256"/>
        <v>0</v>
      </c>
      <c r="Z814" s="27" t="str">
        <f t="shared" si="257"/>
        <v>n.m.</v>
      </c>
      <c r="AA814" s="6">
        <f t="shared" si="258"/>
        <v>0</v>
      </c>
      <c r="AB814" s="27" t="str">
        <f t="shared" si="259"/>
        <v>n.m.</v>
      </c>
      <c r="AC814" s="6">
        <f t="shared" si="260"/>
        <v>257203.84000000003</v>
      </c>
      <c r="AD814" s="27" t="str">
        <f t="shared" si="261"/>
        <v>n.m.</v>
      </c>
    </row>
    <row r="815" spans="1:30" x14ac:dyDescent="0.35">
      <c r="A815" s="7">
        <f t="shared" si="247"/>
        <v>807</v>
      </c>
      <c r="B815" t="s">
        <v>909</v>
      </c>
      <c r="C815" t="s">
        <v>1100</v>
      </c>
      <c r="D815" t="s">
        <v>1101</v>
      </c>
      <c r="E815" s="42" t="s">
        <v>1576</v>
      </c>
      <c r="F815" s="42" t="s">
        <v>1934</v>
      </c>
      <c r="G815" s="3">
        <v>46889.45</v>
      </c>
      <c r="H815" s="3">
        <v>8507.5199999999968</v>
      </c>
      <c r="I815" s="3">
        <v>-256.80999999999949</v>
      </c>
      <c r="J815" s="3">
        <v>53079.710000000021</v>
      </c>
      <c r="K815" s="3">
        <v>15225.76</v>
      </c>
      <c r="L815" s="3">
        <f t="shared" si="248"/>
        <v>123445.63000000002</v>
      </c>
      <c r="M815" s="3">
        <v>0</v>
      </c>
      <c r="N815" s="3">
        <v>20184.124</v>
      </c>
      <c r="O815" s="3">
        <v>1341509.8589999999</v>
      </c>
      <c r="P815" s="3">
        <v>114408.46</v>
      </c>
      <c r="Q815" s="3">
        <v>72574.706000000006</v>
      </c>
      <c r="R815" s="3">
        <f t="shared" si="249"/>
        <v>1548677.149</v>
      </c>
      <c r="S815" s="6">
        <f t="shared" si="250"/>
        <v>46889.45</v>
      </c>
      <c r="T815" s="27" t="str">
        <f t="shared" si="251"/>
        <v>n.m.</v>
      </c>
      <c r="U815" s="6">
        <f t="shared" si="252"/>
        <v>-11676.604000000003</v>
      </c>
      <c r="V815" s="27">
        <f t="shared" si="253"/>
        <v>-0.57850437304091096</v>
      </c>
      <c r="W815" s="6">
        <f t="shared" si="254"/>
        <v>-1341766.669</v>
      </c>
      <c r="X815" s="27">
        <f t="shared" si="255"/>
        <v>-1.0001914335539743</v>
      </c>
      <c r="Y815" s="6">
        <f t="shared" si="256"/>
        <v>-61328.749999999985</v>
      </c>
      <c r="Z815" s="27">
        <f t="shared" si="257"/>
        <v>-0.53605083050676483</v>
      </c>
      <c r="AA815" s="6">
        <f t="shared" si="258"/>
        <v>-57348.946000000004</v>
      </c>
      <c r="AB815" s="27">
        <f t="shared" si="259"/>
        <v>-0.79020569508059735</v>
      </c>
      <c r="AC815" s="6">
        <f t="shared" si="260"/>
        <v>-1425231.5189999999</v>
      </c>
      <c r="AD815" s="27">
        <f t="shared" si="261"/>
        <v>-0.92028962906845335</v>
      </c>
    </row>
    <row r="816" spans="1:30" x14ac:dyDescent="0.35">
      <c r="A816" s="7">
        <f t="shared" si="247"/>
        <v>808</v>
      </c>
      <c r="B816" t="s">
        <v>909</v>
      </c>
      <c r="C816" t="s">
        <v>1102</v>
      </c>
      <c r="D816" t="s">
        <v>1103</v>
      </c>
      <c r="E816" s="42" t="s">
        <v>1555</v>
      </c>
      <c r="F816" s="42" t="s">
        <v>1572</v>
      </c>
      <c r="G816" s="3">
        <v>10395.369999999995</v>
      </c>
      <c r="H816" s="3"/>
      <c r="I816" s="3">
        <v>0</v>
      </c>
      <c r="J816" s="3">
        <v>0</v>
      </c>
      <c r="K816" s="3">
        <v>0</v>
      </c>
      <c r="L816" s="3">
        <f t="shared" si="248"/>
        <v>10395.369999999995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f t="shared" si="249"/>
        <v>0</v>
      </c>
      <c r="S816" s="6">
        <f t="shared" si="250"/>
        <v>10395.369999999995</v>
      </c>
      <c r="T816" s="27" t="str">
        <f t="shared" si="251"/>
        <v>n.m.</v>
      </c>
      <c r="U816" s="6">
        <f t="shared" si="252"/>
        <v>0</v>
      </c>
      <c r="V816" s="27" t="str">
        <f t="shared" si="253"/>
        <v>n.m.</v>
      </c>
      <c r="W816" s="6">
        <f t="shared" si="254"/>
        <v>0</v>
      </c>
      <c r="X816" s="27" t="str">
        <f t="shared" si="255"/>
        <v>n.m.</v>
      </c>
      <c r="Y816" s="6">
        <f t="shared" si="256"/>
        <v>0</v>
      </c>
      <c r="Z816" s="27" t="str">
        <f t="shared" si="257"/>
        <v>n.m.</v>
      </c>
      <c r="AA816" s="6">
        <f t="shared" si="258"/>
        <v>0</v>
      </c>
      <c r="AB816" s="27" t="str">
        <f t="shared" si="259"/>
        <v>n.m.</v>
      </c>
      <c r="AC816" s="6">
        <f t="shared" si="260"/>
        <v>10395.369999999995</v>
      </c>
      <c r="AD816" s="27" t="str">
        <f t="shared" si="261"/>
        <v>n.m.</v>
      </c>
    </row>
    <row r="817" spans="1:30" x14ac:dyDescent="0.35">
      <c r="A817" s="7">
        <f t="shared" si="247"/>
        <v>809</v>
      </c>
      <c r="B817" t="s">
        <v>909</v>
      </c>
      <c r="C817" t="s">
        <v>1104</v>
      </c>
      <c r="D817" t="s">
        <v>1105</v>
      </c>
      <c r="E817" s="42" t="s">
        <v>1562</v>
      </c>
      <c r="F817" s="42">
        <v>44075</v>
      </c>
      <c r="G817" s="3">
        <v>25128.300000000003</v>
      </c>
      <c r="H817" s="3">
        <v>223313.57600000006</v>
      </c>
      <c r="I817" s="3">
        <v>3932.0799999999995</v>
      </c>
      <c r="J817" s="3">
        <v>0</v>
      </c>
      <c r="K817" s="3">
        <v>0</v>
      </c>
      <c r="L817" s="3">
        <f t="shared" si="248"/>
        <v>252373.95600000003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f t="shared" si="249"/>
        <v>0</v>
      </c>
      <c r="S817" s="6">
        <f t="shared" si="250"/>
        <v>25128.300000000003</v>
      </c>
      <c r="T817" s="27" t="str">
        <f t="shared" si="251"/>
        <v>n.m.</v>
      </c>
      <c r="U817" s="6">
        <f t="shared" si="252"/>
        <v>223313.57600000006</v>
      </c>
      <c r="V817" s="27" t="str">
        <f t="shared" si="253"/>
        <v>n.m.</v>
      </c>
      <c r="W817" s="6">
        <f t="shared" si="254"/>
        <v>3932.0799999999995</v>
      </c>
      <c r="X817" s="27" t="str">
        <f t="shared" si="255"/>
        <v>n.m.</v>
      </c>
      <c r="Y817" s="6">
        <f t="shared" si="256"/>
        <v>0</v>
      </c>
      <c r="Z817" s="27" t="str">
        <f t="shared" si="257"/>
        <v>n.m.</v>
      </c>
      <c r="AA817" s="6">
        <f t="shared" si="258"/>
        <v>0</v>
      </c>
      <c r="AB817" s="27" t="str">
        <f t="shared" si="259"/>
        <v>n.m.</v>
      </c>
      <c r="AC817" s="6">
        <f t="shared" si="260"/>
        <v>252373.95600000003</v>
      </c>
      <c r="AD817" s="27" t="str">
        <f t="shared" si="261"/>
        <v>n.m.</v>
      </c>
    </row>
    <row r="818" spans="1:30" x14ac:dyDescent="0.35">
      <c r="A818" s="7">
        <f t="shared" si="247"/>
        <v>810</v>
      </c>
      <c r="B818" t="s">
        <v>909</v>
      </c>
      <c r="C818" t="s">
        <v>1106</v>
      </c>
      <c r="D818" t="s">
        <v>1107</v>
      </c>
      <c r="E818" s="42" t="s">
        <v>1582</v>
      </c>
      <c r="F818" s="42" t="s">
        <v>1587</v>
      </c>
      <c r="G818" s="3">
        <v>175518.61000000016</v>
      </c>
      <c r="H818" s="3">
        <v>72690.900000000009</v>
      </c>
      <c r="I818" s="3">
        <v>0</v>
      </c>
      <c r="J818" s="3">
        <v>14180.389999999994</v>
      </c>
      <c r="K818" s="3">
        <v>437.27</v>
      </c>
      <c r="L818" s="3">
        <f t="shared" si="248"/>
        <v>262827.17000000022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f t="shared" si="249"/>
        <v>0</v>
      </c>
      <c r="S818" s="6">
        <f t="shared" si="250"/>
        <v>175518.61000000016</v>
      </c>
      <c r="T818" s="27" t="str">
        <f t="shared" si="251"/>
        <v>n.m.</v>
      </c>
      <c r="U818" s="6">
        <f t="shared" si="252"/>
        <v>72690.900000000009</v>
      </c>
      <c r="V818" s="27" t="str">
        <f t="shared" si="253"/>
        <v>n.m.</v>
      </c>
      <c r="W818" s="6">
        <f t="shared" si="254"/>
        <v>0</v>
      </c>
      <c r="X818" s="27" t="str">
        <f t="shared" si="255"/>
        <v>n.m.</v>
      </c>
      <c r="Y818" s="6">
        <f t="shared" si="256"/>
        <v>14180.389999999994</v>
      </c>
      <c r="Z818" s="27" t="str">
        <f t="shared" si="257"/>
        <v>n.m.</v>
      </c>
      <c r="AA818" s="6">
        <f t="shared" si="258"/>
        <v>437.27</v>
      </c>
      <c r="AB818" s="27" t="str">
        <f t="shared" si="259"/>
        <v>n.m.</v>
      </c>
      <c r="AC818" s="6">
        <f t="shared" si="260"/>
        <v>262827.17000000022</v>
      </c>
      <c r="AD818" s="27" t="str">
        <f t="shared" si="261"/>
        <v>n.m.</v>
      </c>
    </row>
    <row r="819" spans="1:30" x14ac:dyDescent="0.35">
      <c r="A819" s="7">
        <f t="shared" si="247"/>
        <v>811</v>
      </c>
      <c r="B819" t="s">
        <v>909</v>
      </c>
      <c r="C819" t="s">
        <v>1108</v>
      </c>
      <c r="D819" t="s">
        <v>1109</v>
      </c>
      <c r="E819" s="42" t="s">
        <v>1595</v>
      </c>
      <c r="F819" s="42">
        <v>44136</v>
      </c>
      <c r="G819" s="3">
        <v>6676.9299999999994</v>
      </c>
      <c r="H819" s="3">
        <v>234792.98999999979</v>
      </c>
      <c r="I819" s="3">
        <v>189477.92999999993</v>
      </c>
      <c r="J819" s="3">
        <v>0</v>
      </c>
      <c r="K819" s="3">
        <v>0</v>
      </c>
      <c r="L819" s="3">
        <f t="shared" si="248"/>
        <v>430947.84999999974</v>
      </c>
      <c r="M819" s="3">
        <v>197236.43299999999</v>
      </c>
      <c r="N819" s="3">
        <v>366127.50099999999</v>
      </c>
      <c r="O819" s="3">
        <v>0.129</v>
      </c>
      <c r="P819" s="3">
        <v>0</v>
      </c>
      <c r="Q819" s="3">
        <v>0</v>
      </c>
      <c r="R819" s="3">
        <f t="shared" si="249"/>
        <v>563364.06299999997</v>
      </c>
      <c r="S819" s="6">
        <f t="shared" si="250"/>
        <v>-190559.503</v>
      </c>
      <c r="T819" s="27">
        <f t="shared" si="251"/>
        <v>-0.96614758288596714</v>
      </c>
      <c r="U819" s="6">
        <f t="shared" si="252"/>
        <v>-131334.5110000002</v>
      </c>
      <c r="V819" s="27">
        <f t="shared" si="253"/>
        <v>-0.358712499447017</v>
      </c>
      <c r="W819" s="6">
        <f t="shared" si="254"/>
        <v>189477.80099999995</v>
      </c>
      <c r="X819" s="27">
        <f t="shared" si="255"/>
        <v>1468820.1627906973</v>
      </c>
      <c r="Y819" s="6">
        <f t="shared" si="256"/>
        <v>0</v>
      </c>
      <c r="Z819" s="27" t="str">
        <f t="shared" si="257"/>
        <v>n.m.</v>
      </c>
      <c r="AA819" s="6">
        <f t="shared" si="258"/>
        <v>0</v>
      </c>
      <c r="AB819" s="27" t="str">
        <f t="shared" si="259"/>
        <v>n.m.</v>
      </c>
      <c r="AC819" s="6">
        <f t="shared" si="260"/>
        <v>-132416.21300000022</v>
      </c>
      <c r="AD819" s="27">
        <f t="shared" si="261"/>
        <v>-0.23504554460727153</v>
      </c>
    </row>
    <row r="820" spans="1:30" x14ac:dyDescent="0.35">
      <c r="A820" s="7">
        <f t="shared" si="247"/>
        <v>812</v>
      </c>
      <c r="B820" t="s">
        <v>909</v>
      </c>
      <c r="C820" t="s">
        <v>1110</v>
      </c>
      <c r="D820" t="s">
        <v>1111</v>
      </c>
      <c r="E820" s="42" t="s">
        <v>1590</v>
      </c>
      <c r="F820" s="42" t="s">
        <v>1934</v>
      </c>
      <c r="G820" s="3">
        <v>183103.49</v>
      </c>
      <c r="H820" s="3">
        <v>43342.380000000005</v>
      </c>
      <c r="I820" s="3">
        <v>280899.11999999994</v>
      </c>
      <c r="J820" s="3">
        <v>976874.26000000013</v>
      </c>
      <c r="K820" s="3">
        <v>368923.52999999985</v>
      </c>
      <c r="L820" s="3">
        <f t="shared" si="248"/>
        <v>1853142.7799999998</v>
      </c>
      <c r="M820" s="3">
        <v>0</v>
      </c>
      <c r="N820" s="3">
        <v>0</v>
      </c>
      <c r="O820" s="3">
        <v>14200.471</v>
      </c>
      <c r="P820" s="3">
        <v>2032448.4639999999</v>
      </c>
      <c r="Q820" s="3">
        <v>3211833.2119999998</v>
      </c>
      <c r="R820" s="3">
        <f t="shared" si="249"/>
        <v>5258482.1469999999</v>
      </c>
      <c r="S820" s="6">
        <f t="shared" si="250"/>
        <v>183103.49</v>
      </c>
      <c r="T820" s="27" t="str">
        <f t="shared" si="251"/>
        <v>n.m.</v>
      </c>
      <c r="U820" s="6">
        <f t="shared" si="252"/>
        <v>43342.380000000005</v>
      </c>
      <c r="V820" s="27" t="str">
        <f t="shared" si="253"/>
        <v>n.m.</v>
      </c>
      <c r="W820" s="6">
        <f t="shared" si="254"/>
        <v>266698.64899999992</v>
      </c>
      <c r="X820" s="27">
        <f t="shared" si="255"/>
        <v>18.780972053673427</v>
      </c>
      <c r="Y820" s="6">
        <f t="shared" si="256"/>
        <v>-1055574.2039999999</v>
      </c>
      <c r="Z820" s="27">
        <f t="shared" si="257"/>
        <v>-0.51936087074136994</v>
      </c>
      <c r="AA820" s="6">
        <f t="shared" si="258"/>
        <v>-2842909.682</v>
      </c>
      <c r="AB820" s="27">
        <f t="shared" si="259"/>
        <v>-0.88513614946702912</v>
      </c>
      <c r="AC820" s="6">
        <f t="shared" si="260"/>
        <v>-3405339.3670000001</v>
      </c>
      <c r="AD820" s="27">
        <f t="shared" si="261"/>
        <v>-0.64758979336704026</v>
      </c>
    </row>
    <row r="821" spans="1:30" x14ac:dyDescent="0.35">
      <c r="A821" s="7">
        <f t="shared" si="247"/>
        <v>813</v>
      </c>
      <c r="B821" t="s">
        <v>909</v>
      </c>
      <c r="C821" t="s">
        <v>1112</v>
      </c>
      <c r="D821" t="s">
        <v>1113</v>
      </c>
      <c r="E821" s="42" t="s">
        <v>1574</v>
      </c>
      <c r="F821" s="42" t="s">
        <v>1934</v>
      </c>
      <c r="G821" s="3">
        <v>129797.23000000004</v>
      </c>
      <c r="H821" s="3">
        <v>61988.869999999995</v>
      </c>
      <c r="I821" s="3">
        <v>30897.510000000006</v>
      </c>
      <c r="J821" s="3">
        <v>-235215.62</v>
      </c>
      <c r="K821" s="3">
        <v>3898.96</v>
      </c>
      <c r="L821" s="3">
        <f t="shared" si="248"/>
        <v>-8633.049999999952</v>
      </c>
      <c r="M821" s="3">
        <v>0</v>
      </c>
      <c r="N821" s="3">
        <v>1844.6849999999999</v>
      </c>
      <c r="O821" s="3">
        <v>3673380.068</v>
      </c>
      <c r="P821" s="3">
        <v>254.02799999999999</v>
      </c>
      <c r="Q821" s="3">
        <v>0</v>
      </c>
      <c r="R821" s="3">
        <f t="shared" si="249"/>
        <v>3675478.781</v>
      </c>
      <c r="S821" s="6">
        <f t="shared" si="250"/>
        <v>129797.23000000004</v>
      </c>
      <c r="T821" s="27" t="str">
        <f t="shared" si="251"/>
        <v>n.m.</v>
      </c>
      <c r="U821" s="6">
        <f t="shared" si="252"/>
        <v>60144.184999999998</v>
      </c>
      <c r="V821" s="27">
        <f t="shared" si="253"/>
        <v>32.604040798293475</v>
      </c>
      <c r="W821" s="6">
        <f t="shared" si="254"/>
        <v>-3642482.5580000002</v>
      </c>
      <c r="X821" s="27">
        <f t="shared" si="255"/>
        <v>-0.99158880664999571</v>
      </c>
      <c r="Y821" s="6">
        <f t="shared" si="256"/>
        <v>-235469.64799999999</v>
      </c>
      <c r="Z821" s="27">
        <f t="shared" si="257"/>
        <v>-926.94367550033849</v>
      </c>
      <c r="AA821" s="6">
        <f t="shared" si="258"/>
        <v>3898.96</v>
      </c>
      <c r="AB821" s="27" t="str">
        <f t="shared" si="259"/>
        <v>n.m.</v>
      </c>
      <c r="AC821" s="6">
        <f t="shared" si="260"/>
        <v>-3684111.8309999998</v>
      </c>
      <c r="AD821" s="27">
        <f t="shared" si="261"/>
        <v>-1.0023488232457298</v>
      </c>
    </row>
    <row r="822" spans="1:30" x14ac:dyDescent="0.35">
      <c r="A822" s="7">
        <f t="shared" si="247"/>
        <v>814</v>
      </c>
      <c r="B822" t="s">
        <v>909</v>
      </c>
      <c r="C822" t="s">
        <v>1114</v>
      </c>
      <c r="D822" t="s">
        <v>1115</v>
      </c>
      <c r="E822" s="42" t="s">
        <v>1556</v>
      </c>
      <c r="F822" s="42">
        <v>43862</v>
      </c>
      <c r="G822" s="3">
        <v>23524.050000000003</v>
      </c>
      <c r="H822" s="3">
        <v>186915.48400000008</v>
      </c>
      <c r="I822" s="3">
        <v>-3413.880000000001</v>
      </c>
      <c r="J822" s="3">
        <v>0</v>
      </c>
      <c r="K822" s="3">
        <v>0</v>
      </c>
      <c r="L822" s="3">
        <f t="shared" si="248"/>
        <v>207025.6540000001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f t="shared" si="249"/>
        <v>0</v>
      </c>
      <c r="S822" s="6">
        <f t="shared" si="250"/>
        <v>23524.050000000003</v>
      </c>
      <c r="T822" s="27" t="str">
        <f t="shared" si="251"/>
        <v>n.m.</v>
      </c>
      <c r="U822" s="6">
        <f t="shared" si="252"/>
        <v>186915.48400000008</v>
      </c>
      <c r="V822" s="27" t="str">
        <f t="shared" si="253"/>
        <v>n.m.</v>
      </c>
      <c r="W822" s="6">
        <f t="shared" si="254"/>
        <v>-3413.880000000001</v>
      </c>
      <c r="X822" s="27" t="str">
        <f t="shared" si="255"/>
        <v>n.m.</v>
      </c>
      <c r="Y822" s="6">
        <f t="shared" si="256"/>
        <v>0</v>
      </c>
      <c r="Z822" s="27" t="str">
        <f t="shared" si="257"/>
        <v>n.m.</v>
      </c>
      <c r="AA822" s="6">
        <f t="shared" si="258"/>
        <v>0</v>
      </c>
      <c r="AB822" s="27" t="str">
        <f t="shared" si="259"/>
        <v>n.m.</v>
      </c>
      <c r="AC822" s="6">
        <f t="shared" si="260"/>
        <v>207025.6540000001</v>
      </c>
      <c r="AD822" s="27" t="str">
        <f t="shared" si="261"/>
        <v>n.m.</v>
      </c>
    </row>
    <row r="823" spans="1:30" x14ac:dyDescent="0.35">
      <c r="A823" s="7">
        <f t="shared" si="247"/>
        <v>815</v>
      </c>
      <c r="B823" t="s">
        <v>909</v>
      </c>
      <c r="C823" t="s">
        <v>1116</v>
      </c>
      <c r="D823" t="s">
        <v>1117</v>
      </c>
      <c r="E823" s="42" t="s">
        <v>1555</v>
      </c>
      <c r="F823" s="42" t="s">
        <v>1572</v>
      </c>
      <c r="G823" s="3">
        <v>8656.3100000000013</v>
      </c>
      <c r="H823" s="3"/>
      <c r="I823" s="3">
        <v>0</v>
      </c>
      <c r="J823" s="3">
        <v>0</v>
      </c>
      <c r="K823" s="3">
        <v>0</v>
      </c>
      <c r="L823" s="3">
        <f t="shared" si="248"/>
        <v>8656.3100000000013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f t="shared" si="249"/>
        <v>0</v>
      </c>
      <c r="S823" s="6">
        <f t="shared" si="250"/>
        <v>8656.3100000000013</v>
      </c>
      <c r="T823" s="27" t="str">
        <f t="shared" si="251"/>
        <v>n.m.</v>
      </c>
      <c r="U823" s="6">
        <f t="shared" si="252"/>
        <v>0</v>
      </c>
      <c r="V823" s="27" t="str">
        <f t="shared" si="253"/>
        <v>n.m.</v>
      </c>
      <c r="W823" s="6">
        <f t="shared" si="254"/>
        <v>0</v>
      </c>
      <c r="X823" s="27" t="str">
        <f t="shared" si="255"/>
        <v>n.m.</v>
      </c>
      <c r="Y823" s="6">
        <f t="shared" si="256"/>
        <v>0</v>
      </c>
      <c r="Z823" s="27" t="str">
        <f t="shared" si="257"/>
        <v>n.m.</v>
      </c>
      <c r="AA823" s="6">
        <f t="shared" si="258"/>
        <v>0</v>
      </c>
      <c r="AB823" s="27" t="str">
        <f t="shared" si="259"/>
        <v>n.m.</v>
      </c>
      <c r="AC823" s="6">
        <f t="shared" si="260"/>
        <v>8656.3100000000013</v>
      </c>
      <c r="AD823" s="27" t="str">
        <f t="shared" si="261"/>
        <v>n.m.</v>
      </c>
    </row>
    <row r="824" spans="1:30" x14ac:dyDescent="0.35">
      <c r="A824" s="7">
        <f t="shared" si="247"/>
        <v>816</v>
      </c>
      <c r="B824" t="s">
        <v>909</v>
      </c>
      <c r="C824" t="s">
        <v>1118</v>
      </c>
      <c r="D824" t="s">
        <v>1119</v>
      </c>
      <c r="E824" s="42" t="s">
        <v>1554</v>
      </c>
      <c r="F824" s="42" t="s">
        <v>1562</v>
      </c>
      <c r="G824" s="3">
        <v>153218.38999999996</v>
      </c>
      <c r="H824" s="3"/>
      <c r="I824" s="3">
        <v>0</v>
      </c>
      <c r="J824" s="3">
        <v>0</v>
      </c>
      <c r="K824" s="3">
        <v>0</v>
      </c>
      <c r="L824" s="3">
        <f t="shared" si="248"/>
        <v>153218.38999999996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f t="shared" si="249"/>
        <v>0</v>
      </c>
      <c r="S824" s="6">
        <f t="shared" si="250"/>
        <v>153218.38999999996</v>
      </c>
      <c r="T824" s="27" t="str">
        <f t="shared" si="251"/>
        <v>n.m.</v>
      </c>
      <c r="U824" s="6">
        <f t="shared" si="252"/>
        <v>0</v>
      </c>
      <c r="V824" s="27" t="str">
        <f t="shared" si="253"/>
        <v>n.m.</v>
      </c>
      <c r="W824" s="6">
        <f t="shared" si="254"/>
        <v>0</v>
      </c>
      <c r="X824" s="27" t="str">
        <f t="shared" si="255"/>
        <v>n.m.</v>
      </c>
      <c r="Y824" s="6">
        <f t="shared" si="256"/>
        <v>0</v>
      </c>
      <c r="Z824" s="27" t="str">
        <f t="shared" si="257"/>
        <v>n.m.</v>
      </c>
      <c r="AA824" s="6">
        <f t="shared" si="258"/>
        <v>0</v>
      </c>
      <c r="AB824" s="27" t="str">
        <f t="shared" si="259"/>
        <v>n.m.</v>
      </c>
      <c r="AC824" s="6">
        <f t="shared" si="260"/>
        <v>153218.38999999996</v>
      </c>
      <c r="AD824" s="27" t="str">
        <f t="shared" si="261"/>
        <v>n.m.</v>
      </c>
    </row>
    <row r="825" spans="1:30" x14ac:dyDescent="0.35">
      <c r="A825" s="7">
        <f t="shared" si="247"/>
        <v>817</v>
      </c>
      <c r="B825" t="s">
        <v>909</v>
      </c>
      <c r="C825" t="s">
        <v>1120</v>
      </c>
      <c r="D825" t="s">
        <v>1121</v>
      </c>
      <c r="E825" s="42" t="s">
        <v>1563</v>
      </c>
      <c r="F825" s="42" t="s">
        <v>1934</v>
      </c>
      <c r="G825" s="3">
        <v>9354.3599999999988</v>
      </c>
      <c r="H825" s="3">
        <v>3255.8399999999965</v>
      </c>
      <c r="I825" s="3">
        <v>29237.79</v>
      </c>
      <c r="J825" s="3">
        <v>150437.62000000005</v>
      </c>
      <c r="K825" s="3">
        <v>323771.56999999989</v>
      </c>
      <c r="L825" s="3">
        <f t="shared" si="248"/>
        <v>516057.17999999993</v>
      </c>
      <c r="M825" s="3">
        <v>0</v>
      </c>
      <c r="N825" s="3">
        <v>517186.89199999999</v>
      </c>
      <c r="O825" s="3">
        <v>44354.525000000001</v>
      </c>
      <c r="P825" s="3">
        <v>121819.22500000001</v>
      </c>
      <c r="Q825" s="3">
        <v>2859.0039999999999</v>
      </c>
      <c r="R825" s="3">
        <f t="shared" si="249"/>
        <v>686219.64599999995</v>
      </c>
      <c r="S825" s="6">
        <f t="shared" si="250"/>
        <v>9354.3599999999988</v>
      </c>
      <c r="T825" s="27" t="str">
        <f t="shared" si="251"/>
        <v>n.m.</v>
      </c>
      <c r="U825" s="6">
        <f t="shared" si="252"/>
        <v>-513931.05200000003</v>
      </c>
      <c r="V825" s="27">
        <f t="shared" si="253"/>
        <v>-0.9937047128410208</v>
      </c>
      <c r="W825" s="6">
        <f t="shared" si="254"/>
        <v>-15116.735000000001</v>
      </c>
      <c r="X825" s="27">
        <f t="shared" si="255"/>
        <v>-0.34081607231731148</v>
      </c>
      <c r="Y825" s="6">
        <f t="shared" si="256"/>
        <v>28618.395000000048</v>
      </c>
      <c r="Z825" s="27">
        <f t="shared" si="257"/>
        <v>0.23492511136891608</v>
      </c>
      <c r="AA825" s="6">
        <f t="shared" si="258"/>
        <v>320912.56599999988</v>
      </c>
      <c r="AB825" s="27">
        <f t="shared" si="259"/>
        <v>112.24628087263952</v>
      </c>
      <c r="AC825" s="6">
        <f t="shared" si="260"/>
        <v>-170162.46600000001</v>
      </c>
      <c r="AD825" s="27">
        <f t="shared" si="261"/>
        <v>-0.2479708457661966</v>
      </c>
    </row>
    <row r="826" spans="1:30" x14ac:dyDescent="0.35">
      <c r="A826" s="7">
        <f t="shared" si="247"/>
        <v>818</v>
      </c>
      <c r="B826" t="s">
        <v>909</v>
      </c>
      <c r="C826" t="s">
        <v>1122</v>
      </c>
      <c r="D826" t="s">
        <v>1123</v>
      </c>
      <c r="E826" s="42" t="s">
        <v>1577</v>
      </c>
      <c r="F826" s="42">
        <v>44075</v>
      </c>
      <c r="G826" s="3"/>
      <c r="H826" s="3">
        <v>184594.80800000019</v>
      </c>
      <c r="I826" s="3">
        <v>16768.41</v>
      </c>
      <c r="J826" s="3">
        <v>0</v>
      </c>
      <c r="K826" s="3">
        <v>0</v>
      </c>
      <c r="L826" s="3">
        <f t="shared" si="248"/>
        <v>201363.2180000002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f t="shared" si="249"/>
        <v>0</v>
      </c>
      <c r="S826" s="6">
        <f t="shared" si="250"/>
        <v>0</v>
      </c>
      <c r="T826" s="27" t="str">
        <f t="shared" si="251"/>
        <v>n.m.</v>
      </c>
      <c r="U826" s="6">
        <f t="shared" si="252"/>
        <v>184594.80800000019</v>
      </c>
      <c r="V826" s="27" t="str">
        <f t="shared" si="253"/>
        <v>n.m.</v>
      </c>
      <c r="W826" s="6">
        <f t="shared" si="254"/>
        <v>16768.41</v>
      </c>
      <c r="X826" s="27" t="str">
        <f t="shared" si="255"/>
        <v>n.m.</v>
      </c>
      <c r="Y826" s="6">
        <f t="shared" si="256"/>
        <v>0</v>
      </c>
      <c r="Z826" s="27" t="str">
        <f t="shared" si="257"/>
        <v>n.m.</v>
      </c>
      <c r="AA826" s="6">
        <f t="shared" si="258"/>
        <v>0</v>
      </c>
      <c r="AB826" s="27" t="str">
        <f t="shared" si="259"/>
        <v>n.m.</v>
      </c>
      <c r="AC826" s="6">
        <f t="shared" si="260"/>
        <v>201363.2180000002</v>
      </c>
      <c r="AD826" s="27" t="str">
        <f t="shared" si="261"/>
        <v>n.m.</v>
      </c>
    </row>
    <row r="827" spans="1:30" x14ac:dyDescent="0.35">
      <c r="A827" s="7">
        <f t="shared" si="247"/>
        <v>819</v>
      </c>
      <c r="B827" t="s">
        <v>909</v>
      </c>
      <c r="C827" t="s">
        <v>1124</v>
      </c>
      <c r="D827" t="s">
        <v>1125</v>
      </c>
      <c r="E827" s="42" t="s">
        <v>1535</v>
      </c>
      <c r="F827" s="42">
        <v>44075</v>
      </c>
      <c r="G827" s="3"/>
      <c r="H827" s="3">
        <v>180747.27999999994</v>
      </c>
      <c r="I827" s="3">
        <v>15426.489999999994</v>
      </c>
      <c r="J827" s="3">
        <v>0</v>
      </c>
      <c r="K827" s="3">
        <v>0</v>
      </c>
      <c r="L827" s="3">
        <f t="shared" si="248"/>
        <v>196173.76999999993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f t="shared" si="249"/>
        <v>0</v>
      </c>
      <c r="S827" s="6">
        <f t="shared" si="250"/>
        <v>0</v>
      </c>
      <c r="T827" s="27" t="str">
        <f t="shared" si="251"/>
        <v>n.m.</v>
      </c>
      <c r="U827" s="6">
        <f t="shared" si="252"/>
        <v>180747.27999999994</v>
      </c>
      <c r="V827" s="27" t="str">
        <f t="shared" si="253"/>
        <v>n.m.</v>
      </c>
      <c r="W827" s="6">
        <f t="shared" si="254"/>
        <v>15426.489999999994</v>
      </c>
      <c r="X827" s="27" t="str">
        <f t="shared" si="255"/>
        <v>n.m.</v>
      </c>
      <c r="Y827" s="6">
        <f t="shared" si="256"/>
        <v>0</v>
      </c>
      <c r="Z827" s="27" t="str">
        <f t="shared" si="257"/>
        <v>n.m.</v>
      </c>
      <c r="AA827" s="6">
        <f t="shared" si="258"/>
        <v>0</v>
      </c>
      <c r="AB827" s="27" t="str">
        <f t="shared" si="259"/>
        <v>n.m.</v>
      </c>
      <c r="AC827" s="6">
        <f t="shared" si="260"/>
        <v>196173.76999999993</v>
      </c>
      <c r="AD827" s="27" t="str">
        <f t="shared" si="261"/>
        <v>n.m.</v>
      </c>
    </row>
    <row r="828" spans="1:30" x14ac:dyDescent="0.35">
      <c r="A828" s="7">
        <f t="shared" si="247"/>
        <v>820</v>
      </c>
      <c r="B828" t="s">
        <v>909</v>
      </c>
      <c r="C828" t="s">
        <v>1126</v>
      </c>
      <c r="D828" t="s">
        <v>1127</v>
      </c>
      <c r="E828" s="42" t="s">
        <v>1543</v>
      </c>
      <c r="F828" s="42" t="s">
        <v>1558</v>
      </c>
      <c r="G828" s="3">
        <v>62344.130000000019</v>
      </c>
      <c r="H828" s="3">
        <v>31701.54</v>
      </c>
      <c r="I828" s="3">
        <v>0</v>
      </c>
      <c r="J828" s="3">
        <v>0</v>
      </c>
      <c r="K828" s="3">
        <v>0</v>
      </c>
      <c r="L828" s="3">
        <f t="shared" si="248"/>
        <v>94045.670000000013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f t="shared" si="249"/>
        <v>0</v>
      </c>
      <c r="S828" s="6">
        <f t="shared" si="250"/>
        <v>62344.130000000019</v>
      </c>
      <c r="T828" s="27" t="str">
        <f t="shared" si="251"/>
        <v>n.m.</v>
      </c>
      <c r="U828" s="6">
        <f t="shared" si="252"/>
        <v>31701.54</v>
      </c>
      <c r="V828" s="27" t="str">
        <f t="shared" si="253"/>
        <v>n.m.</v>
      </c>
      <c r="W828" s="6">
        <f t="shared" si="254"/>
        <v>0</v>
      </c>
      <c r="X828" s="27" t="str">
        <f t="shared" si="255"/>
        <v>n.m.</v>
      </c>
      <c r="Y828" s="6">
        <f t="shared" si="256"/>
        <v>0</v>
      </c>
      <c r="Z828" s="27" t="str">
        <f t="shared" si="257"/>
        <v>n.m.</v>
      </c>
      <c r="AA828" s="6">
        <f t="shared" si="258"/>
        <v>0</v>
      </c>
      <c r="AB828" s="27" t="str">
        <f t="shared" si="259"/>
        <v>n.m.</v>
      </c>
      <c r="AC828" s="6">
        <f t="shared" si="260"/>
        <v>94045.670000000013</v>
      </c>
      <c r="AD828" s="27" t="str">
        <f t="shared" si="261"/>
        <v>n.m.</v>
      </c>
    </row>
    <row r="829" spans="1:30" x14ac:dyDescent="0.35">
      <c r="A829" s="7">
        <f t="shared" si="247"/>
        <v>821</v>
      </c>
      <c r="B829" t="s">
        <v>909</v>
      </c>
      <c r="C829" t="s">
        <v>1128</v>
      </c>
      <c r="D829" t="s">
        <v>1129</v>
      </c>
      <c r="E829" s="42" t="s">
        <v>1554</v>
      </c>
      <c r="F829" s="42" t="s">
        <v>1590</v>
      </c>
      <c r="G829" s="3">
        <v>560.55999999999995</v>
      </c>
      <c r="H829" s="3"/>
      <c r="I829" s="3">
        <v>0</v>
      </c>
      <c r="J829" s="3">
        <v>0</v>
      </c>
      <c r="K829" s="3">
        <v>0</v>
      </c>
      <c r="L829" s="3">
        <f t="shared" si="248"/>
        <v>560.55999999999995</v>
      </c>
      <c r="M829" s="3">
        <v>60960.177000000003</v>
      </c>
      <c r="N829" s="3">
        <v>0</v>
      </c>
      <c r="O829" s="3">
        <v>0</v>
      </c>
      <c r="P829" s="3">
        <v>0</v>
      </c>
      <c r="Q829" s="3">
        <v>0</v>
      </c>
      <c r="R829" s="3">
        <f t="shared" si="249"/>
        <v>60960.177000000003</v>
      </c>
      <c r="S829" s="6">
        <f t="shared" si="250"/>
        <v>-60399.617000000006</v>
      </c>
      <c r="T829" s="27">
        <f t="shared" si="251"/>
        <v>-0.99080448864182269</v>
      </c>
      <c r="U829" s="6">
        <f t="shared" si="252"/>
        <v>0</v>
      </c>
      <c r="V829" s="27" t="str">
        <f t="shared" si="253"/>
        <v>n.m.</v>
      </c>
      <c r="W829" s="6">
        <f t="shared" si="254"/>
        <v>0</v>
      </c>
      <c r="X829" s="27" t="str">
        <f t="shared" si="255"/>
        <v>n.m.</v>
      </c>
      <c r="Y829" s="6">
        <f t="shared" si="256"/>
        <v>0</v>
      </c>
      <c r="Z829" s="27" t="str">
        <f t="shared" si="257"/>
        <v>n.m.</v>
      </c>
      <c r="AA829" s="6">
        <f t="shared" si="258"/>
        <v>0</v>
      </c>
      <c r="AB829" s="27" t="str">
        <f t="shared" si="259"/>
        <v>n.m.</v>
      </c>
      <c r="AC829" s="6">
        <f t="shared" si="260"/>
        <v>-60399.617000000006</v>
      </c>
      <c r="AD829" s="27">
        <f t="shared" si="261"/>
        <v>-0.99080448864182269</v>
      </c>
    </row>
    <row r="830" spans="1:30" x14ac:dyDescent="0.35">
      <c r="A830" s="7">
        <f t="shared" si="247"/>
        <v>822</v>
      </c>
      <c r="B830" t="s">
        <v>909</v>
      </c>
      <c r="C830" t="s">
        <v>1130</v>
      </c>
      <c r="D830" t="s">
        <v>1131</v>
      </c>
      <c r="E830" s="42" t="s">
        <v>1581</v>
      </c>
      <c r="F830" s="42" t="s">
        <v>1560</v>
      </c>
      <c r="G830" s="3">
        <v>153717.72999999995</v>
      </c>
      <c r="H830" s="3">
        <v>3013.63</v>
      </c>
      <c r="I830" s="3">
        <v>0</v>
      </c>
      <c r="J830" s="3">
        <v>0</v>
      </c>
      <c r="K830" s="3">
        <v>0</v>
      </c>
      <c r="L830" s="3">
        <f t="shared" si="248"/>
        <v>156731.35999999996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f t="shared" si="249"/>
        <v>0</v>
      </c>
      <c r="S830" s="6">
        <f t="shared" si="250"/>
        <v>153717.72999999995</v>
      </c>
      <c r="T830" s="27" t="str">
        <f t="shared" si="251"/>
        <v>n.m.</v>
      </c>
      <c r="U830" s="6">
        <f t="shared" si="252"/>
        <v>3013.63</v>
      </c>
      <c r="V830" s="27" t="str">
        <f t="shared" si="253"/>
        <v>n.m.</v>
      </c>
      <c r="W830" s="6">
        <f t="shared" si="254"/>
        <v>0</v>
      </c>
      <c r="X830" s="27" t="str">
        <f t="shared" si="255"/>
        <v>n.m.</v>
      </c>
      <c r="Y830" s="6">
        <f t="shared" si="256"/>
        <v>0</v>
      </c>
      <c r="Z830" s="27" t="str">
        <f t="shared" si="257"/>
        <v>n.m.</v>
      </c>
      <c r="AA830" s="6">
        <f t="shared" si="258"/>
        <v>0</v>
      </c>
      <c r="AB830" s="27" t="str">
        <f t="shared" si="259"/>
        <v>n.m.</v>
      </c>
      <c r="AC830" s="6">
        <f t="shared" si="260"/>
        <v>156731.35999999996</v>
      </c>
      <c r="AD830" s="27" t="str">
        <f t="shared" si="261"/>
        <v>n.m.</v>
      </c>
    </row>
    <row r="831" spans="1:30" x14ac:dyDescent="0.35">
      <c r="A831" s="7">
        <f t="shared" si="247"/>
        <v>823</v>
      </c>
      <c r="B831" t="s">
        <v>909</v>
      </c>
      <c r="C831" t="s">
        <v>1132</v>
      </c>
      <c r="D831" t="s">
        <v>1133</v>
      </c>
      <c r="E831" s="42" t="s">
        <v>1548</v>
      </c>
      <c r="F831" s="42" t="s">
        <v>1579</v>
      </c>
      <c r="G831" s="3">
        <v>3176.9300000000003</v>
      </c>
      <c r="H831" s="3"/>
      <c r="I831" s="3">
        <v>0</v>
      </c>
      <c r="J831" s="3">
        <v>0</v>
      </c>
      <c r="K831" s="3">
        <v>0</v>
      </c>
      <c r="L831" s="3">
        <f t="shared" si="248"/>
        <v>3176.9300000000003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f t="shared" si="249"/>
        <v>0</v>
      </c>
      <c r="S831" s="6">
        <f t="shared" si="250"/>
        <v>3176.9300000000003</v>
      </c>
      <c r="T831" s="27" t="str">
        <f t="shared" si="251"/>
        <v>n.m.</v>
      </c>
      <c r="U831" s="6">
        <f t="shared" si="252"/>
        <v>0</v>
      </c>
      <c r="V831" s="27" t="str">
        <f t="shared" si="253"/>
        <v>n.m.</v>
      </c>
      <c r="W831" s="6">
        <f t="shared" si="254"/>
        <v>0</v>
      </c>
      <c r="X831" s="27" t="str">
        <f t="shared" si="255"/>
        <v>n.m.</v>
      </c>
      <c r="Y831" s="6">
        <f t="shared" si="256"/>
        <v>0</v>
      </c>
      <c r="Z831" s="27" t="str">
        <f t="shared" si="257"/>
        <v>n.m.</v>
      </c>
      <c r="AA831" s="6">
        <f t="shared" si="258"/>
        <v>0</v>
      </c>
      <c r="AB831" s="27" t="str">
        <f t="shared" si="259"/>
        <v>n.m.</v>
      </c>
      <c r="AC831" s="6">
        <f t="shared" si="260"/>
        <v>3176.9300000000003</v>
      </c>
      <c r="AD831" s="27" t="str">
        <f t="shared" si="261"/>
        <v>n.m.</v>
      </c>
    </row>
    <row r="832" spans="1:30" x14ac:dyDescent="0.35">
      <c r="A832" s="7">
        <f t="shared" si="247"/>
        <v>824</v>
      </c>
      <c r="B832" t="s">
        <v>909</v>
      </c>
      <c r="C832" t="s">
        <v>1134</v>
      </c>
      <c r="D832" t="s">
        <v>1135</v>
      </c>
      <c r="E832" s="42" t="s">
        <v>1554</v>
      </c>
      <c r="F832" s="42" t="s">
        <v>1934</v>
      </c>
      <c r="G832" s="3">
        <v>50469.329999999965</v>
      </c>
      <c r="H832" s="3">
        <v>8722.14</v>
      </c>
      <c r="I832" s="3">
        <v>234870.58000000007</v>
      </c>
      <c r="J832" s="3">
        <v>313894.04999999958</v>
      </c>
      <c r="K832" s="3">
        <v>55581.48000000001</v>
      </c>
      <c r="L832" s="3">
        <f t="shared" si="248"/>
        <v>663537.57999999961</v>
      </c>
      <c r="M832" s="3">
        <v>147849.32399999999</v>
      </c>
      <c r="N832" s="3">
        <v>13015.81</v>
      </c>
      <c r="O832" s="3">
        <v>324485.00300000003</v>
      </c>
      <c r="P832" s="3">
        <v>237756.89</v>
      </c>
      <c r="Q832" s="3">
        <v>0</v>
      </c>
      <c r="R832" s="3">
        <f t="shared" si="249"/>
        <v>723107.027</v>
      </c>
      <c r="S832" s="6">
        <f t="shared" si="250"/>
        <v>-97379.994000000035</v>
      </c>
      <c r="T832" s="27">
        <f t="shared" si="251"/>
        <v>-0.65864348490359037</v>
      </c>
      <c r="U832" s="6">
        <f t="shared" si="252"/>
        <v>-4293.67</v>
      </c>
      <c r="V832" s="27">
        <f t="shared" si="253"/>
        <v>-0.32988112149762483</v>
      </c>
      <c r="W832" s="6">
        <f t="shared" si="254"/>
        <v>-89614.422999999952</v>
      </c>
      <c r="X832" s="27">
        <f t="shared" si="255"/>
        <v>-0.27617431367082301</v>
      </c>
      <c r="Y832" s="6">
        <f t="shared" si="256"/>
        <v>76137.159999999567</v>
      </c>
      <c r="Z832" s="27">
        <f t="shared" si="257"/>
        <v>0.32023114030470184</v>
      </c>
      <c r="AA832" s="6">
        <f t="shared" si="258"/>
        <v>55581.48000000001</v>
      </c>
      <c r="AB832" s="27" t="str">
        <f t="shared" si="259"/>
        <v>n.m.</v>
      </c>
      <c r="AC832" s="6">
        <f t="shared" si="260"/>
        <v>-59569.447000000393</v>
      </c>
      <c r="AD832" s="27">
        <f t="shared" si="261"/>
        <v>-8.2379848038733536E-2</v>
      </c>
    </row>
    <row r="833" spans="1:30" x14ac:dyDescent="0.35">
      <c r="A833" s="7">
        <f t="shared" si="247"/>
        <v>825</v>
      </c>
      <c r="B833" t="s">
        <v>909</v>
      </c>
      <c r="C833" t="s">
        <v>1136</v>
      </c>
      <c r="D833" t="s">
        <v>1137</v>
      </c>
      <c r="E833" s="42" t="s">
        <v>1567</v>
      </c>
      <c r="F833" s="42" t="s">
        <v>1934</v>
      </c>
      <c r="G833" s="3">
        <v>32286.600000000006</v>
      </c>
      <c r="H833" s="3">
        <v>52416.609999999979</v>
      </c>
      <c r="I833" s="3">
        <v>14331.929999999998</v>
      </c>
      <c r="J833" s="3">
        <v>2431.67</v>
      </c>
      <c r="K833" s="3">
        <v>2706.96</v>
      </c>
      <c r="L833" s="3">
        <f t="shared" si="248"/>
        <v>104173.76999999999</v>
      </c>
      <c r="M833" s="3">
        <v>79487.542000000001</v>
      </c>
      <c r="N833" s="3">
        <v>44847.470999999998</v>
      </c>
      <c r="O833" s="3">
        <v>6389.0590000000002</v>
      </c>
      <c r="P833" s="3">
        <v>7140.06</v>
      </c>
      <c r="Q833" s="3">
        <v>0</v>
      </c>
      <c r="R833" s="3">
        <f t="shared" si="249"/>
        <v>137864.13200000001</v>
      </c>
      <c r="S833" s="6">
        <f t="shared" si="250"/>
        <v>-47200.941999999995</v>
      </c>
      <c r="T833" s="27">
        <f t="shared" si="251"/>
        <v>-0.59381559439842779</v>
      </c>
      <c r="U833" s="6">
        <f t="shared" si="252"/>
        <v>7569.138999999981</v>
      </c>
      <c r="V833" s="27">
        <f t="shared" si="253"/>
        <v>0.16877515791247139</v>
      </c>
      <c r="W833" s="6">
        <f t="shared" si="254"/>
        <v>7942.8709999999983</v>
      </c>
      <c r="X833" s="27">
        <f t="shared" si="255"/>
        <v>1.2431988810871832</v>
      </c>
      <c r="Y833" s="6">
        <f t="shared" si="256"/>
        <v>-4708.3900000000003</v>
      </c>
      <c r="Z833" s="27">
        <f t="shared" si="257"/>
        <v>-0.65943283389775442</v>
      </c>
      <c r="AA833" s="6">
        <f t="shared" si="258"/>
        <v>2706.96</v>
      </c>
      <c r="AB833" s="27" t="str">
        <f t="shared" si="259"/>
        <v>n.m.</v>
      </c>
      <c r="AC833" s="6">
        <f t="shared" si="260"/>
        <v>-33690.362000000023</v>
      </c>
      <c r="AD833" s="27">
        <f t="shared" si="261"/>
        <v>-0.24437365623133955</v>
      </c>
    </row>
    <row r="834" spans="1:30" x14ac:dyDescent="0.35">
      <c r="A834" s="7">
        <f t="shared" si="247"/>
        <v>826</v>
      </c>
      <c r="B834" t="s">
        <v>909</v>
      </c>
      <c r="C834" t="s">
        <v>1138</v>
      </c>
      <c r="D834" t="s">
        <v>1139</v>
      </c>
      <c r="E834" s="42" t="s">
        <v>1561</v>
      </c>
      <c r="F834" s="42" t="s">
        <v>1578</v>
      </c>
      <c r="G834" s="3">
        <v>3565.0399999999981</v>
      </c>
      <c r="H834" s="3"/>
      <c r="I834" s="3">
        <v>0</v>
      </c>
      <c r="J834" s="3">
        <v>0</v>
      </c>
      <c r="K834" s="3">
        <v>0</v>
      </c>
      <c r="L834" s="3">
        <f t="shared" si="248"/>
        <v>3565.0399999999981</v>
      </c>
      <c r="M834" s="3">
        <v>14929.207</v>
      </c>
      <c r="N834" s="3">
        <v>14.204000000000001</v>
      </c>
      <c r="O834" s="3">
        <v>0</v>
      </c>
      <c r="P834" s="3">
        <v>0</v>
      </c>
      <c r="Q834" s="3">
        <v>0</v>
      </c>
      <c r="R834" s="3">
        <f t="shared" si="249"/>
        <v>14943.411</v>
      </c>
      <c r="S834" s="6">
        <f t="shared" si="250"/>
        <v>-11364.167000000001</v>
      </c>
      <c r="T834" s="27">
        <f t="shared" si="251"/>
        <v>-0.76120365937721945</v>
      </c>
      <c r="U834" s="6">
        <f t="shared" si="252"/>
        <v>-14.204000000000001</v>
      </c>
      <c r="V834" s="27">
        <f t="shared" si="253"/>
        <v>-1</v>
      </c>
      <c r="W834" s="6">
        <f t="shared" si="254"/>
        <v>0</v>
      </c>
      <c r="X834" s="27" t="str">
        <f t="shared" si="255"/>
        <v>n.m.</v>
      </c>
      <c r="Y834" s="6">
        <f t="shared" si="256"/>
        <v>0</v>
      </c>
      <c r="Z834" s="27" t="str">
        <f t="shared" si="257"/>
        <v>n.m.</v>
      </c>
      <c r="AA834" s="6">
        <f t="shared" si="258"/>
        <v>0</v>
      </c>
      <c r="AB834" s="27" t="str">
        <f t="shared" si="259"/>
        <v>n.m.</v>
      </c>
      <c r="AC834" s="6">
        <f t="shared" si="260"/>
        <v>-11378.371000000003</v>
      </c>
      <c r="AD834" s="27">
        <f t="shared" si="261"/>
        <v>-0.76143063989874882</v>
      </c>
    </row>
    <row r="835" spans="1:30" x14ac:dyDescent="0.35">
      <c r="A835" s="7">
        <f t="shared" si="247"/>
        <v>827</v>
      </c>
      <c r="B835" t="s">
        <v>909</v>
      </c>
      <c r="C835" t="s">
        <v>1140</v>
      </c>
      <c r="D835" t="s">
        <v>1141</v>
      </c>
      <c r="E835" s="42" t="s">
        <v>1580</v>
      </c>
      <c r="F835" s="42" t="s">
        <v>1586</v>
      </c>
      <c r="G835" s="3">
        <v>54126.390000000014</v>
      </c>
      <c r="H835" s="3">
        <v>35180.459999999992</v>
      </c>
      <c r="I835" s="3">
        <v>270.75</v>
      </c>
      <c r="J835" s="3">
        <v>0</v>
      </c>
      <c r="K835" s="3">
        <v>0</v>
      </c>
      <c r="L835" s="3">
        <f t="shared" si="248"/>
        <v>89577.600000000006</v>
      </c>
      <c r="M835" s="3">
        <v>0</v>
      </c>
      <c r="N835" s="3">
        <v>939.49800000000005</v>
      </c>
      <c r="O835" s="3">
        <v>0.49</v>
      </c>
      <c r="P835" s="3">
        <v>0</v>
      </c>
      <c r="Q835" s="3">
        <v>0</v>
      </c>
      <c r="R835" s="3">
        <f t="shared" si="249"/>
        <v>939.98800000000006</v>
      </c>
      <c r="S835" s="6">
        <f t="shared" si="250"/>
        <v>54126.390000000014</v>
      </c>
      <c r="T835" s="27" t="str">
        <f t="shared" si="251"/>
        <v>n.m.</v>
      </c>
      <c r="U835" s="6">
        <f t="shared" si="252"/>
        <v>34240.961999999992</v>
      </c>
      <c r="V835" s="27">
        <f t="shared" si="253"/>
        <v>36.44601904421296</v>
      </c>
      <c r="W835" s="6">
        <f t="shared" si="254"/>
        <v>270.26</v>
      </c>
      <c r="X835" s="27">
        <f t="shared" si="255"/>
        <v>551.55102040816325</v>
      </c>
      <c r="Y835" s="6">
        <f t="shared" si="256"/>
        <v>0</v>
      </c>
      <c r="Z835" s="27" t="str">
        <f t="shared" si="257"/>
        <v>n.m.</v>
      </c>
      <c r="AA835" s="6">
        <f t="shared" si="258"/>
        <v>0</v>
      </c>
      <c r="AB835" s="27" t="str">
        <f t="shared" si="259"/>
        <v>n.m.</v>
      </c>
      <c r="AC835" s="6">
        <f t="shared" si="260"/>
        <v>88637.612000000008</v>
      </c>
      <c r="AD835" s="27">
        <f t="shared" si="261"/>
        <v>94.296535700455749</v>
      </c>
    </row>
    <row r="836" spans="1:30" x14ac:dyDescent="0.35">
      <c r="A836" s="7">
        <f t="shared" si="247"/>
        <v>828</v>
      </c>
      <c r="B836" t="s">
        <v>909</v>
      </c>
      <c r="C836" t="s">
        <v>1142</v>
      </c>
      <c r="D836" t="s">
        <v>1143</v>
      </c>
      <c r="E836" s="42" t="s">
        <v>1580</v>
      </c>
      <c r="F836" s="42">
        <v>44378</v>
      </c>
      <c r="G836" s="3">
        <v>63942.179999999993</v>
      </c>
      <c r="H836" s="3">
        <v>27961.349999999991</v>
      </c>
      <c r="I836" s="3">
        <v>7687.1600000000008</v>
      </c>
      <c r="J836" s="3">
        <v>1499.1599999999999</v>
      </c>
      <c r="K836" s="3">
        <v>0</v>
      </c>
      <c r="L836" s="3">
        <f t="shared" si="248"/>
        <v>101089.84999999999</v>
      </c>
      <c r="M836" s="3">
        <v>0</v>
      </c>
      <c r="N836" s="3">
        <v>1308.1199999999999</v>
      </c>
      <c r="O836" s="3">
        <v>0</v>
      </c>
      <c r="P836" s="3">
        <v>0</v>
      </c>
      <c r="Q836" s="3">
        <v>0</v>
      </c>
      <c r="R836" s="3">
        <f t="shared" si="249"/>
        <v>1308.1199999999999</v>
      </c>
      <c r="S836" s="6">
        <f t="shared" si="250"/>
        <v>63942.179999999993</v>
      </c>
      <c r="T836" s="27" t="str">
        <f t="shared" si="251"/>
        <v>n.m.</v>
      </c>
      <c r="U836" s="6">
        <f t="shared" si="252"/>
        <v>26653.229999999992</v>
      </c>
      <c r="V836" s="27">
        <f t="shared" si="253"/>
        <v>20.375217869920185</v>
      </c>
      <c r="W836" s="6">
        <f t="shared" si="254"/>
        <v>7687.1600000000008</v>
      </c>
      <c r="X836" s="27" t="str">
        <f t="shared" si="255"/>
        <v>n.m.</v>
      </c>
      <c r="Y836" s="6">
        <f t="shared" si="256"/>
        <v>1499.1599999999999</v>
      </c>
      <c r="Z836" s="27" t="str">
        <f t="shared" si="257"/>
        <v>n.m.</v>
      </c>
      <c r="AA836" s="6">
        <f t="shared" si="258"/>
        <v>0</v>
      </c>
      <c r="AB836" s="27" t="str">
        <f t="shared" si="259"/>
        <v>n.m.</v>
      </c>
      <c r="AC836" s="6">
        <f t="shared" si="260"/>
        <v>99781.73</v>
      </c>
      <c r="AD836" s="27">
        <f t="shared" si="261"/>
        <v>76.278728251230774</v>
      </c>
    </row>
    <row r="837" spans="1:30" x14ac:dyDescent="0.35">
      <c r="A837" s="7">
        <f t="shared" si="247"/>
        <v>829</v>
      </c>
      <c r="B837" t="s">
        <v>909</v>
      </c>
      <c r="C837" t="s">
        <v>1144</v>
      </c>
      <c r="D837" t="s">
        <v>1145</v>
      </c>
      <c r="E837" s="42" t="s">
        <v>1545</v>
      </c>
      <c r="F837" s="42" t="s">
        <v>1934</v>
      </c>
      <c r="G837" s="3">
        <v>7293.7500000000009</v>
      </c>
      <c r="H837" s="3">
        <v>9273.3399999999983</v>
      </c>
      <c r="I837" s="3">
        <v>11958.02</v>
      </c>
      <c r="J837" s="3">
        <v>52596.459999999992</v>
      </c>
      <c r="K837" s="3">
        <v>78813.350000000006</v>
      </c>
      <c r="L837" s="3">
        <f t="shared" si="248"/>
        <v>159934.91999999998</v>
      </c>
      <c r="M837" s="3">
        <v>480394.065</v>
      </c>
      <c r="N837" s="3">
        <v>205026.25700000001</v>
      </c>
      <c r="O837" s="3">
        <v>21844.556</v>
      </c>
      <c r="P837" s="3">
        <v>5039.7449999999999</v>
      </c>
      <c r="Q837" s="3">
        <v>0</v>
      </c>
      <c r="R837" s="3">
        <f t="shared" si="249"/>
        <v>712304.62300000002</v>
      </c>
      <c r="S837" s="6">
        <f t="shared" si="250"/>
        <v>-473100.315</v>
      </c>
      <c r="T837" s="27">
        <f t="shared" si="251"/>
        <v>-0.98481715214362608</v>
      </c>
      <c r="U837" s="6">
        <f t="shared" si="252"/>
        <v>-195752.91700000002</v>
      </c>
      <c r="V837" s="27">
        <f t="shared" si="253"/>
        <v>-0.95476998831422843</v>
      </c>
      <c r="W837" s="6">
        <f t="shared" si="254"/>
        <v>-9886.5360000000001</v>
      </c>
      <c r="X837" s="27">
        <f t="shared" si="255"/>
        <v>-0.45258580673372351</v>
      </c>
      <c r="Y837" s="6">
        <f t="shared" si="256"/>
        <v>47556.714999999989</v>
      </c>
      <c r="Z837" s="27">
        <f t="shared" si="257"/>
        <v>9.4363335843380938</v>
      </c>
      <c r="AA837" s="6">
        <f t="shared" si="258"/>
        <v>78813.350000000006</v>
      </c>
      <c r="AB837" s="27" t="str">
        <f t="shared" si="259"/>
        <v>n.m.</v>
      </c>
      <c r="AC837" s="6">
        <f t="shared" si="260"/>
        <v>-552369.70299999998</v>
      </c>
      <c r="AD837" s="27">
        <f t="shared" si="261"/>
        <v>-0.77546836727465684</v>
      </c>
    </row>
    <row r="838" spans="1:30" x14ac:dyDescent="0.35">
      <c r="A838" s="7">
        <f t="shared" si="247"/>
        <v>830</v>
      </c>
      <c r="B838" t="s">
        <v>909</v>
      </c>
      <c r="C838" t="s">
        <v>1146</v>
      </c>
      <c r="D838" t="s">
        <v>1147</v>
      </c>
      <c r="E838" s="42" t="s">
        <v>1584</v>
      </c>
      <c r="F838" s="42">
        <v>43891</v>
      </c>
      <c r="G838" s="3">
        <v>615.08000000000004</v>
      </c>
      <c r="H838" s="3">
        <v>101515.22999999992</v>
      </c>
      <c r="I838" s="3">
        <v>2206.6300000000006</v>
      </c>
      <c r="J838" s="3">
        <v>0</v>
      </c>
      <c r="K838" s="3">
        <v>0</v>
      </c>
      <c r="L838" s="3">
        <f t="shared" si="248"/>
        <v>104336.93999999993</v>
      </c>
      <c r="M838" s="3">
        <v>0</v>
      </c>
      <c r="N838" s="3">
        <v>23654.589</v>
      </c>
      <c r="O838" s="3">
        <v>0</v>
      </c>
      <c r="P838" s="3">
        <v>0</v>
      </c>
      <c r="Q838" s="3">
        <v>0</v>
      </c>
      <c r="R838" s="3">
        <f t="shared" si="249"/>
        <v>23654.589</v>
      </c>
      <c r="S838" s="6">
        <f t="shared" si="250"/>
        <v>615.08000000000004</v>
      </c>
      <c r="T838" s="27" t="str">
        <f t="shared" si="251"/>
        <v>n.m.</v>
      </c>
      <c r="U838" s="6">
        <f t="shared" si="252"/>
        <v>77860.640999999916</v>
      </c>
      <c r="V838" s="27">
        <f t="shared" si="253"/>
        <v>3.2915660043807953</v>
      </c>
      <c r="W838" s="6">
        <f t="shared" si="254"/>
        <v>2206.6300000000006</v>
      </c>
      <c r="X838" s="27" t="str">
        <f t="shared" si="255"/>
        <v>n.m.</v>
      </c>
      <c r="Y838" s="6">
        <f t="shared" si="256"/>
        <v>0</v>
      </c>
      <c r="Z838" s="27" t="str">
        <f t="shared" si="257"/>
        <v>n.m.</v>
      </c>
      <c r="AA838" s="6">
        <f t="shared" si="258"/>
        <v>0</v>
      </c>
      <c r="AB838" s="27" t="str">
        <f t="shared" si="259"/>
        <v>n.m.</v>
      </c>
      <c r="AC838" s="6">
        <f t="shared" si="260"/>
        <v>80682.350999999937</v>
      </c>
      <c r="AD838" s="27">
        <f t="shared" si="261"/>
        <v>3.4108540630319104</v>
      </c>
    </row>
    <row r="839" spans="1:30" x14ac:dyDescent="0.35">
      <c r="A839" s="7">
        <f t="shared" si="247"/>
        <v>831</v>
      </c>
      <c r="B839" t="s">
        <v>909</v>
      </c>
      <c r="C839" t="s">
        <v>1148</v>
      </c>
      <c r="D839" t="s">
        <v>1149</v>
      </c>
      <c r="E839" s="42" t="s">
        <v>1567</v>
      </c>
      <c r="F839" s="42" t="s">
        <v>1934</v>
      </c>
      <c r="G839" s="3">
        <v>11917.200000000004</v>
      </c>
      <c r="H839" s="3">
        <v>40290.910000000018</v>
      </c>
      <c r="I839" s="3">
        <v>19510.29</v>
      </c>
      <c r="J839" s="3">
        <v>2043.24</v>
      </c>
      <c r="K839" s="3">
        <v>2274.5499999999997</v>
      </c>
      <c r="L839" s="3">
        <f t="shared" si="248"/>
        <v>76036.190000000031</v>
      </c>
      <c r="M839" s="3">
        <v>279.39</v>
      </c>
      <c r="N839" s="3">
        <v>3333.8580000000002</v>
      </c>
      <c r="O839" s="3">
        <v>4892.4009999999998</v>
      </c>
      <c r="P839" s="3">
        <v>6038.8540000000003</v>
      </c>
      <c r="Q839" s="3">
        <v>0</v>
      </c>
      <c r="R839" s="3">
        <f t="shared" si="249"/>
        <v>14544.503000000001</v>
      </c>
      <c r="S839" s="6">
        <f t="shared" si="250"/>
        <v>11637.810000000005</v>
      </c>
      <c r="T839" s="27">
        <f t="shared" si="251"/>
        <v>41.654354128637408</v>
      </c>
      <c r="U839" s="6">
        <f t="shared" si="252"/>
        <v>36957.052000000018</v>
      </c>
      <c r="V839" s="27">
        <f t="shared" si="253"/>
        <v>11.085370762641965</v>
      </c>
      <c r="W839" s="6">
        <f t="shared" si="254"/>
        <v>14617.889000000001</v>
      </c>
      <c r="X839" s="27">
        <f t="shared" si="255"/>
        <v>2.9878763004095537</v>
      </c>
      <c r="Y839" s="6">
        <f t="shared" si="256"/>
        <v>-3995.6140000000005</v>
      </c>
      <c r="Z839" s="27">
        <f t="shared" si="257"/>
        <v>-0.661651035113616</v>
      </c>
      <c r="AA839" s="6">
        <f t="shared" si="258"/>
        <v>2274.5499999999997</v>
      </c>
      <c r="AB839" s="27" t="str">
        <f t="shared" si="259"/>
        <v>n.m.</v>
      </c>
      <c r="AC839" s="6">
        <f t="shared" si="260"/>
        <v>61491.687000000034</v>
      </c>
      <c r="AD839" s="27">
        <f t="shared" si="261"/>
        <v>4.2278300606077792</v>
      </c>
    </row>
    <row r="840" spans="1:30" x14ac:dyDescent="0.35">
      <c r="A840" s="7">
        <f t="shared" si="247"/>
        <v>832</v>
      </c>
      <c r="B840" t="s">
        <v>909</v>
      </c>
      <c r="C840" t="s">
        <v>1150</v>
      </c>
      <c r="D840" t="s">
        <v>1151</v>
      </c>
      <c r="E840" s="42" t="s">
        <v>1591</v>
      </c>
      <c r="F840" s="42" t="s">
        <v>1934</v>
      </c>
      <c r="G840" s="3">
        <v>42179.34</v>
      </c>
      <c r="H840" s="3">
        <v>18155.440000000002</v>
      </c>
      <c r="I840" s="3">
        <v>31941.83</v>
      </c>
      <c r="J840" s="3">
        <v>18316.14</v>
      </c>
      <c r="K840" s="3">
        <v>4754.83</v>
      </c>
      <c r="L840" s="3">
        <f t="shared" si="248"/>
        <v>115347.58</v>
      </c>
      <c r="M840" s="3">
        <v>0</v>
      </c>
      <c r="N840" s="3">
        <v>192719.15100000001</v>
      </c>
      <c r="O840" s="3">
        <v>1069210.686</v>
      </c>
      <c r="P840" s="3">
        <v>4959.9040000000005</v>
      </c>
      <c r="Q840" s="3">
        <v>853100.46600000001</v>
      </c>
      <c r="R840" s="3">
        <f t="shared" si="249"/>
        <v>2119990.2070000004</v>
      </c>
      <c r="S840" s="6">
        <f t="shared" si="250"/>
        <v>42179.34</v>
      </c>
      <c r="T840" s="27" t="str">
        <f t="shared" si="251"/>
        <v>n.m.</v>
      </c>
      <c r="U840" s="6">
        <f t="shared" si="252"/>
        <v>-174563.71100000001</v>
      </c>
      <c r="V840" s="27">
        <f t="shared" si="253"/>
        <v>-0.90579327531387888</v>
      </c>
      <c r="W840" s="6">
        <f t="shared" si="254"/>
        <v>-1037268.856</v>
      </c>
      <c r="X840" s="27">
        <f t="shared" si="255"/>
        <v>-0.97012578491943735</v>
      </c>
      <c r="Y840" s="6">
        <f t="shared" si="256"/>
        <v>13356.235999999999</v>
      </c>
      <c r="Z840" s="27">
        <f t="shared" si="257"/>
        <v>2.6928416356445606</v>
      </c>
      <c r="AA840" s="6">
        <f t="shared" si="258"/>
        <v>-848345.63600000006</v>
      </c>
      <c r="AB840" s="27">
        <f t="shared" si="259"/>
        <v>-0.99442641260964926</v>
      </c>
      <c r="AC840" s="6">
        <f t="shared" si="260"/>
        <v>-2004642.6270000003</v>
      </c>
      <c r="AD840" s="27">
        <f t="shared" si="261"/>
        <v>-0.94559051281504336</v>
      </c>
    </row>
    <row r="841" spans="1:30" x14ac:dyDescent="0.35">
      <c r="A841" s="7">
        <f t="shared" si="247"/>
        <v>833</v>
      </c>
      <c r="B841" t="s">
        <v>909</v>
      </c>
      <c r="C841" t="s">
        <v>1152</v>
      </c>
      <c r="D841" t="s">
        <v>1153</v>
      </c>
      <c r="E841" s="42" t="s">
        <v>1574</v>
      </c>
      <c r="F841" s="42" t="s">
        <v>1934</v>
      </c>
      <c r="G841" s="3">
        <v>8134.2100000000019</v>
      </c>
      <c r="H841" s="3">
        <v>79063.439999999973</v>
      </c>
      <c r="I841" s="3">
        <v>3594.93</v>
      </c>
      <c r="J841" s="3">
        <v>-94139.63</v>
      </c>
      <c r="K841" s="3">
        <v>84.6</v>
      </c>
      <c r="L841" s="3">
        <f t="shared" si="248"/>
        <v>-3262.4500000000321</v>
      </c>
      <c r="M841" s="3">
        <v>0</v>
      </c>
      <c r="N841" s="3">
        <v>3234515.9369999999</v>
      </c>
      <c r="O841" s="3">
        <v>3666547.67</v>
      </c>
      <c r="P841" s="3">
        <v>4264.1719999999996</v>
      </c>
      <c r="Q841" s="3">
        <v>0</v>
      </c>
      <c r="R841" s="3">
        <f t="shared" si="249"/>
        <v>6905327.7790000001</v>
      </c>
      <c r="S841" s="6">
        <f t="shared" si="250"/>
        <v>8134.2100000000019</v>
      </c>
      <c r="T841" s="27" t="str">
        <f t="shared" si="251"/>
        <v>n.m.</v>
      </c>
      <c r="U841" s="6">
        <f t="shared" si="252"/>
        <v>-3155452.497</v>
      </c>
      <c r="V841" s="27">
        <f t="shared" si="253"/>
        <v>-0.97555633005372333</v>
      </c>
      <c r="W841" s="6">
        <f t="shared" si="254"/>
        <v>-3662952.7399999998</v>
      </c>
      <c r="X841" s="27">
        <f t="shared" si="255"/>
        <v>-0.99901953272572608</v>
      </c>
      <c r="Y841" s="6">
        <f t="shared" si="256"/>
        <v>-98403.802000000011</v>
      </c>
      <c r="Z841" s="27">
        <f t="shared" si="257"/>
        <v>-23.076883859281477</v>
      </c>
      <c r="AA841" s="6">
        <f t="shared" si="258"/>
        <v>84.6</v>
      </c>
      <c r="AB841" s="27" t="str">
        <f t="shared" si="259"/>
        <v>n.m.</v>
      </c>
      <c r="AC841" s="6">
        <f t="shared" si="260"/>
        <v>-6908590.2290000003</v>
      </c>
      <c r="AD841" s="27">
        <f t="shared" si="261"/>
        <v>-1.000472454039028</v>
      </c>
    </row>
    <row r="842" spans="1:30" x14ac:dyDescent="0.35">
      <c r="A842" s="7">
        <f t="shared" si="247"/>
        <v>834</v>
      </c>
      <c r="B842" t="s">
        <v>909</v>
      </c>
      <c r="C842" t="s">
        <v>1154</v>
      </c>
      <c r="D842" t="s">
        <v>1155</v>
      </c>
      <c r="E842" s="42" t="s">
        <v>1577</v>
      </c>
      <c r="F842" s="42" t="s">
        <v>1934</v>
      </c>
      <c r="G842" s="3"/>
      <c r="H842" s="3">
        <v>90105.69</v>
      </c>
      <c r="I842" s="3">
        <v>25220.469999999994</v>
      </c>
      <c r="J842" s="3">
        <v>246267.46000000002</v>
      </c>
      <c r="K842" s="3">
        <v>376773.79000000004</v>
      </c>
      <c r="L842" s="3">
        <f t="shared" si="248"/>
        <v>738367.41</v>
      </c>
      <c r="M842" s="3">
        <v>0</v>
      </c>
      <c r="N842" s="3">
        <v>0</v>
      </c>
      <c r="O842" s="3">
        <v>329.096</v>
      </c>
      <c r="P842" s="3">
        <v>473223.94500000001</v>
      </c>
      <c r="Q842" s="3">
        <v>1547104.902</v>
      </c>
      <c r="R842" s="3">
        <f t="shared" si="249"/>
        <v>2020657.943</v>
      </c>
      <c r="S842" s="6">
        <f t="shared" si="250"/>
        <v>0</v>
      </c>
      <c r="T842" s="27" t="str">
        <f t="shared" si="251"/>
        <v>n.m.</v>
      </c>
      <c r="U842" s="6">
        <f t="shared" si="252"/>
        <v>90105.69</v>
      </c>
      <c r="V842" s="27" t="str">
        <f t="shared" si="253"/>
        <v>n.m.</v>
      </c>
      <c r="W842" s="6">
        <f t="shared" si="254"/>
        <v>24891.373999999993</v>
      </c>
      <c r="X842" s="27">
        <f t="shared" si="255"/>
        <v>75.635601769696351</v>
      </c>
      <c r="Y842" s="6">
        <f t="shared" si="256"/>
        <v>-226956.48499999999</v>
      </c>
      <c r="Z842" s="27">
        <f t="shared" si="257"/>
        <v>-0.47959636742388423</v>
      </c>
      <c r="AA842" s="6">
        <f t="shared" si="258"/>
        <v>-1170331.112</v>
      </c>
      <c r="AB842" s="27">
        <f t="shared" si="259"/>
        <v>-0.75646526003961945</v>
      </c>
      <c r="AC842" s="6">
        <f t="shared" si="260"/>
        <v>-1282290.5329999998</v>
      </c>
      <c r="AD842" s="27">
        <f t="shared" si="261"/>
        <v>-0.63459059829603226</v>
      </c>
    </row>
    <row r="843" spans="1:30" x14ac:dyDescent="0.35">
      <c r="A843" s="7">
        <f t="shared" ref="A843:A906" si="262">A842+1</f>
        <v>835</v>
      </c>
      <c r="B843" t="s">
        <v>909</v>
      </c>
      <c r="C843" t="s">
        <v>1156</v>
      </c>
      <c r="D843" t="s">
        <v>1157</v>
      </c>
      <c r="E843" s="42" t="s">
        <v>1541</v>
      </c>
      <c r="F843" s="42">
        <v>44013</v>
      </c>
      <c r="G843" s="3">
        <v>68946.51999999999</v>
      </c>
      <c r="H843" s="3">
        <v>5762.3500000000013</v>
      </c>
      <c r="I843" s="3">
        <v>-81144.869999999981</v>
      </c>
      <c r="J843" s="3">
        <v>0</v>
      </c>
      <c r="K843" s="3">
        <v>0</v>
      </c>
      <c r="L843" s="3">
        <f t="shared" si="248"/>
        <v>-6435.9999999999854</v>
      </c>
      <c r="M843" s="3">
        <v>0</v>
      </c>
      <c r="N843" s="3">
        <v>3206760.4470000002</v>
      </c>
      <c r="O843" s="3">
        <v>-19248.128000000001</v>
      </c>
      <c r="P843" s="3">
        <v>-1274.364</v>
      </c>
      <c r="Q843" s="3">
        <v>0</v>
      </c>
      <c r="R843" s="3">
        <f t="shared" si="249"/>
        <v>3186237.9550000001</v>
      </c>
      <c r="S843" s="6">
        <f t="shared" si="250"/>
        <v>68946.51999999999</v>
      </c>
      <c r="T843" s="27" t="str">
        <f t="shared" si="251"/>
        <v>n.m.</v>
      </c>
      <c r="U843" s="6">
        <f t="shared" si="252"/>
        <v>-3200998.0970000001</v>
      </c>
      <c r="V843" s="27">
        <f t="shared" si="253"/>
        <v>-0.99820306190772967</v>
      </c>
      <c r="W843" s="6">
        <f t="shared" si="254"/>
        <v>-61896.741999999984</v>
      </c>
      <c r="X843" s="27">
        <f t="shared" si="255"/>
        <v>3.2157278879275939</v>
      </c>
      <c r="Y843" s="6">
        <f t="shared" si="256"/>
        <v>1274.364</v>
      </c>
      <c r="Z843" s="27">
        <f t="shared" si="257"/>
        <v>-1</v>
      </c>
      <c r="AA843" s="6">
        <f t="shared" si="258"/>
        <v>0</v>
      </c>
      <c r="AB843" s="27" t="str">
        <f t="shared" si="259"/>
        <v>n.m.</v>
      </c>
      <c r="AC843" s="6">
        <f t="shared" si="260"/>
        <v>-3192673.9550000001</v>
      </c>
      <c r="AD843" s="27">
        <f t="shared" si="261"/>
        <v>-1.0020199370200522</v>
      </c>
    </row>
    <row r="844" spans="1:30" x14ac:dyDescent="0.35">
      <c r="A844" s="7">
        <f t="shared" si="262"/>
        <v>836</v>
      </c>
      <c r="B844" t="s">
        <v>909</v>
      </c>
      <c r="C844" t="s">
        <v>1158</v>
      </c>
      <c r="D844" t="s">
        <v>1159</v>
      </c>
      <c r="E844" s="42" t="s">
        <v>1538</v>
      </c>
      <c r="F844" s="42" t="s">
        <v>1934</v>
      </c>
      <c r="G844" s="3">
        <v>39897.950000000004</v>
      </c>
      <c r="H844" s="3">
        <v>29581.079999999998</v>
      </c>
      <c r="I844" s="3">
        <v>22576.07</v>
      </c>
      <c r="J844" s="3">
        <v>26986.739999999998</v>
      </c>
      <c r="K844" s="3">
        <v>28964.449999999993</v>
      </c>
      <c r="L844" s="3">
        <f t="shared" si="248"/>
        <v>148006.28999999998</v>
      </c>
      <c r="M844" s="3">
        <v>0</v>
      </c>
      <c r="N844" s="3">
        <v>0</v>
      </c>
      <c r="O844" s="3">
        <v>0</v>
      </c>
      <c r="P844" s="3">
        <v>4175.4629999999997</v>
      </c>
      <c r="Q844" s="3">
        <v>0</v>
      </c>
      <c r="R844" s="3">
        <f t="shared" si="249"/>
        <v>4175.4629999999997</v>
      </c>
      <c r="S844" s="6">
        <f t="shared" si="250"/>
        <v>39897.950000000004</v>
      </c>
      <c r="T844" s="27" t="str">
        <f t="shared" si="251"/>
        <v>n.m.</v>
      </c>
      <c r="U844" s="6">
        <f t="shared" si="252"/>
        <v>29581.079999999998</v>
      </c>
      <c r="V844" s="27" t="str">
        <f t="shared" si="253"/>
        <v>n.m.</v>
      </c>
      <c r="W844" s="6">
        <f t="shared" si="254"/>
        <v>22576.07</v>
      </c>
      <c r="X844" s="27" t="str">
        <f t="shared" si="255"/>
        <v>n.m.</v>
      </c>
      <c r="Y844" s="6">
        <f t="shared" si="256"/>
        <v>22811.276999999998</v>
      </c>
      <c r="Z844" s="27">
        <f t="shared" si="257"/>
        <v>5.4631730660767444</v>
      </c>
      <c r="AA844" s="6">
        <f t="shared" si="258"/>
        <v>28964.449999999993</v>
      </c>
      <c r="AB844" s="27" t="str">
        <f t="shared" si="259"/>
        <v>n.m.</v>
      </c>
      <c r="AC844" s="6">
        <f t="shared" si="260"/>
        <v>143830.82699999999</v>
      </c>
      <c r="AD844" s="27">
        <f t="shared" si="261"/>
        <v>34.446677410385384</v>
      </c>
    </row>
    <row r="845" spans="1:30" x14ac:dyDescent="0.35">
      <c r="A845" s="7">
        <f t="shared" si="262"/>
        <v>837</v>
      </c>
      <c r="B845" t="s">
        <v>909</v>
      </c>
      <c r="C845" t="s">
        <v>1160</v>
      </c>
      <c r="D845" t="s">
        <v>1161</v>
      </c>
      <c r="E845" s="42" t="s">
        <v>1561</v>
      </c>
      <c r="F845" s="42">
        <v>44105</v>
      </c>
      <c r="G845" s="3">
        <v>10080.790000000001</v>
      </c>
      <c r="H845" s="3">
        <v>64395.24000000002</v>
      </c>
      <c r="I845" s="3">
        <v>102650.29000000001</v>
      </c>
      <c r="J845" s="3">
        <v>0</v>
      </c>
      <c r="K845" s="3">
        <v>0</v>
      </c>
      <c r="L845" s="3">
        <f t="shared" si="248"/>
        <v>177126.32000000004</v>
      </c>
      <c r="M845" s="3">
        <v>7.34</v>
      </c>
      <c r="N845" s="3">
        <v>54651.858</v>
      </c>
      <c r="O845" s="3">
        <v>0</v>
      </c>
      <c r="P845" s="3">
        <v>0</v>
      </c>
      <c r="Q845" s="3">
        <v>0</v>
      </c>
      <c r="R845" s="3">
        <f t="shared" si="249"/>
        <v>54659.197999999997</v>
      </c>
      <c r="S845" s="6">
        <f t="shared" si="250"/>
        <v>10073.450000000001</v>
      </c>
      <c r="T845" s="27">
        <f t="shared" si="251"/>
        <v>1372.4046321525886</v>
      </c>
      <c r="U845" s="6">
        <f t="shared" si="252"/>
        <v>9743.3820000000196</v>
      </c>
      <c r="V845" s="27">
        <f t="shared" si="253"/>
        <v>0.17828089211532422</v>
      </c>
      <c r="W845" s="6">
        <f t="shared" si="254"/>
        <v>102650.29000000001</v>
      </c>
      <c r="X845" s="27" t="str">
        <f t="shared" si="255"/>
        <v>n.m.</v>
      </c>
      <c r="Y845" s="6">
        <f t="shared" si="256"/>
        <v>0</v>
      </c>
      <c r="Z845" s="27" t="str">
        <f t="shared" si="257"/>
        <v>n.m.</v>
      </c>
      <c r="AA845" s="6">
        <f t="shared" si="258"/>
        <v>0</v>
      </c>
      <c r="AB845" s="27" t="str">
        <f t="shared" si="259"/>
        <v>n.m.</v>
      </c>
      <c r="AC845" s="6">
        <f t="shared" si="260"/>
        <v>122467.12200000003</v>
      </c>
      <c r="AD845" s="27">
        <f t="shared" si="261"/>
        <v>2.2405583411597081</v>
      </c>
    </row>
    <row r="846" spans="1:30" x14ac:dyDescent="0.35">
      <c r="A846" s="7">
        <f t="shared" si="262"/>
        <v>838</v>
      </c>
      <c r="B846" t="s">
        <v>909</v>
      </c>
      <c r="C846" t="s">
        <v>1162</v>
      </c>
      <c r="D846" t="s">
        <v>1163</v>
      </c>
      <c r="E846" s="42" t="s">
        <v>1574</v>
      </c>
      <c r="F846" s="42" t="s">
        <v>1934</v>
      </c>
      <c r="G846" s="3">
        <v>51699.849999999984</v>
      </c>
      <c r="H846" s="3">
        <v>15626.410000000011</v>
      </c>
      <c r="I846" s="3">
        <v>194702.32</v>
      </c>
      <c r="J846" s="3">
        <v>325344.58999999985</v>
      </c>
      <c r="K846" s="3">
        <v>7085.3100000000013</v>
      </c>
      <c r="L846" s="3">
        <f t="shared" si="248"/>
        <v>594458.48</v>
      </c>
      <c r="M846" s="3">
        <v>0</v>
      </c>
      <c r="N846" s="3">
        <v>385.55700000000002</v>
      </c>
      <c r="O846" s="3">
        <v>421086.57799999998</v>
      </c>
      <c r="P846" s="3">
        <v>418618.114</v>
      </c>
      <c r="Q846" s="3">
        <v>27611.162</v>
      </c>
      <c r="R846" s="3">
        <f t="shared" si="249"/>
        <v>867701.41099999996</v>
      </c>
      <c r="S846" s="6">
        <f t="shared" si="250"/>
        <v>51699.849999999984</v>
      </c>
      <c r="T846" s="27" t="str">
        <f t="shared" si="251"/>
        <v>n.m.</v>
      </c>
      <c r="U846" s="6">
        <f t="shared" si="252"/>
        <v>15240.85300000001</v>
      </c>
      <c r="V846" s="27">
        <f t="shared" si="253"/>
        <v>39.529441820534991</v>
      </c>
      <c r="W846" s="6">
        <f t="shared" si="254"/>
        <v>-226384.25799999997</v>
      </c>
      <c r="X846" s="27">
        <f t="shared" si="255"/>
        <v>-0.53761926840612806</v>
      </c>
      <c r="Y846" s="6">
        <f t="shared" si="256"/>
        <v>-93273.52400000015</v>
      </c>
      <c r="Z846" s="27">
        <f t="shared" si="257"/>
        <v>-0.22281291917530388</v>
      </c>
      <c r="AA846" s="6">
        <f t="shared" si="258"/>
        <v>-20525.851999999999</v>
      </c>
      <c r="AB846" s="27">
        <f t="shared" si="259"/>
        <v>-0.74338964799815377</v>
      </c>
      <c r="AC846" s="6">
        <f t="shared" si="260"/>
        <v>-273242.93099999998</v>
      </c>
      <c r="AD846" s="27">
        <f t="shared" si="261"/>
        <v>-0.31490432945717545</v>
      </c>
    </row>
    <row r="847" spans="1:30" x14ac:dyDescent="0.35">
      <c r="A847" s="7">
        <f t="shared" si="262"/>
        <v>839</v>
      </c>
      <c r="B847" t="s">
        <v>909</v>
      </c>
      <c r="C847" t="s">
        <v>1164</v>
      </c>
      <c r="D847" t="s">
        <v>1165</v>
      </c>
      <c r="E847" s="42" t="s">
        <v>1595</v>
      </c>
      <c r="F847" s="42">
        <v>44317</v>
      </c>
      <c r="G847" s="3">
        <v>3125.6</v>
      </c>
      <c r="H847" s="3">
        <v>2228.2600000000002</v>
      </c>
      <c r="I847" s="3">
        <v>1985.3200000000002</v>
      </c>
      <c r="J847" s="3">
        <v>1575.48</v>
      </c>
      <c r="K847" s="3">
        <v>0</v>
      </c>
      <c r="L847" s="3">
        <f t="shared" si="248"/>
        <v>8914.66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f t="shared" si="249"/>
        <v>0</v>
      </c>
      <c r="S847" s="6">
        <f t="shared" si="250"/>
        <v>3125.6</v>
      </c>
      <c r="T847" s="27" t="str">
        <f t="shared" si="251"/>
        <v>n.m.</v>
      </c>
      <c r="U847" s="6">
        <f t="shared" si="252"/>
        <v>2228.2600000000002</v>
      </c>
      <c r="V847" s="27" t="str">
        <f t="shared" si="253"/>
        <v>n.m.</v>
      </c>
      <c r="W847" s="6">
        <f t="shared" si="254"/>
        <v>1985.3200000000002</v>
      </c>
      <c r="X847" s="27" t="str">
        <f t="shared" si="255"/>
        <v>n.m.</v>
      </c>
      <c r="Y847" s="6">
        <f t="shared" si="256"/>
        <v>1575.48</v>
      </c>
      <c r="Z847" s="27" t="str">
        <f t="shared" si="257"/>
        <v>n.m.</v>
      </c>
      <c r="AA847" s="6">
        <f t="shared" si="258"/>
        <v>0</v>
      </c>
      <c r="AB847" s="27" t="str">
        <f t="shared" si="259"/>
        <v>n.m.</v>
      </c>
      <c r="AC847" s="6">
        <f t="shared" si="260"/>
        <v>8914.66</v>
      </c>
      <c r="AD847" s="27" t="str">
        <f t="shared" si="261"/>
        <v>n.m.</v>
      </c>
    </row>
    <row r="848" spans="1:30" x14ac:dyDescent="0.35">
      <c r="A848" s="7">
        <f t="shared" si="262"/>
        <v>840</v>
      </c>
      <c r="B848" t="s">
        <v>909</v>
      </c>
      <c r="C848" t="s">
        <v>1166</v>
      </c>
      <c r="D848" t="s">
        <v>1167</v>
      </c>
      <c r="E848" s="42" t="s">
        <v>1540</v>
      </c>
      <c r="F848" s="42" t="s">
        <v>1579</v>
      </c>
      <c r="G848" s="3">
        <v>29983.79</v>
      </c>
      <c r="H848" s="3"/>
      <c r="I848" s="3">
        <v>0</v>
      </c>
      <c r="J848" s="3">
        <v>0</v>
      </c>
      <c r="K848" s="3">
        <v>0</v>
      </c>
      <c r="L848" s="3">
        <f t="shared" ref="L848:L911" si="263">SUM(G848:K848)</f>
        <v>29983.79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f t="shared" ref="R848:R911" si="264">SUM(M848:Q848)</f>
        <v>0</v>
      </c>
      <c r="S848" s="6">
        <f t="shared" si="250"/>
        <v>29983.79</v>
      </c>
      <c r="T848" s="27" t="str">
        <f t="shared" si="251"/>
        <v>n.m.</v>
      </c>
      <c r="U848" s="6">
        <f t="shared" si="252"/>
        <v>0</v>
      </c>
      <c r="V848" s="27" t="str">
        <f t="shared" si="253"/>
        <v>n.m.</v>
      </c>
      <c r="W848" s="6">
        <f t="shared" si="254"/>
        <v>0</v>
      </c>
      <c r="X848" s="27" t="str">
        <f t="shared" si="255"/>
        <v>n.m.</v>
      </c>
      <c r="Y848" s="6">
        <f t="shared" si="256"/>
        <v>0</v>
      </c>
      <c r="Z848" s="27" t="str">
        <f t="shared" si="257"/>
        <v>n.m.</v>
      </c>
      <c r="AA848" s="6">
        <f t="shared" si="258"/>
        <v>0</v>
      </c>
      <c r="AB848" s="27" t="str">
        <f t="shared" si="259"/>
        <v>n.m.</v>
      </c>
      <c r="AC848" s="6">
        <f t="shared" si="260"/>
        <v>29983.79</v>
      </c>
      <c r="AD848" s="27" t="str">
        <f t="shared" si="261"/>
        <v>n.m.</v>
      </c>
    </row>
    <row r="849" spans="1:30" x14ac:dyDescent="0.35">
      <c r="A849" s="7">
        <f t="shared" si="262"/>
        <v>841</v>
      </c>
      <c r="B849" t="s">
        <v>909</v>
      </c>
      <c r="C849" t="s">
        <v>1168</v>
      </c>
      <c r="D849" t="s">
        <v>1169</v>
      </c>
      <c r="E849" s="42" t="s">
        <v>1560</v>
      </c>
      <c r="F849" s="42" t="s">
        <v>1934</v>
      </c>
      <c r="G849" s="3"/>
      <c r="H849" s="3">
        <v>71239.759999999951</v>
      </c>
      <c r="I849" s="3">
        <v>135864.15000000002</v>
      </c>
      <c r="J849" s="3">
        <v>380619.91999999975</v>
      </c>
      <c r="K849" s="3">
        <v>696202.52000000014</v>
      </c>
      <c r="L849" s="3">
        <f t="shared" si="263"/>
        <v>1283926.3499999999</v>
      </c>
      <c r="M849" s="3">
        <v>0</v>
      </c>
      <c r="N849" s="3">
        <v>0</v>
      </c>
      <c r="O849" s="3">
        <v>5873883.2290000003</v>
      </c>
      <c r="P849" s="3">
        <v>916761.05900000001</v>
      </c>
      <c r="Q849" s="3">
        <v>-3598.27</v>
      </c>
      <c r="R849" s="3">
        <f t="shared" si="264"/>
        <v>6787046.0180000011</v>
      </c>
      <c r="S849" s="6">
        <f t="shared" si="250"/>
        <v>0</v>
      </c>
      <c r="T849" s="27" t="str">
        <f t="shared" si="251"/>
        <v>n.m.</v>
      </c>
      <c r="U849" s="6">
        <f t="shared" si="252"/>
        <v>71239.759999999951</v>
      </c>
      <c r="V849" s="27" t="str">
        <f t="shared" si="253"/>
        <v>n.m.</v>
      </c>
      <c r="W849" s="6">
        <f t="shared" si="254"/>
        <v>-5738019.0789999999</v>
      </c>
      <c r="X849" s="27">
        <f t="shared" si="255"/>
        <v>-0.97686979044302003</v>
      </c>
      <c r="Y849" s="6">
        <f t="shared" si="256"/>
        <v>-536141.1390000002</v>
      </c>
      <c r="Z849" s="27">
        <f t="shared" si="257"/>
        <v>-0.5848210215045796</v>
      </c>
      <c r="AA849" s="6">
        <f t="shared" si="258"/>
        <v>699800.79000000015</v>
      </c>
      <c r="AB849" s="27">
        <f t="shared" si="259"/>
        <v>-194.48256801185019</v>
      </c>
      <c r="AC849" s="6">
        <f t="shared" si="260"/>
        <v>-5503119.6680000015</v>
      </c>
      <c r="AD849" s="27">
        <f t="shared" si="261"/>
        <v>-0.81082692726778571</v>
      </c>
    </row>
    <row r="850" spans="1:30" x14ac:dyDescent="0.35">
      <c r="A850" s="7">
        <f t="shared" si="262"/>
        <v>842</v>
      </c>
      <c r="B850" t="s">
        <v>909</v>
      </c>
      <c r="C850" t="s">
        <v>1170</v>
      </c>
      <c r="D850" t="s">
        <v>1171</v>
      </c>
      <c r="E850" s="42" t="s">
        <v>1580</v>
      </c>
      <c r="F850" s="42">
        <v>43983</v>
      </c>
      <c r="G850" s="3">
        <v>37260.07999999998</v>
      </c>
      <c r="H850" s="3">
        <v>29772.290000000008</v>
      </c>
      <c r="I850" s="3">
        <v>6010.8300000000017</v>
      </c>
      <c r="J850" s="3">
        <v>0</v>
      </c>
      <c r="K850" s="3">
        <v>0</v>
      </c>
      <c r="L850" s="3">
        <f t="shared" si="263"/>
        <v>73043.199999999997</v>
      </c>
      <c r="M850" s="3">
        <v>21340.364000000001</v>
      </c>
      <c r="N850" s="3">
        <v>0</v>
      </c>
      <c r="O850" s="3">
        <v>0</v>
      </c>
      <c r="P850" s="3">
        <v>0</v>
      </c>
      <c r="Q850" s="3">
        <v>0</v>
      </c>
      <c r="R850" s="3">
        <f t="shared" si="264"/>
        <v>21340.364000000001</v>
      </c>
      <c r="S850" s="6">
        <f t="shared" si="250"/>
        <v>15919.715999999979</v>
      </c>
      <c r="T850" s="27">
        <f t="shared" si="251"/>
        <v>0.74599083689481482</v>
      </c>
      <c r="U850" s="6">
        <f t="shared" si="252"/>
        <v>29772.290000000008</v>
      </c>
      <c r="V850" s="27" t="str">
        <f t="shared" si="253"/>
        <v>n.m.</v>
      </c>
      <c r="W850" s="6">
        <f t="shared" si="254"/>
        <v>6010.8300000000017</v>
      </c>
      <c r="X850" s="27" t="str">
        <f t="shared" si="255"/>
        <v>n.m.</v>
      </c>
      <c r="Y850" s="6">
        <f t="shared" si="256"/>
        <v>0</v>
      </c>
      <c r="Z850" s="27" t="str">
        <f t="shared" si="257"/>
        <v>n.m.</v>
      </c>
      <c r="AA850" s="6">
        <f t="shared" si="258"/>
        <v>0</v>
      </c>
      <c r="AB850" s="27" t="str">
        <f t="shared" si="259"/>
        <v>n.m.</v>
      </c>
      <c r="AC850" s="6">
        <f t="shared" si="260"/>
        <v>51702.835999999996</v>
      </c>
      <c r="AD850" s="27">
        <f t="shared" si="261"/>
        <v>2.4227719827084484</v>
      </c>
    </row>
    <row r="851" spans="1:30" x14ac:dyDescent="0.35">
      <c r="A851" s="7">
        <f t="shared" si="262"/>
        <v>843</v>
      </c>
      <c r="B851" t="s">
        <v>909</v>
      </c>
      <c r="C851" t="s">
        <v>1172</v>
      </c>
      <c r="D851" t="s">
        <v>1173</v>
      </c>
      <c r="E851" s="42" t="s">
        <v>1591</v>
      </c>
      <c r="F851" s="42">
        <v>44197</v>
      </c>
      <c r="G851" s="3">
        <v>52732.61</v>
      </c>
      <c r="H851" s="3">
        <v>7092.29</v>
      </c>
      <c r="I851" s="3">
        <v>-67895.12</v>
      </c>
      <c r="J851" s="3">
        <v>-152</v>
      </c>
      <c r="K851" s="3">
        <v>0</v>
      </c>
      <c r="L851" s="3">
        <f t="shared" si="263"/>
        <v>-8222.2199999999939</v>
      </c>
      <c r="M851" s="3">
        <v>0</v>
      </c>
      <c r="N851" s="3">
        <v>1228.1769999999999</v>
      </c>
      <c r="O851" s="3">
        <v>3410.346</v>
      </c>
      <c r="P851" s="3">
        <v>-358.36</v>
      </c>
      <c r="Q851" s="3">
        <v>0</v>
      </c>
      <c r="R851" s="3">
        <f t="shared" si="264"/>
        <v>4280.1630000000005</v>
      </c>
      <c r="S851" s="6">
        <f t="shared" si="250"/>
        <v>52732.61</v>
      </c>
      <c r="T851" s="27" t="str">
        <f t="shared" si="251"/>
        <v>n.m.</v>
      </c>
      <c r="U851" s="6">
        <f t="shared" si="252"/>
        <v>5864.1130000000003</v>
      </c>
      <c r="V851" s="27">
        <f t="shared" si="253"/>
        <v>4.7746481166802512</v>
      </c>
      <c r="W851" s="6">
        <f t="shared" si="254"/>
        <v>-71305.466</v>
      </c>
      <c r="X851" s="27">
        <f t="shared" si="255"/>
        <v>-20.908572326678875</v>
      </c>
      <c r="Y851" s="6">
        <f t="shared" si="256"/>
        <v>206.36</v>
      </c>
      <c r="Z851" s="27">
        <f t="shared" si="257"/>
        <v>-0.57584551847304388</v>
      </c>
      <c r="AA851" s="6">
        <f t="shared" si="258"/>
        <v>0</v>
      </c>
      <c r="AB851" s="27" t="str">
        <f t="shared" si="259"/>
        <v>n.m.</v>
      </c>
      <c r="AC851" s="6">
        <f t="shared" si="260"/>
        <v>-12502.382999999994</v>
      </c>
      <c r="AD851" s="27">
        <f t="shared" si="261"/>
        <v>-2.9210062794337488</v>
      </c>
    </row>
    <row r="852" spans="1:30" x14ac:dyDescent="0.35">
      <c r="A852" s="7">
        <f t="shared" si="262"/>
        <v>844</v>
      </c>
      <c r="B852" t="s">
        <v>909</v>
      </c>
      <c r="C852" t="s">
        <v>1174</v>
      </c>
      <c r="D852" t="s">
        <v>252</v>
      </c>
      <c r="E852" s="42" t="s">
        <v>1591</v>
      </c>
      <c r="F852" s="42">
        <v>44256</v>
      </c>
      <c r="G852" s="3">
        <v>35173.910000000018</v>
      </c>
      <c r="H852" s="3">
        <v>2953.17</v>
      </c>
      <c r="I852" s="3">
        <v>-62251.789999999994</v>
      </c>
      <c r="J852" s="3">
        <v>-4015.02</v>
      </c>
      <c r="K852" s="3">
        <v>0</v>
      </c>
      <c r="L852" s="3">
        <f t="shared" si="263"/>
        <v>-28139.729999999978</v>
      </c>
      <c r="M852" s="3">
        <v>0</v>
      </c>
      <c r="N852" s="3">
        <v>3492.3490000000002</v>
      </c>
      <c r="O852" s="3">
        <v>0</v>
      </c>
      <c r="P852" s="3">
        <v>0</v>
      </c>
      <c r="Q852" s="3">
        <v>0</v>
      </c>
      <c r="R852" s="3">
        <f t="shared" si="264"/>
        <v>3492.3490000000002</v>
      </c>
      <c r="S852" s="6">
        <f t="shared" si="250"/>
        <v>35173.910000000018</v>
      </c>
      <c r="T852" s="27" t="str">
        <f t="shared" si="251"/>
        <v>n.m.</v>
      </c>
      <c r="U852" s="6">
        <f t="shared" si="252"/>
        <v>-539.17900000000009</v>
      </c>
      <c r="V852" s="27">
        <f t="shared" si="253"/>
        <v>-0.15438863641634901</v>
      </c>
      <c r="W852" s="6">
        <f t="shared" si="254"/>
        <v>-62251.789999999994</v>
      </c>
      <c r="X852" s="27" t="str">
        <f t="shared" si="255"/>
        <v>n.m.</v>
      </c>
      <c r="Y852" s="6">
        <f t="shared" si="256"/>
        <v>-4015.02</v>
      </c>
      <c r="Z852" s="27" t="str">
        <f t="shared" si="257"/>
        <v>n.m.</v>
      </c>
      <c r="AA852" s="6">
        <f t="shared" si="258"/>
        <v>0</v>
      </c>
      <c r="AB852" s="27" t="str">
        <f t="shared" si="259"/>
        <v>n.m.</v>
      </c>
      <c r="AC852" s="6">
        <f t="shared" si="260"/>
        <v>-31632.078999999976</v>
      </c>
      <c r="AD852" s="27">
        <f t="shared" si="261"/>
        <v>-9.0575366322208843</v>
      </c>
    </row>
    <row r="853" spans="1:30" x14ac:dyDescent="0.35">
      <c r="A853" s="7">
        <f t="shared" si="262"/>
        <v>845</v>
      </c>
      <c r="B853" t="s">
        <v>909</v>
      </c>
      <c r="C853" t="s">
        <v>1175</v>
      </c>
      <c r="D853" t="s">
        <v>1176</v>
      </c>
      <c r="E853" s="42" t="s">
        <v>1549</v>
      </c>
      <c r="F853" s="42" t="s">
        <v>1579</v>
      </c>
      <c r="G853" s="3">
        <v>-361.89999999999964</v>
      </c>
      <c r="H853" s="3"/>
      <c r="I853" s="3">
        <v>0</v>
      </c>
      <c r="J853" s="3">
        <v>0</v>
      </c>
      <c r="K853" s="3">
        <v>0</v>
      </c>
      <c r="L853" s="3">
        <f t="shared" si="263"/>
        <v>-361.89999999999964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f t="shared" si="264"/>
        <v>0</v>
      </c>
      <c r="S853" s="6">
        <f t="shared" si="250"/>
        <v>-361.89999999999964</v>
      </c>
      <c r="T853" s="27" t="str">
        <f t="shared" si="251"/>
        <v>n.m.</v>
      </c>
      <c r="U853" s="6">
        <f t="shared" si="252"/>
        <v>0</v>
      </c>
      <c r="V853" s="27" t="str">
        <f t="shared" si="253"/>
        <v>n.m.</v>
      </c>
      <c r="W853" s="6">
        <f t="shared" si="254"/>
        <v>0</v>
      </c>
      <c r="X853" s="27" t="str">
        <f t="shared" si="255"/>
        <v>n.m.</v>
      </c>
      <c r="Y853" s="6">
        <f t="shared" si="256"/>
        <v>0</v>
      </c>
      <c r="Z853" s="27" t="str">
        <f t="shared" si="257"/>
        <v>n.m.</v>
      </c>
      <c r="AA853" s="6">
        <f t="shared" si="258"/>
        <v>0</v>
      </c>
      <c r="AB853" s="27" t="str">
        <f t="shared" si="259"/>
        <v>n.m.</v>
      </c>
      <c r="AC853" s="6">
        <f t="shared" si="260"/>
        <v>-361.89999999999964</v>
      </c>
      <c r="AD853" s="27" t="str">
        <f t="shared" si="261"/>
        <v>n.m.</v>
      </c>
    </row>
    <row r="854" spans="1:30" x14ac:dyDescent="0.35">
      <c r="A854" s="7">
        <f t="shared" si="262"/>
        <v>846</v>
      </c>
      <c r="B854" t="s">
        <v>909</v>
      </c>
      <c r="C854" t="s">
        <v>1177</v>
      </c>
      <c r="D854" t="s">
        <v>1178</v>
      </c>
      <c r="E854" s="42" t="s">
        <v>1595</v>
      </c>
      <c r="F854" s="42" t="s">
        <v>1934</v>
      </c>
      <c r="G854" s="3"/>
      <c r="H854" s="3">
        <v>10464.66</v>
      </c>
      <c r="I854" s="3">
        <v>148.69999999999999</v>
      </c>
      <c r="J854" s="3">
        <v>145383.42999999996</v>
      </c>
      <c r="K854" s="3">
        <v>18475.970000000019</v>
      </c>
      <c r="L854" s="3">
        <f t="shared" si="263"/>
        <v>174472.76</v>
      </c>
      <c r="M854" s="3">
        <v>69692.176000000007</v>
      </c>
      <c r="N854" s="3">
        <v>63456.271000000001</v>
      </c>
      <c r="O854" s="3">
        <v>62917.633000000002</v>
      </c>
      <c r="P854" s="3">
        <v>68849.216</v>
      </c>
      <c r="Q854" s="3">
        <v>137290.84599999999</v>
      </c>
      <c r="R854" s="3">
        <f t="shared" si="264"/>
        <v>402206.14199999999</v>
      </c>
      <c r="S854" s="6">
        <f t="shared" si="250"/>
        <v>-69692.176000000007</v>
      </c>
      <c r="T854" s="27">
        <f t="shared" si="251"/>
        <v>-1</v>
      </c>
      <c r="U854" s="6">
        <f t="shared" si="252"/>
        <v>-52991.611000000004</v>
      </c>
      <c r="V854" s="27">
        <f t="shared" si="253"/>
        <v>-0.83508863922999832</v>
      </c>
      <c r="W854" s="6">
        <f t="shared" si="254"/>
        <v>-62768.933000000005</v>
      </c>
      <c r="X854" s="27">
        <f t="shared" si="255"/>
        <v>-0.99763659259082427</v>
      </c>
      <c r="Y854" s="6">
        <f t="shared" si="256"/>
        <v>76534.213999999964</v>
      </c>
      <c r="Z854" s="27">
        <f t="shared" si="257"/>
        <v>1.111620704584348</v>
      </c>
      <c r="AA854" s="6">
        <f t="shared" si="258"/>
        <v>-118814.87599999997</v>
      </c>
      <c r="AB854" s="27">
        <f t="shared" si="259"/>
        <v>-0.86542460376418673</v>
      </c>
      <c r="AC854" s="6">
        <f t="shared" si="260"/>
        <v>-227733.38199999998</v>
      </c>
      <c r="AD854" s="27">
        <f t="shared" si="261"/>
        <v>-0.56621060252232547</v>
      </c>
    </row>
    <row r="855" spans="1:30" x14ac:dyDescent="0.35">
      <c r="A855" s="7">
        <f t="shared" si="262"/>
        <v>847</v>
      </c>
      <c r="B855" t="s">
        <v>909</v>
      </c>
      <c r="C855" t="s">
        <v>1179</v>
      </c>
      <c r="D855" t="s">
        <v>1180</v>
      </c>
      <c r="E855" s="42" t="s">
        <v>1582</v>
      </c>
      <c r="F855" s="42">
        <v>44713</v>
      </c>
      <c r="G855" s="3">
        <v>7775.8200000000006</v>
      </c>
      <c r="H855" s="3">
        <v>56643.649999999994</v>
      </c>
      <c r="I855" s="3">
        <v>542528.94000000006</v>
      </c>
      <c r="J855" s="3">
        <v>599121.21000000043</v>
      </c>
      <c r="K855" s="3">
        <v>-11533.26</v>
      </c>
      <c r="L855" s="3">
        <f t="shared" si="263"/>
        <v>1194536.3600000006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f t="shared" si="264"/>
        <v>0</v>
      </c>
      <c r="S855" s="6">
        <f t="shared" si="250"/>
        <v>7775.8200000000006</v>
      </c>
      <c r="T855" s="27" t="str">
        <f t="shared" si="251"/>
        <v>n.m.</v>
      </c>
      <c r="U855" s="6">
        <f t="shared" si="252"/>
        <v>56643.649999999994</v>
      </c>
      <c r="V855" s="27" t="str">
        <f t="shared" si="253"/>
        <v>n.m.</v>
      </c>
      <c r="W855" s="6">
        <f t="shared" si="254"/>
        <v>542528.94000000006</v>
      </c>
      <c r="X855" s="27" t="str">
        <f t="shared" si="255"/>
        <v>n.m.</v>
      </c>
      <c r="Y855" s="6">
        <f t="shared" si="256"/>
        <v>599121.21000000043</v>
      </c>
      <c r="Z855" s="27" t="str">
        <f t="shared" si="257"/>
        <v>n.m.</v>
      </c>
      <c r="AA855" s="6">
        <f t="shared" si="258"/>
        <v>-11533.26</v>
      </c>
      <c r="AB855" s="27" t="str">
        <f t="shared" si="259"/>
        <v>n.m.</v>
      </c>
      <c r="AC855" s="6">
        <f t="shared" si="260"/>
        <v>1194536.3600000006</v>
      </c>
      <c r="AD855" s="27" t="str">
        <f t="shared" si="261"/>
        <v>n.m.</v>
      </c>
    </row>
    <row r="856" spans="1:30" x14ac:dyDescent="0.35">
      <c r="A856" s="7">
        <f t="shared" si="262"/>
        <v>848</v>
      </c>
      <c r="B856" t="s">
        <v>909</v>
      </c>
      <c r="C856" t="s">
        <v>1181</v>
      </c>
      <c r="D856" t="s">
        <v>1182</v>
      </c>
      <c r="E856" s="42" t="s">
        <v>1578</v>
      </c>
      <c r="F856" s="42" t="s">
        <v>1560</v>
      </c>
      <c r="G856" s="3">
        <v>62081.159999999945</v>
      </c>
      <c r="H856" s="3">
        <v>65.05</v>
      </c>
      <c r="I856" s="3">
        <v>0</v>
      </c>
      <c r="J856" s="3">
        <v>0</v>
      </c>
      <c r="K856" s="3">
        <v>0</v>
      </c>
      <c r="L856" s="3">
        <f t="shared" si="263"/>
        <v>62146.209999999948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f t="shared" si="264"/>
        <v>0</v>
      </c>
      <c r="S856" s="6">
        <f t="shared" si="250"/>
        <v>62081.159999999945</v>
      </c>
      <c r="T856" s="27" t="str">
        <f t="shared" si="251"/>
        <v>n.m.</v>
      </c>
      <c r="U856" s="6">
        <f t="shared" si="252"/>
        <v>65.05</v>
      </c>
      <c r="V856" s="27" t="str">
        <f t="shared" si="253"/>
        <v>n.m.</v>
      </c>
      <c r="W856" s="6">
        <f t="shared" si="254"/>
        <v>0</v>
      </c>
      <c r="X856" s="27" t="str">
        <f t="shared" si="255"/>
        <v>n.m.</v>
      </c>
      <c r="Y856" s="6">
        <f t="shared" si="256"/>
        <v>0</v>
      </c>
      <c r="Z856" s="27" t="str">
        <f t="shared" si="257"/>
        <v>n.m.</v>
      </c>
      <c r="AA856" s="6">
        <f t="shared" si="258"/>
        <v>0</v>
      </c>
      <c r="AB856" s="27" t="str">
        <f t="shared" si="259"/>
        <v>n.m.</v>
      </c>
      <c r="AC856" s="6">
        <f t="shared" si="260"/>
        <v>62146.209999999948</v>
      </c>
      <c r="AD856" s="27" t="str">
        <f t="shared" si="261"/>
        <v>n.m.</v>
      </c>
    </row>
    <row r="857" spans="1:30" x14ac:dyDescent="0.35">
      <c r="A857" s="7">
        <f t="shared" si="262"/>
        <v>849</v>
      </c>
      <c r="B857" t="s">
        <v>909</v>
      </c>
      <c r="C857" t="s">
        <v>1183</v>
      </c>
      <c r="D857" t="s">
        <v>1184</v>
      </c>
      <c r="E857" s="42" t="s">
        <v>1568</v>
      </c>
      <c r="F857" s="42" t="s">
        <v>1560</v>
      </c>
      <c r="G857" s="3">
        <v>54911.459999999992</v>
      </c>
      <c r="H857" s="3">
        <v>-1101.7</v>
      </c>
      <c r="I857" s="3">
        <v>0</v>
      </c>
      <c r="J857" s="3">
        <v>0</v>
      </c>
      <c r="K857" s="3">
        <v>0</v>
      </c>
      <c r="L857" s="3">
        <f t="shared" si="263"/>
        <v>53809.759999999995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f t="shared" si="264"/>
        <v>0</v>
      </c>
      <c r="S857" s="6">
        <f t="shared" si="250"/>
        <v>54911.459999999992</v>
      </c>
      <c r="T857" s="27" t="str">
        <f t="shared" si="251"/>
        <v>n.m.</v>
      </c>
      <c r="U857" s="6">
        <f t="shared" si="252"/>
        <v>-1101.7</v>
      </c>
      <c r="V857" s="27" t="str">
        <f t="shared" si="253"/>
        <v>n.m.</v>
      </c>
      <c r="W857" s="6">
        <f t="shared" si="254"/>
        <v>0</v>
      </c>
      <c r="X857" s="27" t="str">
        <f t="shared" si="255"/>
        <v>n.m.</v>
      </c>
      <c r="Y857" s="6">
        <f t="shared" si="256"/>
        <v>0</v>
      </c>
      <c r="Z857" s="27" t="str">
        <f t="shared" si="257"/>
        <v>n.m.</v>
      </c>
      <c r="AA857" s="6">
        <f t="shared" si="258"/>
        <v>0</v>
      </c>
      <c r="AB857" s="27" t="str">
        <f t="shared" si="259"/>
        <v>n.m.</v>
      </c>
      <c r="AC857" s="6">
        <f t="shared" si="260"/>
        <v>53809.759999999995</v>
      </c>
      <c r="AD857" s="27" t="str">
        <f t="shared" si="261"/>
        <v>n.m.</v>
      </c>
    </row>
    <row r="858" spans="1:30" x14ac:dyDescent="0.35">
      <c r="A858" s="7">
        <f t="shared" si="262"/>
        <v>850</v>
      </c>
      <c r="B858" t="s">
        <v>909</v>
      </c>
      <c r="C858" t="s">
        <v>1185</v>
      </c>
      <c r="D858" t="s">
        <v>1186</v>
      </c>
      <c r="E858" s="42" t="s">
        <v>1586</v>
      </c>
      <c r="F858" s="42">
        <v>44743</v>
      </c>
      <c r="G858" s="3"/>
      <c r="H858" s="3">
        <v>50615.360000000008</v>
      </c>
      <c r="I858" s="3">
        <v>746699.39000000036</v>
      </c>
      <c r="J858" s="3">
        <v>2036656.5699999998</v>
      </c>
      <c r="K858" s="3">
        <v>485111.76</v>
      </c>
      <c r="L858" s="3">
        <f t="shared" si="263"/>
        <v>3319083.08</v>
      </c>
      <c r="M858" s="3">
        <v>0</v>
      </c>
      <c r="N858" s="3">
        <v>0</v>
      </c>
      <c r="O858" s="3">
        <v>0</v>
      </c>
      <c r="P858" s="3">
        <v>2644581.514</v>
      </c>
      <c r="Q858" s="3">
        <v>25916.774000000001</v>
      </c>
      <c r="R858" s="3">
        <f t="shared" si="264"/>
        <v>2670498.2880000002</v>
      </c>
      <c r="S858" s="6">
        <f t="shared" si="250"/>
        <v>0</v>
      </c>
      <c r="T858" s="27" t="str">
        <f t="shared" si="251"/>
        <v>n.m.</v>
      </c>
      <c r="U858" s="6">
        <f t="shared" si="252"/>
        <v>50615.360000000008</v>
      </c>
      <c r="V858" s="27" t="str">
        <f t="shared" si="253"/>
        <v>n.m.</v>
      </c>
      <c r="W858" s="6">
        <f t="shared" si="254"/>
        <v>746699.39000000036</v>
      </c>
      <c r="X858" s="27" t="str">
        <f t="shared" si="255"/>
        <v>n.m.</v>
      </c>
      <c r="Y858" s="6">
        <f t="shared" si="256"/>
        <v>-607924.94400000013</v>
      </c>
      <c r="Z858" s="27">
        <f t="shared" si="257"/>
        <v>-0.22987566871421464</v>
      </c>
      <c r="AA858" s="6">
        <f t="shared" si="258"/>
        <v>459194.98600000003</v>
      </c>
      <c r="AB858" s="27">
        <f t="shared" si="259"/>
        <v>17.718061129058732</v>
      </c>
      <c r="AC858" s="6">
        <f t="shared" si="260"/>
        <v>648584.7919999999</v>
      </c>
      <c r="AD858" s="27">
        <f t="shared" si="261"/>
        <v>0.24287032682793461</v>
      </c>
    </row>
    <row r="859" spans="1:30" x14ac:dyDescent="0.35">
      <c r="A859" s="7">
        <f t="shared" si="262"/>
        <v>851</v>
      </c>
      <c r="B859" t="s">
        <v>909</v>
      </c>
      <c r="C859" t="s">
        <v>1187</v>
      </c>
      <c r="D859" t="s">
        <v>1188</v>
      </c>
      <c r="E859" s="42" t="s">
        <v>1574</v>
      </c>
      <c r="F859" s="42" t="s">
        <v>1934</v>
      </c>
      <c r="G859" s="3">
        <v>16833.870000000006</v>
      </c>
      <c r="H859" s="3">
        <v>6560.9500000000016</v>
      </c>
      <c r="I859" s="3">
        <v>1812.1599999999999</v>
      </c>
      <c r="J859" s="3">
        <v>-52087.45</v>
      </c>
      <c r="K859" s="3">
        <v>76.94</v>
      </c>
      <c r="L859" s="3">
        <f t="shared" si="263"/>
        <v>-26803.529999999992</v>
      </c>
      <c r="M859" s="3">
        <v>0</v>
      </c>
      <c r="N859" s="3">
        <v>3795362.3539999998</v>
      </c>
      <c r="O859" s="3">
        <v>3528002.173</v>
      </c>
      <c r="P859" s="3">
        <v>2229.1869999999999</v>
      </c>
      <c r="Q859" s="3">
        <v>0</v>
      </c>
      <c r="R859" s="3">
        <f t="shared" si="264"/>
        <v>7325593.7139999997</v>
      </c>
      <c r="S859" s="6">
        <f t="shared" si="250"/>
        <v>16833.870000000006</v>
      </c>
      <c r="T859" s="27" t="str">
        <f t="shared" si="251"/>
        <v>n.m.</v>
      </c>
      <c r="U859" s="6">
        <f t="shared" si="252"/>
        <v>-3788801.4039999996</v>
      </c>
      <c r="V859" s="27">
        <f t="shared" si="253"/>
        <v>-0.99827132447759948</v>
      </c>
      <c r="W859" s="6">
        <f t="shared" si="254"/>
        <v>-3526190.0129999998</v>
      </c>
      <c r="X859" s="27">
        <f t="shared" si="255"/>
        <v>-0.99948634952272175</v>
      </c>
      <c r="Y859" s="6">
        <f t="shared" si="256"/>
        <v>-54316.636999999995</v>
      </c>
      <c r="Z859" s="27">
        <f t="shared" si="257"/>
        <v>-24.366119576329844</v>
      </c>
      <c r="AA859" s="6">
        <f t="shared" si="258"/>
        <v>76.94</v>
      </c>
      <c r="AB859" s="27" t="str">
        <f t="shared" si="259"/>
        <v>n.m.</v>
      </c>
      <c r="AC859" s="6">
        <f t="shared" si="260"/>
        <v>-7352397.2439999999</v>
      </c>
      <c r="AD859" s="27">
        <f t="shared" si="261"/>
        <v>-1.003658888418665</v>
      </c>
    </row>
    <row r="860" spans="1:30" x14ac:dyDescent="0.35">
      <c r="A860" s="7">
        <f t="shared" si="262"/>
        <v>852</v>
      </c>
      <c r="B860" t="s">
        <v>909</v>
      </c>
      <c r="C860" t="s">
        <v>1189</v>
      </c>
      <c r="D860" t="s">
        <v>1190</v>
      </c>
      <c r="E860" s="42" t="s">
        <v>1585</v>
      </c>
      <c r="F860" s="42">
        <v>44287</v>
      </c>
      <c r="G860" s="3"/>
      <c r="H860" s="3">
        <v>48563.399999999987</v>
      </c>
      <c r="I860" s="3">
        <v>75217.39999999998</v>
      </c>
      <c r="J860" s="3">
        <v>-2784.9</v>
      </c>
      <c r="K860" s="3">
        <v>0</v>
      </c>
      <c r="L860" s="3">
        <f t="shared" si="263"/>
        <v>120995.89999999997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f t="shared" si="264"/>
        <v>0</v>
      </c>
      <c r="S860" s="6">
        <f t="shared" si="250"/>
        <v>0</v>
      </c>
      <c r="T860" s="27" t="str">
        <f t="shared" si="251"/>
        <v>n.m.</v>
      </c>
      <c r="U860" s="6">
        <f t="shared" si="252"/>
        <v>48563.399999999987</v>
      </c>
      <c r="V860" s="27" t="str">
        <f t="shared" si="253"/>
        <v>n.m.</v>
      </c>
      <c r="W860" s="6">
        <f t="shared" si="254"/>
        <v>75217.39999999998</v>
      </c>
      <c r="X860" s="27" t="str">
        <f t="shared" si="255"/>
        <v>n.m.</v>
      </c>
      <c r="Y860" s="6">
        <f t="shared" si="256"/>
        <v>-2784.9</v>
      </c>
      <c r="Z860" s="27" t="str">
        <f t="shared" si="257"/>
        <v>n.m.</v>
      </c>
      <c r="AA860" s="6">
        <f t="shared" si="258"/>
        <v>0</v>
      </c>
      <c r="AB860" s="27" t="str">
        <f t="shared" si="259"/>
        <v>n.m.</v>
      </c>
      <c r="AC860" s="6">
        <f t="shared" si="260"/>
        <v>120995.89999999997</v>
      </c>
      <c r="AD860" s="27" t="str">
        <f t="shared" si="261"/>
        <v>n.m.</v>
      </c>
    </row>
    <row r="861" spans="1:30" x14ac:dyDescent="0.35">
      <c r="A861" s="7">
        <f t="shared" si="262"/>
        <v>853</v>
      </c>
      <c r="B861" t="s">
        <v>909</v>
      </c>
      <c r="C861" t="s">
        <v>1191</v>
      </c>
      <c r="D861" t="s">
        <v>1192</v>
      </c>
      <c r="E861" s="42" t="s">
        <v>1556</v>
      </c>
      <c r="F861" s="42">
        <v>44774</v>
      </c>
      <c r="G861" s="3">
        <v>756.00000000000023</v>
      </c>
      <c r="H861" s="3">
        <v>46430.200000000012</v>
      </c>
      <c r="I861" s="3">
        <v>133064.04999999996</v>
      </c>
      <c r="J861" s="3">
        <v>570664.34000000008</v>
      </c>
      <c r="K861" s="3">
        <v>4288.01</v>
      </c>
      <c r="L861" s="3">
        <f t="shared" si="263"/>
        <v>755202.60000000009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f t="shared" si="264"/>
        <v>0</v>
      </c>
      <c r="S861" s="6">
        <f t="shared" si="250"/>
        <v>756.00000000000023</v>
      </c>
      <c r="T861" s="27" t="str">
        <f t="shared" si="251"/>
        <v>n.m.</v>
      </c>
      <c r="U861" s="6">
        <f t="shared" si="252"/>
        <v>46430.200000000012</v>
      </c>
      <c r="V861" s="27" t="str">
        <f t="shared" si="253"/>
        <v>n.m.</v>
      </c>
      <c r="W861" s="6">
        <f t="shared" si="254"/>
        <v>133064.04999999996</v>
      </c>
      <c r="X861" s="27" t="str">
        <f t="shared" si="255"/>
        <v>n.m.</v>
      </c>
      <c r="Y861" s="6">
        <f t="shared" si="256"/>
        <v>570664.34000000008</v>
      </c>
      <c r="Z861" s="27" t="str">
        <f t="shared" si="257"/>
        <v>n.m.</v>
      </c>
      <c r="AA861" s="6">
        <f t="shared" si="258"/>
        <v>4288.01</v>
      </c>
      <c r="AB861" s="27" t="str">
        <f t="shared" si="259"/>
        <v>n.m.</v>
      </c>
      <c r="AC861" s="6">
        <f t="shared" si="260"/>
        <v>755202.60000000009</v>
      </c>
      <c r="AD861" s="27" t="str">
        <f t="shared" si="261"/>
        <v>n.m.</v>
      </c>
    </row>
    <row r="862" spans="1:30" x14ac:dyDescent="0.35">
      <c r="A862" s="7">
        <f t="shared" si="262"/>
        <v>854</v>
      </c>
      <c r="B862" t="s">
        <v>909</v>
      </c>
      <c r="C862" t="s">
        <v>1193</v>
      </c>
      <c r="D862" t="s">
        <v>1194</v>
      </c>
      <c r="E862" s="42" t="s">
        <v>1565</v>
      </c>
      <c r="F862" s="42" t="s">
        <v>1568</v>
      </c>
      <c r="G862" s="3">
        <v>-623.89</v>
      </c>
      <c r="H862" s="3"/>
      <c r="I862" s="3">
        <v>0</v>
      </c>
      <c r="J862" s="3">
        <v>0</v>
      </c>
      <c r="K862" s="3">
        <v>0</v>
      </c>
      <c r="L862" s="3">
        <f t="shared" si="263"/>
        <v>-623.89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f t="shared" si="264"/>
        <v>0</v>
      </c>
      <c r="S862" s="6">
        <f t="shared" ref="S862:S925" si="265">G862-M862</f>
        <v>-623.89</v>
      </c>
      <c r="T862" s="27" t="str">
        <f t="shared" ref="T862:T925" si="266">IFERROR(S862/M862,"n.m.")</f>
        <v>n.m.</v>
      </c>
      <c r="U862" s="6">
        <f t="shared" ref="U862:U925" si="267">H862-N862</f>
        <v>0</v>
      </c>
      <c r="V862" s="27" t="str">
        <f t="shared" ref="V862:V925" si="268">IFERROR(U862/N862,"n.m.")</f>
        <v>n.m.</v>
      </c>
      <c r="W862" s="6">
        <f t="shared" ref="W862:W925" si="269">I862-O862</f>
        <v>0</v>
      </c>
      <c r="X862" s="27" t="str">
        <f t="shared" ref="X862:X925" si="270">IFERROR(W862/O862,"n.m.")</f>
        <v>n.m.</v>
      </c>
      <c r="Y862" s="6">
        <f t="shared" ref="Y862:Y925" si="271">J862-P862</f>
        <v>0</v>
      </c>
      <c r="Z862" s="27" t="str">
        <f t="shared" ref="Z862:Z925" si="272">IFERROR(Y862/P862,"n.m.")</f>
        <v>n.m.</v>
      </c>
      <c r="AA862" s="6">
        <f t="shared" ref="AA862:AA925" si="273">K862-Q862</f>
        <v>0</v>
      </c>
      <c r="AB862" s="27" t="str">
        <f t="shared" ref="AB862:AB925" si="274">IFERROR(AA862/Q862,"n.m.")</f>
        <v>n.m.</v>
      </c>
      <c r="AC862" s="6">
        <f t="shared" ref="AC862:AC925" si="275">L862-R862</f>
        <v>-623.89</v>
      </c>
      <c r="AD862" s="27" t="str">
        <f t="shared" ref="AD862:AD925" si="276">IFERROR(AC862/R862,"n.m.")</f>
        <v>n.m.</v>
      </c>
    </row>
    <row r="863" spans="1:30" x14ac:dyDescent="0.35">
      <c r="A863" s="7">
        <f t="shared" si="262"/>
        <v>855</v>
      </c>
      <c r="B863" t="s">
        <v>909</v>
      </c>
      <c r="C863" t="s">
        <v>1195</v>
      </c>
      <c r="D863" t="s">
        <v>1196</v>
      </c>
      <c r="E863" s="42" t="s">
        <v>1565</v>
      </c>
      <c r="F863" s="42" t="s">
        <v>1578</v>
      </c>
      <c r="G863" s="3">
        <v>905.37999999999988</v>
      </c>
      <c r="H863" s="3"/>
      <c r="I863" s="3">
        <v>0</v>
      </c>
      <c r="J863" s="3">
        <v>0</v>
      </c>
      <c r="K863" s="3">
        <v>0</v>
      </c>
      <c r="L863" s="3">
        <f t="shared" si="263"/>
        <v>905.37999999999988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f t="shared" si="264"/>
        <v>0</v>
      </c>
      <c r="S863" s="6">
        <f t="shared" si="265"/>
        <v>905.37999999999988</v>
      </c>
      <c r="T863" s="27" t="str">
        <f t="shared" si="266"/>
        <v>n.m.</v>
      </c>
      <c r="U863" s="6">
        <f t="shared" si="267"/>
        <v>0</v>
      </c>
      <c r="V863" s="27" t="str">
        <f t="shared" si="268"/>
        <v>n.m.</v>
      </c>
      <c r="W863" s="6">
        <f t="shared" si="269"/>
        <v>0</v>
      </c>
      <c r="X863" s="27" t="str">
        <f t="shared" si="270"/>
        <v>n.m.</v>
      </c>
      <c r="Y863" s="6">
        <f t="shared" si="271"/>
        <v>0</v>
      </c>
      <c r="Z863" s="27" t="str">
        <f t="shared" si="272"/>
        <v>n.m.</v>
      </c>
      <c r="AA863" s="6">
        <f t="shared" si="273"/>
        <v>0</v>
      </c>
      <c r="AB863" s="27" t="str">
        <f t="shared" si="274"/>
        <v>n.m.</v>
      </c>
      <c r="AC863" s="6">
        <f t="shared" si="275"/>
        <v>905.37999999999988</v>
      </c>
      <c r="AD863" s="27" t="str">
        <f t="shared" si="276"/>
        <v>n.m.</v>
      </c>
    </row>
    <row r="864" spans="1:30" x14ac:dyDescent="0.35">
      <c r="A864" s="7">
        <f t="shared" si="262"/>
        <v>856</v>
      </c>
      <c r="B864" t="s">
        <v>909</v>
      </c>
      <c r="C864" t="s">
        <v>1197</v>
      </c>
      <c r="D864" t="s">
        <v>1198</v>
      </c>
      <c r="E864" s="42" t="s">
        <v>1541</v>
      </c>
      <c r="F864" s="42" t="s">
        <v>1934</v>
      </c>
      <c r="G864" s="3">
        <v>33774.11</v>
      </c>
      <c r="H864" s="3">
        <v>4315.5299999999961</v>
      </c>
      <c r="I864" s="3">
        <v>84532.609999999942</v>
      </c>
      <c r="J864" s="3">
        <v>124009.41000000005</v>
      </c>
      <c r="K864" s="3">
        <v>114763.22000000007</v>
      </c>
      <c r="L864" s="3">
        <f t="shared" si="263"/>
        <v>361394.88000000006</v>
      </c>
      <c r="M864" s="3">
        <v>0</v>
      </c>
      <c r="N864" s="3">
        <v>1577738.1669999999</v>
      </c>
      <c r="O864" s="3">
        <v>1918166</v>
      </c>
      <c r="P864" s="3">
        <v>4597.241</v>
      </c>
      <c r="Q864" s="3">
        <v>3949616.3020000001</v>
      </c>
      <c r="R864" s="3">
        <f t="shared" si="264"/>
        <v>7450117.71</v>
      </c>
      <c r="S864" s="6">
        <f t="shared" si="265"/>
        <v>33774.11</v>
      </c>
      <c r="T864" s="27" t="str">
        <f t="shared" si="266"/>
        <v>n.m.</v>
      </c>
      <c r="U864" s="6">
        <f t="shared" si="267"/>
        <v>-1573422.6369999999</v>
      </c>
      <c r="V864" s="27">
        <f t="shared" si="268"/>
        <v>-0.99726473625962553</v>
      </c>
      <c r="W864" s="6">
        <f t="shared" si="269"/>
        <v>-1833633.3900000001</v>
      </c>
      <c r="X864" s="27">
        <f t="shared" si="270"/>
        <v>-0.95593050340794283</v>
      </c>
      <c r="Y864" s="6">
        <f t="shared" si="271"/>
        <v>119412.16900000005</v>
      </c>
      <c r="Z864" s="27">
        <f t="shared" si="272"/>
        <v>25.974746375054092</v>
      </c>
      <c r="AA864" s="6">
        <f t="shared" si="273"/>
        <v>-3834853.0819999999</v>
      </c>
      <c r="AB864" s="27">
        <f t="shared" si="274"/>
        <v>-0.97094319771217108</v>
      </c>
      <c r="AC864" s="6">
        <f t="shared" si="275"/>
        <v>-7088722.8300000001</v>
      </c>
      <c r="AD864" s="27">
        <f t="shared" si="276"/>
        <v>-0.9514913865703204</v>
      </c>
    </row>
    <row r="865" spans="1:30" x14ac:dyDescent="0.35">
      <c r="A865" s="7">
        <f t="shared" si="262"/>
        <v>857</v>
      </c>
      <c r="B865" t="s">
        <v>909</v>
      </c>
      <c r="C865" t="s">
        <v>1199</v>
      </c>
      <c r="D865" t="s">
        <v>1200</v>
      </c>
      <c r="E865" s="42" t="s">
        <v>1538</v>
      </c>
      <c r="F865" s="42" t="s">
        <v>1568</v>
      </c>
      <c r="G865" s="3">
        <v>0.41000000000000003</v>
      </c>
      <c r="H865" s="3"/>
      <c r="I865" s="3">
        <v>0</v>
      </c>
      <c r="J865" s="3">
        <v>0</v>
      </c>
      <c r="K865" s="3">
        <v>0</v>
      </c>
      <c r="L865" s="3">
        <f t="shared" si="263"/>
        <v>0.41000000000000003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f t="shared" si="264"/>
        <v>0</v>
      </c>
      <c r="S865" s="6">
        <f t="shared" si="265"/>
        <v>0.41000000000000003</v>
      </c>
      <c r="T865" s="27" t="str">
        <f t="shared" si="266"/>
        <v>n.m.</v>
      </c>
      <c r="U865" s="6">
        <f t="shared" si="267"/>
        <v>0</v>
      </c>
      <c r="V865" s="27" t="str">
        <f t="shared" si="268"/>
        <v>n.m.</v>
      </c>
      <c r="W865" s="6">
        <f t="shared" si="269"/>
        <v>0</v>
      </c>
      <c r="X865" s="27" t="str">
        <f t="shared" si="270"/>
        <v>n.m.</v>
      </c>
      <c r="Y865" s="6">
        <f t="shared" si="271"/>
        <v>0</v>
      </c>
      <c r="Z865" s="27" t="str">
        <f t="shared" si="272"/>
        <v>n.m.</v>
      </c>
      <c r="AA865" s="6">
        <f t="shared" si="273"/>
        <v>0</v>
      </c>
      <c r="AB865" s="27" t="str">
        <f t="shared" si="274"/>
        <v>n.m.</v>
      </c>
      <c r="AC865" s="6">
        <f t="shared" si="275"/>
        <v>0.41000000000000003</v>
      </c>
      <c r="AD865" s="27" t="str">
        <f t="shared" si="276"/>
        <v>n.m.</v>
      </c>
    </row>
    <row r="866" spans="1:30" x14ac:dyDescent="0.35">
      <c r="A866" s="7">
        <f t="shared" si="262"/>
        <v>858</v>
      </c>
      <c r="B866" t="s">
        <v>909</v>
      </c>
      <c r="C866" t="s">
        <v>1201</v>
      </c>
      <c r="D866" t="s">
        <v>1202</v>
      </c>
      <c r="E866" s="42" t="s">
        <v>1537</v>
      </c>
      <c r="F866" s="42" t="s">
        <v>1934</v>
      </c>
      <c r="G866" s="3">
        <v>1763.3900000000003</v>
      </c>
      <c r="H866" s="3">
        <v>1863.26</v>
      </c>
      <c r="I866" s="3">
        <v>7457.47</v>
      </c>
      <c r="J866" s="3">
        <v>61548.709999999977</v>
      </c>
      <c r="K866" s="3">
        <v>15317.720000000001</v>
      </c>
      <c r="L866" s="3">
        <f t="shared" si="263"/>
        <v>87950.549999999974</v>
      </c>
      <c r="M866" s="3">
        <v>193780.405</v>
      </c>
      <c r="N866" s="3">
        <v>182839.96599999999</v>
      </c>
      <c r="O866" s="3">
        <v>11002.447</v>
      </c>
      <c r="P866" s="3">
        <v>2043.0070000000001</v>
      </c>
      <c r="Q866" s="3">
        <v>11845.216</v>
      </c>
      <c r="R866" s="3">
        <f t="shared" si="264"/>
        <v>401511.04099999997</v>
      </c>
      <c r="S866" s="6">
        <f t="shared" si="265"/>
        <v>-192017.01499999998</v>
      </c>
      <c r="T866" s="27">
        <f t="shared" si="266"/>
        <v>-0.99090006030279476</v>
      </c>
      <c r="U866" s="6">
        <f t="shared" si="267"/>
        <v>-180976.70599999998</v>
      </c>
      <c r="V866" s="27">
        <f t="shared" si="268"/>
        <v>-0.98980933960576212</v>
      </c>
      <c r="W866" s="6">
        <f t="shared" si="269"/>
        <v>-3544.9769999999999</v>
      </c>
      <c r="X866" s="27">
        <f t="shared" si="270"/>
        <v>-0.32219896174005652</v>
      </c>
      <c r="Y866" s="6">
        <f t="shared" si="271"/>
        <v>59505.70299999998</v>
      </c>
      <c r="Z866" s="27">
        <f t="shared" si="272"/>
        <v>29.126529179782533</v>
      </c>
      <c r="AA866" s="6">
        <f t="shared" si="273"/>
        <v>3472.5040000000008</v>
      </c>
      <c r="AB866" s="27">
        <f t="shared" si="274"/>
        <v>0.29315666341584662</v>
      </c>
      <c r="AC866" s="6">
        <f t="shared" si="275"/>
        <v>-313560.49099999998</v>
      </c>
      <c r="AD866" s="27">
        <f t="shared" si="276"/>
        <v>-0.78095110465467876</v>
      </c>
    </row>
    <row r="867" spans="1:30" x14ac:dyDescent="0.35">
      <c r="A867" s="7">
        <f t="shared" si="262"/>
        <v>859</v>
      </c>
      <c r="B867" t="s">
        <v>909</v>
      </c>
      <c r="C867" t="s">
        <v>1203</v>
      </c>
      <c r="D867" t="s">
        <v>1204</v>
      </c>
      <c r="E867" s="42" t="s">
        <v>1565</v>
      </c>
      <c r="F867" s="42" t="s">
        <v>1581</v>
      </c>
      <c r="G867" s="3">
        <v>-1625.1599999999999</v>
      </c>
      <c r="H867" s="3"/>
      <c r="I867" s="3">
        <v>0</v>
      </c>
      <c r="J867" s="3">
        <v>0</v>
      </c>
      <c r="K867" s="3">
        <v>0</v>
      </c>
      <c r="L867" s="3">
        <f t="shared" si="263"/>
        <v>-1625.1599999999999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f t="shared" si="264"/>
        <v>0</v>
      </c>
      <c r="S867" s="6">
        <f t="shared" si="265"/>
        <v>-1625.1599999999999</v>
      </c>
      <c r="T867" s="27" t="str">
        <f t="shared" si="266"/>
        <v>n.m.</v>
      </c>
      <c r="U867" s="6">
        <f t="shared" si="267"/>
        <v>0</v>
      </c>
      <c r="V867" s="27" t="str">
        <f t="shared" si="268"/>
        <v>n.m.</v>
      </c>
      <c r="W867" s="6">
        <f t="shared" si="269"/>
        <v>0</v>
      </c>
      <c r="X867" s="27" t="str">
        <f t="shared" si="270"/>
        <v>n.m.</v>
      </c>
      <c r="Y867" s="6">
        <f t="shared" si="271"/>
        <v>0</v>
      </c>
      <c r="Z867" s="27" t="str">
        <f t="shared" si="272"/>
        <v>n.m.</v>
      </c>
      <c r="AA867" s="6">
        <f t="shared" si="273"/>
        <v>0</v>
      </c>
      <c r="AB867" s="27" t="str">
        <f t="shared" si="274"/>
        <v>n.m.</v>
      </c>
      <c r="AC867" s="6">
        <f t="shared" si="275"/>
        <v>-1625.1599999999999</v>
      </c>
      <c r="AD867" s="27" t="str">
        <f t="shared" si="276"/>
        <v>n.m.</v>
      </c>
    </row>
    <row r="868" spans="1:30" x14ac:dyDescent="0.35">
      <c r="A868" s="7">
        <f t="shared" si="262"/>
        <v>860</v>
      </c>
      <c r="B868" t="s">
        <v>909</v>
      </c>
      <c r="C868" t="s">
        <v>1205</v>
      </c>
      <c r="D868" t="s">
        <v>1206</v>
      </c>
      <c r="E868" s="42" t="s">
        <v>1549</v>
      </c>
      <c r="F868" s="42" t="s">
        <v>1568</v>
      </c>
      <c r="G868" s="3">
        <v>614.12</v>
      </c>
      <c r="H868" s="3"/>
      <c r="I868" s="3">
        <v>0</v>
      </c>
      <c r="J868" s="3">
        <v>0</v>
      </c>
      <c r="K868" s="3">
        <v>0</v>
      </c>
      <c r="L868" s="3">
        <f t="shared" si="263"/>
        <v>614.12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f t="shared" si="264"/>
        <v>0</v>
      </c>
      <c r="S868" s="6">
        <f t="shared" si="265"/>
        <v>614.12</v>
      </c>
      <c r="T868" s="27" t="str">
        <f t="shared" si="266"/>
        <v>n.m.</v>
      </c>
      <c r="U868" s="6">
        <f t="shared" si="267"/>
        <v>0</v>
      </c>
      <c r="V868" s="27" t="str">
        <f t="shared" si="268"/>
        <v>n.m.</v>
      </c>
      <c r="W868" s="6">
        <f t="shared" si="269"/>
        <v>0</v>
      </c>
      <c r="X868" s="27" t="str">
        <f t="shared" si="270"/>
        <v>n.m.</v>
      </c>
      <c r="Y868" s="6">
        <f t="shared" si="271"/>
        <v>0</v>
      </c>
      <c r="Z868" s="27" t="str">
        <f t="shared" si="272"/>
        <v>n.m.</v>
      </c>
      <c r="AA868" s="6">
        <f t="shared" si="273"/>
        <v>0</v>
      </c>
      <c r="AB868" s="27" t="str">
        <f t="shared" si="274"/>
        <v>n.m.</v>
      </c>
      <c r="AC868" s="6">
        <f t="shared" si="275"/>
        <v>614.12</v>
      </c>
      <c r="AD868" s="27" t="str">
        <f t="shared" si="276"/>
        <v>n.m.</v>
      </c>
    </row>
    <row r="869" spans="1:30" x14ac:dyDescent="0.35">
      <c r="A869" s="7">
        <f t="shared" si="262"/>
        <v>861</v>
      </c>
      <c r="B869" t="s">
        <v>909</v>
      </c>
      <c r="C869" t="s">
        <v>1207</v>
      </c>
      <c r="D869" t="s">
        <v>1208</v>
      </c>
      <c r="E869" s="42" t="s">
        <v>1569</v>
      </c>
      <c r="F869" s="42" t="s">
        <v>1590</v>
      </c>
      <c r="G869" s="3">
        <v>4327.5900000000011</v>
      </c>
      <c r="H869" s="3"/>
      <c r="I869" s="3">
        <v>0</v>
      </c>
      <c r="J869" s="3">
        <v>0</v>
      </c>
      <c r="K869" s="3">
        <v>0</v>
      </c>
      <c r="L869" s="3">
        <f t="shared" si="263"/>
        <v>4327.5900000000011</v>
      </c>
      <c r="M869" s="3">
        <v>1377.48</v>
      </c>
      <c r="N869" s="3">
        <v>1.0649999999999999</v>
      </c>
      <c r="O869" s="3">
        <v>0</v>
      </c>
      <c r="P869" s="3">
        <v>0</v>
      </c>
      <c r="Q869" s="3">
        <v>0</v>
      </c>
      <c r="R869" s="3">
        <f t="shared" si="264"/>
        <v>1378.5450000000001</v>
      </c>
      <c r="S869" s="6">
        <f t="shared" si="265"/>
        <v>2950.110000000001</v>
      </c>
      <c r="T869" s="27">
        <f t="shared" si="266"/>
        <v>2.1416717484101411</v>
      </c>
      <c r="U869" s="6">
        <f t="shared" si="267"/>
        <v>-1.0649999999999999</v>
      </c>
      <c r="V869" s="27">
        <f t="shared" si="268"/>
        <v>-1</v>
      </c>
      <c r="W869" s="6">
        <f t="shared" si="269"/>
        <v>0</v>
      </c>
      <c r="X869" s="27" t="str">
        <f t="shared" si="270"/>
        <v>n.m.</v>
      </c>
      <c r="Y869" s="6">
        <f t="shared" si="271"/>
        <v>0</v>
      </c>
      <c r="Z869" s="27" t="str">
        <f t="shared" si="272"/>
        <v>n.m.</v>
      </c>
      <c r="AA869" s="6">
        <f t="shared" si="273"/>
        <v>0</v>
      </c>
      <c r="AB869" s="27" t="str">
        <f t="shared" si="274"/>
        <v>n.m.</v>
      </c>
      <c r="AC869" s="6">
        <f t="shared" si="275"/>
        <v>2949.045000000001</v>
      </c>
      <c r="AD869" s="27">
        <f t="shared" si="276"/>
        <v>2.1392446383687154</v>
      </c>
    </row>
    <row r="870" spans="1:30" x14ac:dyDescent="0.35">
      <c r="A870" s="7">
        <f t="shared" si="262"/>
        <v>862</v>
      </c>
      <c r="B870" t="s">
        <v>909</v>
      </c>
      <c r="C870" t="s">
        <v>1209</v>
      </c>
      <c r="D870" t="s">
        <v>1210</v>
      </c>
      <c r="E870" s="42" t="s">
        <v>1565</v>
      </c>
      <c r="F870" s="42" t="s">
        <v>1579</v>
      </c>
      <c r="G870" s="3">
        <v>16.670000000000016</v>
      </c>
      <c r="H870" s="3"/>
      <c r="I870" s="3">
        <v>0</v>
      </c>
      <c r="J870" s="3">
        <v>0</v>
      </c>
      <c r="K870" s="3">
        <v>0</v>
      </c>
      <c r="L870" s="3">
        <f t="shared" si="263"/>
        <v>16.670000000000016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f t="shared" si="264"/>
        <v>0</v>
      </c>
      <c r="S870" s="6">
        <f t="shared" si="265"/>
        <v>16.670000000000016</v>
      </c>
      <c r="T870" s="27" t="str">
        <f t="shared" si="266"/>
        <v>n.m.</v>
      </c>
      <c r="U870" s="6">
        <f t="shared" si="267"/>
        <v>0</v>
      </c>
      <c r="V870" s="27" t="str">
        <f t="shared" si="268"/>
        <v>n.m.</v>
      </c>
      <c r="W870" s="6">
        <f t="shared" si="269"/>
        <v>0</v>
      </c>
      <c r="X870" s="27" t="str">
        <f t="shared" si="270"/>
        <v>n.m.</v>
      </c>
      <c r="Y870" s="6">
        <f t="shared" si="271"/>
        <v>0</v>
      </c>
      <c r="Z870" s="27" t="str">
        <f t="shared" si="272"/>
        <v>n.m.</v>
      </c>
      <c r="AA870" s="6">
        <f t="shared" si="273"/>
        <v>0</v>
      </c>
      <c r="AB870" s="27" t="str">
        <f t="shared" si="274"/>
        <v>n.m.</v>
      </c>
      <c r="AC870" s="6">
        <f t="shared" si="275"/>
        <v>16.670000000000016</v>
      </c>
      <c r="AD870" s="27" t="str">
        <f t="shared" si="276"/>
        <v>n.m.</v>
      </c>
    </row>
    <row r="871" spans="1:30" x14ac:dyDescent="0.35">
      <c r="A871" s="7">
        <f t="shared" si="262"/>
        <v>863</v>
      </c>
      <c r="B871" t="s">
        <v>909</v>
      </c>
      <c r="C871" t="s">
        <v>1211</v>
      </c>
      <c r="D871" t="s">
        <v>1212</v>
      </c>
      <c r="E871" s="42" t="s">
        <v>1535</v>
      </c>
      <c r="F871" s="42">
        <v>44501</v>
      </c>
      <c r="G871" s="3"/>
      <c r="H871" s="3">
        <v>35353.960000000036</v>
      </c>
      <c r="I871" s="3">
        <v>570818.15000000037</v>
      </c>
      <c r="J871" s="3">
        <v>31419.830000000013</v>
      </c>
      <c r="K871" s="3">
        <v>0</v>
      </c>
      <c r="L871" s="3">
        <f t="shared" si="263"/>
        <v>637591.94000000041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f t="shared" si="264"/>
        <v>0</v>
      </c>
      <c r="S871" s="6">
        <f t="shared" si="265"/>
        <v>0</v>
      </c>
      <c r="T871" s="27" t="str">
        <f t="shared" si="266"/>
        <v>n.m.</v>
      </c>
      <c r="U871" s="6">
        <f t="shared" si="267"/>
        <v>35353.960000000036</v>
      </c>
      <c r="V871" s="27" t="str">
        <f t="shared" si="268"/>
        <v>n.m.</v>
      </c>
      <c r="W871" s="6">
        <f t="shared" si="269"/>
        <v>570818.15000000037</v>
      </c>
      <c r="X871" s="27" t="str">
        <f t="shared" si="270"/>
        <v>n.m.</v>
      </c>
      <c r="Y871" s="6">
        <f t="shared" si="271"/>
        <v>31419.830000000013</v>
      </c>
      <c r="Z871" s="27" t="str">
        <f t="shared" si="272"/>
        <v>n.m.</v>
      </c>
      <c r="AA871" s="6">
        <f t="shared" si="273"/>
        <v>0</v>
      </c>
      <c r="AB871" s="27" t="str">
        <f t="shared" si="274"/>
        <v>n.m.</v>
      </c>
      <c r="AC871" s="6">
        <f t="shared" si="275"/>
        <v>637591.94000000041</v>
      </c>
      <c r="AD871" s="27" t="str">
        <f t="shared" si="276"/>
        <v>n.m.</v>
      </c>
    </row>
    <row r="872" spans="1:30" x14ac:dyDescent="0.35">
      <c r="A872" s="7">
        <f t="shared" si="262"/>
        <v>864</v>
      </c>
      <c r="B872" t="s">
        <v>909</v>
      </c>
      <c r="C872" t="s">
        <v>1213</v>
      </c>
      <c r="D872" t="s">
        <v>1214</v>
      </c>
      <c r="E872" s="42" t="s">
        <v>1566</v>
      </c>
      <c r="F872" s="42" t="s">
        <v>1559</v>
      </c>
      <c r="G872" s="3">
        <v>29422.259999999995</v>
      </c>
      <c r="H872" s="3">
        <v>2735.8200000000006</v>
      </c>
      <c r="I872" s="3">
        <v>0</v>
      </c>
      <c r="J872" s="3">
        <v>0</v>
      </c>
      <c r="K872" s="3">
        <v>0</v>
      </c>
      <c r="L872" s="3">
        <f t="shared" si="263"/>
        <v>32158.079999999994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f t="shared" si="264"/>
        <v>0</v>
      </c>
      <c r="S872" s="6">
        <f t="shared" si="265"/>
        <v>29422.259999999995</v>
      </c>
      <c r="T872" s="27" t="str">
        <f t="shared" si="266"/>
        <v>n.m.</v>
      </c>
      <c r="U872" s="6">
        <f t="shared" si="267"/>
        <v>2735.8200000000006</v>
      </c>
      <c r="V872" s="27" t="str">
        <f t="shared" si="268"/>
        <v>n.m.</v>
      </c>
      <c r="W872" s="6">
        <f t="shared" si="269"/>
        <v>0</v>
      </c>
      <c r="X872" s="27" t="str">
        <f t="shared" si="270"/>
        <v>n.m.</v>
      </c>
      <c r="Y872" s="6">
        <f t="shared" si="271"/>
        <v>0</v>
      </c>
      <c r="Z872" s="27" t="str">
        <f t="shared" si="272"/>
        <v>n.m.</v>
      </c>
      <c r="AA872" s="6">
        <f t="shared" si="273"/>
        <v>0</v>
      </c>
      <c r="AB872" s="27" t="str">
        <f t="shared" si="274"/>
        <v>n.m.</v>
      </c>
      <c r="AC872" s="6">
        <f t="shared" si="275"/>
        <v>32158.079999999994</v>
      </c>
      <c r="AD872" s="27" t="str">
        <f t="shared" si="276"/>
        <v>n.m.</v>
      </c>
    </row>
    <row r="873" spans="1:30" x14ac:dyDescent="0.35">
      <c r="A873" s="7">
        <f t="shared" si="262"/>
        <v>865</v>
      </c>
      <c r="B873" t="s">
        <v>909</v>
      </c>
      <c r="C873" t="s">
        <v>1215</v>
      </c>
      <c r="D873" t="s">
        <v>1216</v>
      </c>
      <c r="E873" s="42" t="s">
        <v>1589</v>
      </c>
      <c r="F873" s="42" t="s">
        <v>1934</v>
      </c>
      <c r="G873" s="3">
        <v>12427.869999999995</v>
      </c>
      <c r="H873" s="3">
        <v>498.93</v>
      </c>
      <c r="I873" s="3">
        <v>1027.8499999999999</v>
      </c>
      <c r="J873" s="3">
        <v>7846.63</v>
      </c>
      <c r="K873" s="3">
        <v>1364.1599999999999</v>
      </c>
      <c r="L873" s="3">
        <f t="shared" si="263"/>
        <v>23165.439999999995</v>
      </c>
      <c r="M873" s="3">
        <v>14.85</v>
      </c>
      <c r="N873" s="3">
        <v>9222.0439999999999</v>
      </c>
      <c r="O873" s="3">
        <v>1061065.1070000001</v>
      </c>
      <c r="P873" s="3">
        <v>397.77800000000002</v>
      </c>
      <c r="Q873" s="3">
        <v>1638219.0519999999</v>
      </c>
      <c r="R873" s="3">
        <f t="shared" si="264"/>
        <v>2708918.8310000002</v>
      </c>
      <c r="S873" s="6">
        <f t="shared" si="265"/>
        <v>12413.019999999995</v>
      </c>
      <c r="T873" s="27">
        <f t="shared" si="266"/>
        <v>835.89360269360236</v>
      </c>
      <c r="U873" s="6">
        <f t="shared" si="267"/>
        <v>-8723.1139999999996</v>
      </c>
      <c r="V873" s="27">
        <f t="shared" si="268"/>
        <v>-0.94589811109120703</v>
      </c>
      <c r="W873" s="6">
        <f t="shared" si="269"/>
        <v>-1060037.257</v>
      </c>
      <c r="X873" s="27">
        <f t="shared" si="270"/>
        <v>-0.99903130355223335</v>
      </c>
      <c r="Y873" s="6">
        <f t="shared" si="271"/>
        <v>7448.8519999999999</v>
      </c>
      <c r="Z873" s="27">
        <f t="shared" si="272"/>
        <v>18.726153784271627</v>
      </c>
      <c r="AA873" s="6">
        <f t="shared" si="273"/>
        <v>-1636854.892</v>
      </c>
      <c r="AB873" s="27">
        <f t="shared" si="274"/>
        <v>-0.99916729084652356</v>
      </c>
      <c r="AC873" s="6">
        <f t="shared" si="275"/>
        <v>-2685753.3910000003</v>
      </c>
      <c r="AD873" s="27">
        <f t="shared" si="276"/>
        <v>-0.99144845547422755</v>
      </c>
    </row>
    <row r="874" spans="1:30" x14ac:dyDescent="0.35">
      <c r="A874" s="7">
        <f t="shared" si="262"/>
        <v>866</v>
      </c>
      <c r="B874" t="s">
        <v>909</v>
      </c>
      <c r="C874" t="s">
        <v>1217</v>
      </c>
      <c r="D874" t="s">
        <v>1218</v>
      </c>
      <c r="E874" s="42" t="s">
        <v>1563</v>
      </c>
      <c r="F874" s="42">
        <v>44075</v>
      </c>
      <c r="G874" s="3">
        <v>20639.750000000007</v>
      </c>
      <c r="H874" s="3">
        <v>9390.3200000000033</v>
      </c>
      <c r="I874" s="3">
        <v>8175.24</v>
      </c>
      <c r="J874" s="3">
        <v>0</v>
      </c>
      <c r="K874" s="3">
        <v>0</v>
      </c>
      <c r="L874" s="3">
        <f t="shared" si="263"/>
        <v>38205.310000000012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f t="shared" si="264"/>
        <v>0</v>
      </c>
      <c r="S874" s="6">
        <f t="shared" si="265"/>
        <v>20639.750000000007</v>
      </c>
      <c r="T874" s="27" t="str">
        <f t="shared" si="266"/>
        <v>n.m.</v>
      </c>
      <c r="U874" s="6">
        <f t="shared" si="267"/>
        <v>9390.3200000000033</v>
      </c>
      <c r="V874" s="27" t="str">
        <f t="shared" si="268"/>
        <v>n.m.</v>
      </c>
      <c r="W874" s="6">
        <f t="shared" si="269"/>
        <v>8175.24</v>
      </c>
      <c r="X874" s="27" t="str">
        <f t="shared" si="270"/>
        <v>n.m.</v>
      </c>
      <c r="Y874" s="6">
        <f t="shared" si="271"/>
        <v>0</v>
      </c>
      <c r="Z874" s="27" t="str">
        <f t="shared" si="272"/>
        <v>n.m.</v>
      </c>
      <c r="AA874" s="6">
        <f t="shared" si="273"/>
        <v>0</v>
      </c>
      <c r="AB874" s="27" t="str">
        <f t="shared" si="274"/>
        <v>n.m.</v>
      </c>
      <c r="AC874" s="6">
        <f t="shared" si="275"/>
        <v>38205.310000000012</v>
      </c>
      <c r="AD874" s="27" t="str">
        <f t="shared" si="276"/>
        <v>n.m.</v>
      </c>
    </row>
    <row r="875" spans="1:30" x14ac:dyDescent="0.35">
      <c r="A875" s="7">
        <f t="shared" si="262"/>
        <v>867</v>
      </c>
      <c r="B875" t="s">
        <v>909</v>
      </c>
      <c r="C875" t="s">
        <v>1219</v>
      </c>
      <c r="D875" t="s">
        <v>1220</v>
      </c>
      <c r="E875" s="42" t="s">
        <v>1548</v>
      </c>
      <c r="F875" s="42" t="s">
        <v>1568</v>
      </c>
      <c r="G875" s="3">
        <v>481.24</v>
      </c>
      <c r="H875" s="3"/>
      <c r="I875" s="3">
        <v>0</v>
      </c>
      <c r="J875" s="3">
        <v>0</v>
      </c>
      <c r="K875" s="3">
        <v>0</v>
      </c>
      <c r="L875" s="3">
        <f t="shared" si="263"/>
        <v>481.24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f t="shared" si="264"/>
        <v>0</v>
      </c>
      <c r="S875" s="6">
        <f t="shared" si="265"/>
        <v>481.24</v>
      </c>
      <c r="T875" s="27" t="str">
        <f t="shared" si="266"/>
        <v>n.m.</v>
      </c>
      <c r="U875" s="6">
        <f t="shared" si="267"/>
        <v>0</v>
      </c>
      <c r="V875" s="27" t="str">
        <f t="shared" si="268"/>
        <v>n.m.</v>
      </c>
      <c r="W875" s="6">
        <f t="shared" si="269"/>
        <v>0</v>
      </c>
      <c r="X875" s="27" t="str">
        <f t="shared" si="270"/>
        <v>n.m.</v>
      </c>
      <c r="Y875" s="6">
        <f t="shared" si="271"/>
        <v>0</v>
      </c>
      <c r="Z875" s="27" t="str">
        <f t="shared" si="272"/>
        <v>n.m.</v>
      </c>
      <c r="AA875" s="6">
        <f t="shared" si="273"/>
        <v>0</v>
      </c>
      <c r="AB875" s="27" t="str">
        <f t="shared" si="274"/>
        <v>n.m.</v>
      </c>
      <c r="AC875" s="6">
        <f t="shared" si="275"/>
        <v>481.24</v>
      </c>
      <c r="AD875" s="27" t="str">
        <f t="shared" si="276"/>
        <v>n.m.</v>
      </c>
    </row>
    <row r="876" spans="1:30" x14ac:dyDescent="0.35">
      <c r="A876" s="7">
        <f t="shared" si="262"/>
        <v>868</v>
      </c>
      <c r="B876" t="s">
        <v>909</v>
      </c>
      <c r="C876" t="s">
        <v>1221</v>
      </c>
      <c r="D876" t="s">
        <v>1222</v>
      </c>
      <c r="E876" s="42" t="s">
        <v>1588</v>
      </c>
      <c r="F876" s="42">
        <v>44805</v>
      </c>
      <c r="G876" s="3"/>
      <c r="H876" s="3">
        <v>29394.28</v>
      </c>
      <c r="I876" s="3">
        <v>5674.28</v>
      </c>
      <c r="J876" s="3">
        <v>2098.8999999999996</v>
      </c>
      <c r="K876" s="3">
        <v>-34912.370000000017</v>
      </c>
      <c r="L876" s="3">
        <f t="shared" si="263"/>
        <v>2255.089999999982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f t="shared" si="264"/>
        <v>0</v>
      </c>
      <c r="S876" s="6">
        <f t="shared" si="265"/>
        <v>0</v>
      </c>
      <c r="T876" s="27" t="str">
        <f t="shared" si="266"/>
        <v>n.m.</v>
      </c>
      <c r="U876" s="6">
        <f t="shared" si="267"/>
        <v>29394.28</v>
      </c>
      <c r="V876" s="27" t="str">
        <f t="shared" si="268"/>
        <v>n.m.</v>
      </c>
      <c r="W876" s="6">
        <f t="shared" si="269"/>
        <v>5674.28</v>
      </c>
      <c r="X876" s="27" t="str">
        <f t="shared" si="270"/>
        <v>n.m.</v>
      </c>
      <c r="Y876" s="6">
        <f t="shared" si="271"/>
        <v>2098.8999999999996</v>
      </c>
      <c r="Z876" s="27" t="str">
        <f t="shared" si="272"/>
        <v>n.m.</v>
      </c>
      <c r="AA876" s="6">
        <f t="shared" si="273"/>
        <v>-34912.370000000017</v>
      </c>
      <c r="AB876" s="27" t="str">
        <f t="shared" si="274"/>
        <v>n.m.</v>
      </c>
      <c r="AC876" s="6">
        <f t="shared" si="275"/>
        <v>2255.089999999982</v>
      </c>
      <c r="AD876" s="27" t="str">
        <f t="shared" si="276"/>
        <v>n.m.</v>
      </c>
    </row>
    <row r="877" spans="1:30" x14ac:dyDescent="0.35">
      <c r="A877" s="7">
        <f t="shared" si="262"/>
        <v>869</v>
      </c>
      <c r="B877" t="s">
        <v>909</v>
      </c>
      <c r="C877" t="s">
        <v>1223</v>
      </c>
      <c r="D877" t="s">
        <v>1224</v>
      </c>
      <c r="E877" s="42" t="s">
        <v>1580</v>
      </c>
      <c r="F877" s="42" t="s">
        <v>1934</v>
      </c>
      <c r="G877" s="3">
        <v>1863.6499999999996</v>
      </c>
      <c r="H877" s="3">
        <v>12801.849999999999</v>
      </c>
      <c r="I877" s="3">
        <v>1035.02</v>
      </c>
      <c r="J877" s="3">
        <v>983.12000000000012</v>
      </c>
      <c r="K877" s="3">
        <v>852.38</v>
      </c>
      <c r="L877" s="3">
        <f t="shared" si="263"/>
        <v>17536.02</v>
      </c>
      <c r="M877" s="3">
        <v>0</v>
      </c>
      <c r="N877" s="3">
        <v>0</v>
      </c>
      <c r="O877" s="3">
        <v>0</v>
      </c>
      <c r="P877" s="3">
        <v>1245.9559999999999</v>
      </c>
      <c r="Q877" s="3">
        <v>0</v>
      </c>
      <c r="R877" s="3">
        <f t="shared" si="264"/>
        <v>1245.9559999999999</v>
      </c>
      <c r="S877" s="6">
        <f t="shared" si="265"/>
        <v>1863.6499999999996</v>
      </c>
      <c r="T877" s="27" t="str">
        <f t="shared" si="266"/>
        <v>n.m.</v>
      </c>
      <c r="U877" s="6">
        <f t="shared" si="267"/>
        <v>12801.849999999999</v>
      </c>
      <c r="V877" s="27" t="str">
        <f t="shared" si="268"/>
        <v>n.m.</v>
      </c>
      <c r="W877" s="6">
        <f t="shared" si="269"/>
        <v>1035.02</v>
      </c>
      <c r="X877" s="27" t="str">
        <f t="shared" si="270"/>
        <v>n.m.</v>
      </c>
      <c r="Y877" s="6">
        <f t="shared" si="271"/>
        <v>-262.83599999999979</v>
      </c>
      <c r="Z877" s="27">
        <f t="shared" si="272"/>
        <v>-0.21095126954723908</v>
      </c>
      <c r="AA877" s="6">
        <f t="shared" si="273"/>
        <v>852.38</v>
      </c>
      <c r="AB877" s="27" t="str">
        <f t="shared" si="274"/>
        <v>n.m.</v>
      </c>
      <c r="AC877" s="6">
        <f t="shared" si="275"/>
        <v>16290.064</v>
      </c>
      <c r="AD877" s="27">
        <f t="shared" si="276"/>
        <v>13.074349334968492</v>
      </c>
    </row>
    <row r="878" spans="1:30" x14ac:dyDescent="0.35">
      <c r="A878" s="7">
        <f t="shared" si="262"/>
        <v>870</v>
      </c>
      <c r="B878" t="s">
        <v>909</v>
      </c>
      <c r="C878" t="s">
        <v>1225</v>
      </c>
      <c r="D878" t="s">
        <v>1226</v>
      </c>
      <c r="E878" s="42" t="s">
        <v>1584</v>
      </c>
      <c r="F878" s="42" t="s">
        <v>1558</v>
      </c>
      <c r="G878" s="3">
        <v>2107.25</v>
      </c>
      <c r="H878" s="3">
        <v>26217.539999999997</v>
      </c>
      <c r="I878" s="3">
        <v>0</v>
      </c>
      <c r="J878" s="3">
        <v>0</v>
      </c>
      <c r="K878" s="3">
        <v>0</v>
      </c>
      <c r="L878" s="3">
        <f t="shared" si="263"/>
        <v>28324.789999999997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f t="shared" si="264"/>
        <v>0</v>
      </c>
      <c r="S878" s="6">
        <f t="shared" si="265"/>
        <v>2107.25</v>
      </c>
      <c r="T878" s="27" t="str">
        <f t="shared" si="266"/>
        <v>n.m.</v>
      </c>
      <c r="U878" s="6">
        <f t="shared" si="267"/>
        <v>26217.539999999997</v>
      </c>
      <c r="V878" s="27" t="str">
        <f t="shared" si="268"/>
        <v>n.m.</v>
      </c>
      <c r="W878" s="6">
        <f t="shared" si="269"/>
        <v>0</v>
      </c>
      <c r="X878" s="27" t="str">
        <f t="shared" si="270"/>
        <v>n.m.</v>
      </c>
      <c r="Y878" s="6">
        <f t="shared" si="271"/>
        <v>0</v>
      </c>
      <c r="Z878" s="27" t="str">
        <f t="shared" si="272"/>
        <v>n.m.</v>
      </c>
      <c r="AA878" s="6">
        <f t="shared" si="273"/>
        <v>0</v>
      </c>
      <c r="AB878" s="27" t="str">
        <f t="shared" si="274"/>
        <v>n.m.</v>
      </c>
      <c r="AC878" s="6">
        <f t="shared" si="275"/>
        <v>28324.789999999997</v>
      </c>
      <c r="AD878" s="27" t="str">
        <f t="shared" si="276"/>
        <v>n.m.</v>
      </c>
    </row>
    <row r="879" spans="1:30" x14ac:dyDescent="0.35">
      <c r="A879" s="7">
        <f t="shared" si="262"/>
        <v>871</v>
      </c>
      <c r="B879" t="s">
        <v>909</v>
      </c>
      <c r="C879" t="s">
        <v>1227</v>
      </c>
      <c r="D879" t="s">
        <v>1228</v>
      </c>
      <c r="E879" s="42" t="s">
        <v>1563</v>
      </c>
      <c r="F879" s="42" t="s">
        <v>1934</v>
      </c>
      <c r="G879" s="3">
        <v>6147.3500000000076</v>
      </c>
      <c r="H879" s="3">
        <v>1708.24</v>
      </c>
      <c r="I879" s="3">
        <v>966.50999999999988</v>
      </c>
      <c r="J879" s="3">
        <v>-27712.399999999998</v>
      </c>
      <c r="K879" s="3">
        <v>1.27</v>
      </c>
      <c r="L879" s="3">
        <f t="shared" si="263"/>
        <v>-18889.029999999988</v>
      </c>
      <c r="M879" s="3">
        <v>0</v>
      </c>
      <c r="N879" s="3">
        <v>877678.43299999996</v>
      </c>
      <c r="O879" s="3">
        <v>1041257.751</v>
      </c>
      <c r="P879" s="3">
        <v>1199.3679999999999</v>
      </c>
      <c r="Q879" s="3">
        <v>0</v>
      </c>
      <c r="R879" s="3">
        <f t="shared" si="264"/>
        <v>1920135.5519999999</v>
      </c>
      <c r="S879" s="6">
        <f t="shared" si="265"/>
        <v>6147.3500000000076</v>
      </c>
      <c r="T879" s="27" t="str">
        <f t="shared" si="266"/>
        <v>n.m.</v>
      </c>
      <c r="U879" s="6">
        <f t="shared" si="267"/>
        <v>-875970.19299999997</v>
      </c>
      <c r="V879" s="27">
        <f t="shared" si="268"/>
        <v>-0.99805368351804991</v>
      </c>
      <c r="W879" s="6">
        <f t="shared" si="269"/>
        <v>-1040291.241</v>
      </c>
      <c r="X879" s="27">
        <f t="shared" si="270"/>
        <v>-0.99907178602121161</v>
      </c>
      <c r="Y879" s="6">
        <f t="shared" si="271"/>
        <v>-28911.767999999996</v>
      </c>
      <c r="Z879" s="27">
        <f t="shared" si="272"/>
        <v>-24.105835740156479</v>
      </c>
      <c r="AA879" s="6">
        <f t="shared" si="273"/>
        <v>1.27</v>
      </c>
      <c r="AB879" s="27" t="str">
        <f t="shared" si="274"/>
        <v>n.m.</v>
      </c>
      <c r="AC879" s="6">
        <f t="shared" si="275"/>
        <v>-1939024.5819999999</v>
      </c>
      <c r="AD879" s="27">
        <f t="shared" si="276"/>
        <v>-1.0098373419419922</v>
      </c>
    </row>
    <row r="880" spans="1:30" x14ac:dyDescent="0.35">
      <c r="A880" s="7">
        <f t="shared" si="262"/>
        <v>872</v>
      </c>
      <c r="B880" t="s">
        <v>909</v>
      </c>
      <c r="C880" t="s">
        <v>1229</v>
      </c>
      <c r="D880" t="s">
        <v>1230</v>
      </c>
      <c r="E880" s="42" t="s">
        <v>1580</v>
      </c>
      <c r="F880" s="42" t="s">
        <v>1934</v>
      </c>
      <c r="G880" s="3">
        <v>1702.4399999999996</v>
      </c>
      <c r="H880" s="3">
        <v>13156.93</v>
      </c>
      <c r="I880" s="3">
        <v>958.7</v>
      </c>
      <c r="J880" s="3">
        <v>910.65</v>
      </c>
      <c r="K880" s="3">
        <v>789.5</v>
      </c>
      <c r="L880" s="3">
        <f t="shared" si="263"/>
        <v>17518.22</v>
      </c>
      <c r="M880" s="3">
        <v>0</v>
      </c>
      <c r="N880" s="3">
        <v>626.26099999999997</v>
      </c>
      <c r="O880" s="3">
        <v>1307.627</v>
      </c>
      <c r="P880" s="3">
        <v>1154.096</v>
      </c>
      <c r="Q880" s="3">
        <v>0</v>
      </c>
      <c r="R880" s="3">
        <f t="shared" si="264"/>
        <v>3087.9839999999999</v>
      </c>
      <c r="S880" s="6">
        <f t="shared" si="265"/>
        <v>1702.4399999999996</v>
      </c>
      <c r="T880" s="27" t="str">
        <f t="shared" si="266"/>
        <v>n.m.</v>
      </c>
      <c r="U880" s="6">
        <f t="shared" si="267"/>
        <v>12530.669</v>
      </c>
      <c r="V880" s="27">
        <f t="shared" si="268"/>
        <v>20.008700845174776</v>
      </c>
      <c r="W880" s="6">
        <f t="shared" si="269"/>
        <v>-348.92699999999991</v>
      </c>
      <c r="X880" s="27">
        <f t="shared" si="270"/>
        <v>-0.26683985570808794</v>
      </c>
      <c r="Y880" s="6">
        <f t="shared" si="271"/>
        <v>-243.44600000000003</v>
      </c>
      <c r="Z880" s="27">
        <f t="shared" si="272"/>
        <v>-0.21094085760629966</v>
      </c>
      <c r="AA880" s="6">
        <f t="shared" si="273"/>
        <v>789.5</v>
      </c>
      <c r="AB880" s="27" t="str">
        <f t="shared" si="274"/>
        <v>n.m.</v>
      </c>
      <c r="AC880" s="6">
        <f t="shared" si="275"/>
        <v>14430.236000000001</v>
      </c>
      <c r="AD880" s="27">
        <f t="shared" si="276"/>
        <v>4.6730280985911845</v>
      </c>
    </row>
    <row r="881" spans="1:30" x14ac:dyDescent="0.35">
      <c r="A881" s="7">
        <f t="shared" si="262"/>
        <v>873</v>
      </c>
      <c r="B881" t="s">
        <v>909</v>
      </c>
      <c r="C881" t="s">
        <v>1231</v>
      </c>
      <c r="D881" t="s">
        <v>1232</v>
      </c>
      <c r="E881" s="42" t="s">
        <v>1577</v>
      </c>
      <c r="F881" s="42">
        <v>43983</v>
      </c>
      <c r="G881" s="3"/>
      <c r="H881" s="3">
        <v>26376.500000000011</v>
      </c>
      <c r="I881" s="3">
        <v>950.72</v>
      </c>
      <c r="J881" s="3">
        <v>0</v>
      </c>
      <c r="K881" s="3">
        <v>0</v>
      </c>
      <c r="L881" s="3">
        <f t="shared" si="263"/>
        <v>27327.220000000012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f t="shared" si="264"/>
        <v>0</v>
      </c>
      <c r="S881" s="6">
        <f t="shared" si="265"/>
        <v>0</v>
      </c>
      <c r="T881" s="27" t="str">
        <f t="shared" si="266"/>
        <v>n.m.</v>
      </c>
      <c r="U881" s="6">
        <f t="shared" si="267"/>
        <v>26376.500000000011</v>
      </c>
      <c r="V881" s="27" t="str">
        <f t="shared" si="268"/>
        <v>n.m.</v>
      </c>
      <c r="W881" s="6">
        <f t="shared" si="269"/>
        <v>950.72</v>
      </c>
      <c r="X881" s="27" t="str">
        <f t="shared" si="270"/>
        <v>n.m.</v>
      </c>
      <c r="Y881" s="6">
        <f t="shared" si="271"/>
        <v>0</v>
      </c>
      <c r="Z881" s="27" t="str">
        <f t="shared" si="272"/>
        <v>n.m.</v>
      </c>
      <c r="AA881" s="6">
        <f t="shared" si="273"/>
        <v>0</v>
      </c>
      <c r="AB881" s="27" t="str">
        <f t="shared" si="274"/>
        <v>n.m.</v>
      </c>
      <c r="AC881" s="6">
        <f t="shared" si="275"/>
        <v>27327.220000000012</v>
      </c>
      <c r="AD881" s="27" t="str">
        <f t="shared" si="276"/>
        <v>n.m.</v>
      </c>
    </row>
    <row r="882" spans="1:30" x14ac:dyDescent="0.35">
      <c r="A882" s="7">
        <f t="shared" si="262"/>
        <v>874</v>
      </c>
      <c r="B882" t="s">
        <v>909</v>
      </c>
      <c r="C882" t="s">
        <v>1233</v>
      </c>
      <c r="D882" t="s">
        <v>1234</v>
      </c>
      <c r="E882" s="42" t="s">
        <v>1577</v>
      </c>
      <c r="F882" s="42" t="s">
        <v>1934</v>
      </c>
      <c r="G882" s="3"/>
      <c r="H882" s="3">
        <v>25976.699999999997</v>
      </c>
      <c r="I882" s="3">
        <v>8954.6400000000067</v>
      </c>
      <c r="J882" s="3">
        <v>3401.4400000000005</v>
      </c>
      <c r="K882" s="3">
        <v>173497.80999999994</v>
      </c>
      <c r="L882" s="3">
        <f t="shared" si="263"/>
        <v>211830.58999999994</v>
      </c>
      <c r="M882" s="3">
        <v>0</v>
      </c>
      <c r="N882" s="3">
        <v>0</v>
      </c>
      <c r="O882" s="3">
        <v>930.82</v>
      </c>
      <c r="P882" s="3">
        <v>242747.90400000001</v>
      </c>
      <c r="Q882" s="3">
        <v>2566146.3760000002</v>
      </c>
      <c r="R882" s="3">
        <f t="shared" si="264"/>
        <v>2809825.1</v>
      </c>
      <c r="S882" s="6">
        <f t="shared" si="265"/>
        <v>0</v>
      </c>
      <c r="T882" s="27" t="str">
        <f t="shared" si="266"/>
        <v>n.m.</v>
      </c>
      <c r="U882" s="6">
        <f t="shared" si="267"/>
        <v>25976.699999999997</v>
      </c>
      <c r="V882" s="27" t="str">
        <f t="shared" si="268"/>
        <v>n.m.</v>
      </c>
      <c r="W882" s="6">
        <f t="shared" si="269"/>
        <v>8023.820000000007</v>
      </c>
      <c r="X882" s="27">
        <f t="shared" si="270"/>
        <v>8.6201628671494017</v>
      </c>
      <c r="Y882" s="6">
        <f t="shared" si="271"/>
        <v>-239346.46400000001</v>
      </c>
      <c r="Z882" s="27">
        <f t="shared" si="272"/>
        <v>-0.98598776778727615</v>
      </c>
      <c r="AA882" s="6">
        <f t="shared" si="273"/>
        <v>-2392648.5660000001</v>
      </c>
      <c r="AB882" s="27">
        <f t="shared" si="274"/>
        <v>-0.93238974533072383</v>
      </c>
      <c r="AC882" s="6">
        <f t="shared" si="275"/>
        <v>-2597994.5100000002</v>
      </c>
      <c r="AD882" s="27">
        <f t="shared" si="276"/>
        <v>-0.92461075602178944</v>
      </c>
    </row>
    <row r="883" spans="1:30" x14ac:dyDescent="0.35">
      <c r="A883" s="7">
        <f t="shared" si="262"/>
        <v>875</v>
      </c>
      <c r="B883" t="s">
        <v>909</v>
      </c>
      <c r="C883" t="s">
        <v>1235</v>
      </c>
      <c r="D883" t="s">
        <v>1236</v>
      </c>
      <c r="E883" s="42" t="s">
        <v>1566</v>
      </c>
      <c r="F883" s="42" t="s">
        <v>1934</v>
      </c>
      <c r="G883" s="3">
        <v>6403.0299999999988</v>
      </c>
      <c r="H883" s="3">
        <v>19382.739999999994</v>
      </c>
      <c r="I883" s="3">
        <v>46.980000000000004</v>
      </c>
      <c r="J883" s="3">
        <v>27874.159999999993</v>
      </c>
      <c r="K883" s="3">
        <v>2098.9100000000003</v>
      </c>
      <c r="L883" s="3">
        <f t="shared" si="263"/>
        <v>55805.819999999992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f t="shared" si="264"/>
        <v>0</v>
      </c>
      <c r="S883" s="6">
        <f t="shared" si="265"/>
        <v>6403.0299999999988</v>
      </c>
      <c r="T883" s="27" t="str">
        <f t="shared" si="266"/>
        <v>n.m.</v>
      </c>
      <c r="U883" s="6">
        <f t="shared" si="267"/>
        <v>19382.739999999994</v>
      </c>
      <c r="V883" s="27" t="str">
        <f t="shared" si="268"/>
        <v>n.m.</v>
      </c>
      <c r="W883" s="6">
        <f t="shared" si="269"/>
        <v>46.980000000000004</v>
      </c>
      <c r="X883" s="27" t="str">
        <f t="shared" si="270"/>
        <v>n.m.</v>
      </c>
      <c r="Y883" s="6">
        <f t="shared" si="271"/>
        <v>27874.159999999993</v>
      </c>
      <c r="Z883" s="27" t="str">
        <f t="shared" si="272"/>
        <v>n.m.</v>
      </c>
      <c r="AA883" s="6">
        <f t="shared" si="273"/>
        <v>2098.9100000000003</v>
      </c>
      <c r="AB883" s="27" t="str">
        <f t="shared" si="274"/>
        <v>n.m.</v>
      </c>
      <c r="AC883" s="6">
        <f t="shared" si="275"/>
        <v>55805.819999999992</v>
      </c>
      <c r="AD883" s="27" t="str">
        <f t="shared" si="276"/>
        <v>n.m.</v>
      </c>
    </row>
    <row r="884" spans="1:30" x14ac:dyDescent="0.35">
      <c r="A884" s="7">
        <f t="shared" si="262"/>
        <v>876</v>
      </c>
      <c r="B884" t="s">
        <v>909</v>
      </c>
      <c r="C884" t="s">
        <v>1237</v>
      </c>
      <c r="D884" t="s">
        <v>1238</v>
      </c>
      <c r="E884" s="42" t="s">
        <v>1567</v>
      </c>
      <c r="F884" s="42">
        <v>43831</v>
      </c>
      <c r="G884" s="3">
        <v>12940.82</v>
      </c>
      <c r="H884" s="3">
        <v>9400.0500000000029</v>
      </c>
      <c r="I884" s="3">
        <v>409.48</v>
      </c>
      <c r="J884" s="3">
        <v>0</v>
      </c>
      <c r="K884" s="3">
        <v>0</v>
      </c>
      <c r="L884" s="3">
        <f t="shared" si="263"/>
        <v>22750.350000000002</v>
      </c>
      <c r="M884" s="3">
        <v>40198.462</v>
      </c>
      <c r="N884" s="3">
        <v>2493.2159999999999</v>
      </c>
      <c r="O884" s="3">
        <v>44722.760999999999</v>
      </c>
      <c r="P884" s="3">
        <v>0</v>
      </c>
      <c r="Q884" s="3">
        <v>0</v>
      </c>
      <c r="R884" s="3">
        <f t="shared" si="264"/>
        <v>87414.438999999998</v>
      </c>
      <c r="S884" s="6">
        <f t="shared" si="265"/>
        <v>-27257.642</v>
      </c>
      <c r="T884" s="27">
        <f t="shared" si="266"/>
        <v>-0.67807673835879589</v>
      </c>
      <c r="U884" s="6">
        <f t="shared" si="267"/>
        <v>6906.8340000000026</v>
      </c>
      <c r="V884" s="27">
        <f t="shared" si="268"/>
        <v>2.7702509529860242</v>
      </c>
      <c r="W884" s="6">
        <f t="shared" si="269"/>
        <v>-44313.280999999995</v>
      </c>
      <c r="X884" s="27">
        <f t="shared" si="270"/>
        <v>-0.99084403576961622</v>
      </c>
      <c r="Y884" s="6">
        <f t="shared" si="271"/>
        <v>0</v>
      </c>
      <c r="Z884" s="27" t="str">
        <f t="shared" si="272"/>
        <v>n.m.</v>
      </c>
      <c r="AA884" s="6">
        <f t="shared" si="273"/>
        <v>0</v>
      </c>
      <c r="AB884" s="27" t="str">
        <f t="shared" si="274"/>
        <v>n.m.</v>
      </c>
      <c r="AC884" s="6">
        <f t="shared" si="275"/>
        <v>-64664.088999999993</v>
      </c>
      <c r="AD884" s="27">
        <f t="shared" si="276"/>
        <v>-0.73974150883700107</v>
      </c>
    </row>
    <row r="885" spans="1:30" x14ac:dyDescent="0.35">
      <c r="A885" s="7">
        <f t="shared" si="262"/>
        <v>877</v>
      </c>
      <c r="B885" t="s">
        <v>909</v>
      </c>
      <c r="C885" t="s">
        <v>1239</v>
      </c>
      <c r="D885" t="s">
        <v>1240</v>
      </c>
      <c r="E885" s="42" t="s">
        <v>1580</v>
      </c>
      <c r="F885" s="42" t="s">
        <v>1934</v>
      </c>
      <c r="G885" s="3">
        <v>999.85000000000036</v>
      </c>
      <c r="H885" s="3">
        <v>11865.279999999999</v>
      </c>
      <c r="I885" s="3">
        <v>917.8599999999999</v>
      </c>
      <c r="J885" s="3">
        <v>871.83</v>
      </c>
      <c r="K885" s="3">
        <v>755.84999999999991</v>
      </c>
      <c r="L885" s="3">
        <f t="shared" si="263"/>
        <v>15410.67</v>
      </c>
      <c r="M885" s="3">
        <v>0</v>
      </c>
      <c r="N885" s="3">
        <v>678.83</v>
      </c>
      <c r="O885" s="3">
        <v>1251.8800000000001</v>
      </c>
      <c r="P885" s="3">
        <v>1104.8969999999999</v>
      </c>
      <c r="Q885" s="3">
        <v>0</v>
      </c>
      <c r="R885" s="3">
        <f t="shared" si="264"/>
        <v>3035.607</v>
      </c>
      <c r="S885" s="6">
        <f t="shared" si="265"/>
        <v>999.85000000000036</v>
      </c>
      <c r="T885" s="27" t="str">
        <f t="shared" si="266"/>
        <v>n.m.</v>
      </c>
      <c r="U885" s="6">
        <f t="shared" si="267"/>
        <v>11186.449999999999</v>
      </c>
      <c r="V885" s="27">
        <f t="shared" si="268"/>
        <v>16.479015364671564</v>
      </c>
      <c r="W885" s="6">
        <f t="shared" si="269"/>
        <v>-334.02000000000021</v>
      </c>
      <c r="X885" s="27">
        <f t="shared" si="270"/>
        <v>-0.26681471067514473</v>
      </c>
      <c r="Y885" s="6">
        <f t="shared" si="271"/>
        <v>-233.06699999999989</v>
      </c>
      <c r="Z885" s="27">
        <f t="shared" si="272"/>
        <v>-0.21094002427375574</v>
      </c>
      <c r="AA885" s="6">
        <f t="shared" si="273"/>
        <v>755.84999999999991</v>
      </c>
      <c r="AB885" s="27" t="str">
        <f t="shared" si="274"/>
        <v>n.m.</v>
      </c>
      <c r="AC885" s="6">
        <f t="shared" si="275"/>
        <v>12375.063</v>
      </c>
      <c r="AD885" s="27">
        <f t="shared" si="276"/>
        <v>4.0766354142680523</v>
      </c>
    </row>
    <row r="886" spans="1:30" x14ac:dyDescent="0.35">
      <c r="A886" s="7">
        <f t="shared" si="262"/>
        <v>878</v>
      </c>
      <c r="B886" t="s">
        <v>909</v>
      </c>
      <c r="C886" t="s">
        <v>1241</v>
      </c>
      <c r="D886" t="s">
        <v>1242</v>
      </c>
      <c r="E886" s="42" t="s">
        <v>1588</v>
      </c>
      <c r="F886" s="42" t="s">
        <v>1934</v>
      </c>
      <c r="G886" s="3"/>
      <c r="H886" s="3">
        <v>24020.589999999997</v>
      </c>
      <c r="I886" s="3">
        <v>1097.5999999999995</v>
      </c>
      <c r="J886" s="3">
        <v>830.03</v>
      </c>
      <c r="K886" s="3">
        <v>719.65000000000009</v>
      </c>
      <c r="L886" s="3">
        <f t="shared" si="263"/>
        <v>26667.869999999995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f t="shared" si="264"/>
        <v>0</v>
      </c>
      <c r="S886" s="6">
        <f t="shared" si="265"/>
        <v>0</v>
      </c>
      <c r="T886" s="27" t="str">
        <f t="shared" si="266"/>
        <v>n.m.</v>
      </c>
      <c r="U886" s="6">
        <f t="shared" si="267"/>
        <v>24020.589999999997</v>
      </c>
      <c r="V886" s="27" t="str">
        <f t="shared" si="268"/>
        <v>n.m.</v>
      </c>
      <c r="W886" s="6">
        <f t="shared" si="269"/>
        <v>1097.5999999999995</v>
      </c>
      <c r="X886" s="27" t="str">
        <f t="shared" si="270"/>
        <v>n.m.</v>
      </c>
      <c r="Y886" s="6">
        <f t="shared" si="271"/>
        <v>830.03</v>
      </c>
      <c r="Z886" s="27" t="str">
        <f t="shared" si="272"/>
        <v>n.m.</v>
      </c>
      <c r="AA886" s="6">
        <f t="shared" si="273"/>
        <v>719.65000000000009</v>
      </c>
      <c r="AB886" s="27" t="str">
        <f t="shared" si="274"/>
        <v>n.m.</v>
      </c>
      <c r="AC886" s="6">
        <f t="shared" si="275"/>
        <v>26667.869999999995</v>
      </c>
      <c r="AD886" s="27" t="str">
        <f t="shared" si="276"/>
        <v>n.m.</v>
      </c>
    </row>
    <row r="887" spans="1:30" x14ac:dyDescent="0.35">
      <c r="A887" s="7">
        <f t="shared" si="262"/>
        <v>879</v>
      </c>
      <c r="B887" t="s">
        <v>909</v>
      </c>
      <c r="C887" t="s">
        <v>1243</v>
      </c>
      <c r="D887" t="s">
        <v>1244</v>
      </c>
      <c r="E887" s="42" t="s">
        <v>1574</v>
      </c>
      <c r="F887" s="42" t="s">
        <v>1934</v>
      </c>
      <c r="G887" s="3">
        <v>12603.700000000003</v>
      </c>
      <c r="H887" s="3">
        <v>8658.600000000004</v>
      </c>
      <c r="I887" s="3">
        <v>8015.27</v>
      </c>
      <c r="J887" s="3">
        <v>1013325.4099999998</v>
      </c>
      <c r="K887" s="3">
        <v>1390.8199999999997</v>
      </c>
      <c r="L887" s="3">
        <f t="shared" si="263"/>
        <v>1043993.7999999997</v>
      </c>
      <c r="M887" s="3">
        <v>0</v>
      </c>
      <c r="N887" s="3">
        <v>327.83499999999998</v>
      </c>
      <c r="O887" s="3">
        <v>970685.90800000005</v>
      </c>
      <c r="P887" s="3">
        <v>291322.82299999997</v>
      </c>
      <c r="Q887" s="3">
        <v>160594.55799999999</v>
      </c>
      <c r="R887" s="3">
        <f t="shared" si="264"/>
        <v>1422931.1240000001</v>
      </c>
      <c r="S887" s="6">
        <f t="shared" si="265"/>
        <v>12603.700000000003</v>
      </c>
      <c r="T887" s="27" t="str">
        <f t="shared" si="266"/>
        <v>n.m.</v>
      </c>
      <c r="U887" s="6">
        <f t="shared" si="267"/>
        <v>8330.7650000000049</v>
      </c>
      <c r="V887" s="27">
        <f t="shared" si="268"/>
        <v>25.411456982933505</v>
      </c>
      <c r="W887" s="6">
        <f t="shared" si="269"/>
        <v>-962670.63800000004</v>
      </c>
      <c r="X887" s="27">
        <f t="shared" si="270"/>
        <v>-0.99174267398553806</v>
      </c>
      <c r="Y887" s="6">
        <f t="shared" si="271"/>
        <v>722002.58699999982</v>
      </c>
      <c r="Z887" s="27">
        <f t="shared" si="272"/>
        <v>2.4783591603463209</v>
      </c>
      <c r="AA887" s="6">
        <f t="shared" si="273"/>
        <v>-159203.73799999998</v>
      </c>
      <c r="AB887" s="27">
        <f t="shared" si="274"/>
        <v>-0.99133955709756982</v>
      </c>
      <c r="AC887" s="6">
        <f t="shared" si="275"/>
        <v>-378937.32400000037</v>
      </c>
      <c r="AD887" s="27">
        <f t="shared" si="276"/>
        <v>-0.26630756584673621</v>
      </c>
    </row>
    <row r="888" spans="1:30" x14ac:dyDescent="0.35">
      <c r="A888" s="7">
        <f t="shared" si="262"/>
        <v>880</v>
      </c>
      <c r="B888" t="s">
        <v>909</v>
      </c>
      <c r="C888" t="s">
        <v>1245</v>
      </c>
      <c r="D888" t="s">
        <v>1246</v>
      </c>
      <c r="E888" s="42" t="s">
        <v>1565</v>
      </c>
      <c r="F888" s="42" t="s">
        <v>1579</v>
      </c>
      <c r="G888" s="3">
        <v>-231.65999999999991</v>
      </c>
      <c r="H888" s="3"/>
      <c r="I888" s="3">
        <v>0</v>
      </c>
      <c r="J888" s="3">
        <v>0</v>
      </c>
      <c r="K888" s="3">
        <v>0</v>
      </c>
      <c r="L888" s="3">
        <f t="shared" si="263"/>
        <v>-231.65999999999991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f t="shared" si="264"/>
        <v>0</v>
      </c>
      <c r="S888" s="6">
        <f t="shared" si="265"/>
        <v>-231.65999999999991</v>
      </c>
      <c r="T888" s="27" t="str">
        <f t="shared" si="266"/>
        <v>n.m.</v>
      </c>
      <c r="U888" s="6">
        <f t="shared" si="267"/>
        <v>0</v>
      </c>
      <c r="V888" s="27" t="str">
        <f t="shared" si="268"/>
        <v>n.m.</v>
      </c>
      <c r="W888" s="6">
        <f t="shared" si="269"/>
        <v>0</v>
      </c>
      <c r="X888" s="27" t="str">
        <f t="shared" si="270"/>
        <v>n.m.</v>
      </c>
      <c r="Y888" s="6">
        <f t="shared" si="271"/>
        <v>0</v>
      </c>
      <c r="Z888" s="27" t="str">
        <f t="shared" si="272"/>
        <v>n.m.</v>
      </c>
      <c r="AA888" s="6">
        <f t="shared" si="273"/>
        <v>0</v>
      </c>
      <c r="AB888" s="27" t="str">
        <f t="shared" si="274"/>
        <v>n.m.</v>
      </c>
      <c r="AC888" s="6">
        <f t="shared" si="275"/>
        <v>-231.65999999999991</v>
      </c>
      <c r="AD888" s="27" t="str">
        <f t="shared" si="276"/>
        <v>n.m.</v>
      </c>
    </row>
    <row r="889" spans="1:30" x14ac:dyDescent="0.35">
      <c r="A889" s="7">
        <f t="shared" si="262"/>
        <v>881</v>
      </c>
      <c r="B889" t="s">
        <v>909</v>
      </c>
      <c r="C889" t="s">
        <v>1247</v>
      </c>
      <c r="D889" t="s">
        <v>1248</v>
      </c>
      <c r="E889" s="42" t="s">
        <v>1556</v>
      </c>
      <c r="F889" s="42" t="s">
        <v>1583</v>
      </c>
      <c r="G889" s="3">
        <v>21780.93</v>
      </c>
      <c r="H889" s="3">
        <v>21.14</v>
      </c>
      <c r="I889" s="3">
        <v>0</v>
      </c>
      <c r="J889" s="3">
        <v>0</v>
      </c>
      <c r="K889" s="3">
        <v>0</v>
      </c>
      <c r="L889" s="3">
        <f t="shared" si="263"/>
        <v>21802.07</v>
      </c>
      <c r="M889" s="3">
        <v>19187.725999999999</v>
      </c>
      <c r="N889" s="3">
        <v>0</v>
      </c>
      <c r="O889" s="3">
        <v>0</v>
      </c>
      <c r="P889" s="3">
        <v>0</v>
      </c>
      <c r="Q889" s="3">
        <v>0</v>
      </c>
      <c r="R889" s="3">
        <f t="shared" si="264"/>
        <v>19187.725999999999</v>
      </c>
      <c r="S889" s="6">
        <f t="shared" si="265"/>
        <v>2593.2040000000015</v>
      </c>
      <c r="T889" s="27">
        <f t="shared" si="266"/>
        <v>0.13514910521444812</v>
      </c>
      <c r="U889" s="6">
        <f t="shared" si="267"/>
        <v>21.14</v>
      </c>
      <c r="V889" s="27" t="str">
        <f t="shared" si="268"/>
        <v>n.m.</v>
      </c>
      <c r="W889" s="6">
        <f t="shared" si="269"/>
        <v>0</v>
      </c>
      <c r="X889" s="27" t="str">
        <f t="shared" si="270"/>
        <v>n.m.</v>
      </c>
      <c r="Y889" s="6">
        <f t="shared" si="271"/>
        <v>0</v>
      </c>
      <c r="Z889" s="27" t="str">
        <f t="shared" si="272"/>
        <v>n.m.</v>
      </c>
      <c r="AA889" s="6">
        <f t="shared" si="273"/>
        <v>0</v>
      </c>
      <c r="AB889" s="27" t="str">
        <f t="shared" si="274"/>
        <v>n.m.</v>
      </c>
      <c r="AC889" s="6">
        <f t="shared" si="275"/>
        <v>2614.344000000001</v>
      </c>
      <c r="AD889" s="27">
        <f t="shared" si="276"/>
        <v>0.13625085119518598</v>
      </c>
    </row>
    <row r="890" spans="1:30" x14ac:dyDescent="0.35">
      <c r="A890" s="7">
        <f t="shared" si="262"/>
        <v>882</v>
      </c>
      <c r="B890" t="s">
        <v>909</v>
      </c>
      <c r="C890" t="s">
        <v>1249</v>
      </c>
      <c r="D890" t="s">
        <v>1250</v>
      </c>
      <c r="E890" s="42" t="s">
        <v>1565</v>
      </c>
      <c r="F890" s="42" t="s">
        <v>1568</v>
      </c>
      <c r="G890" s="3">
        <v>-431.08000000000004</v>
      </c>
      <c r="H890" s="3"/>
      <c r="I890" s="3">
        <v>0</v>
      </c>
      <c r="J890" s="3">
        <v>0</v>
      </c>
      <c r="K890" s="3">
        <v>0</v>
      </c>
      <c r="L890" s="3">
        <f t="shared" si="263"/>
        <v>-431.08000000000004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f t="shared" si="264"/>
        <v>0</v>
      </c>
      <c r="S890" s="6">
        <f t="shared" si="265"/>
        <v>-431.08000000000004</v>
      </c>
      <c r="T890" s="27" t="str">
        <f t="shared" si="266"/>
        <v>n.m.</v>
      </c>
      <c r="U890" s="6">
        <f t="shared" si="267"/>
        <v>0</v>
      </c>
      <c r="V890" s="27" t="str">
        <f t="shared" si="268"/>
        <v>n.m.</v>
      </c>
      <c r="W890" s="6">
        <f t="shared" si="269"/>
        <v>0</v>
      </c>
      <c r="X890" s="27" t="str">
        <f t="shared" si="270"/>
        <v>n.m.</v>
      </c>
      <c r="Y890" s="6">
        <f t="shared" si="271"/>
        <v>0</v>
      </c>
      <c r="Z890" s="27" t="str">
        <f t="shared" si="272"/>
        <v>n.m.</v>
      </c>
      <c r="AA890" s="6">
        <f t="shared" si="273"/>
        <v>0</v>
      </c>
      <c r="AB890" s="27" t="str">
        <f t="shared" si="274"/>
        <v>n.m.</v>
      </c>
      <c r="AC890" s="6">
        <f t="shared" si="275"/>
        <v>-431.08000000000004</v>
      </c>
      <c r="AD890" s="27" t="str">
        <f t="shared" si="276"/>
        <v>n.m.</v>
      </c>
    </row>
    <row r="891" spans="1:30" x14ac:dyDescent="0.35">
      <c r="A891" s="7">
        <f t="shared" si="262"/>
        <v>883</v>
      </c>
      <c r="B891" t="s">
        <v>909</v>
      </c>
      <c r="C891" t="s">
        <v>1251</v>
      </c>
      <c r="D891" t="s">
        <v>1252</v>
      </c>
      <c r="E891" s="42" t="s">
        <v>1589</v>
      </c>
      <c r="F891" s="42" t="s">
        <v>1587</v>
      </c>
      <c r="G891" s="3">
        <v>2665.6700000000019</v>
      </c>
      <c r="H891" s="3">
        <v>8774.67</v>
      </c>
      <c r="I891" s="3">
        <v>681.78</v>
      </c>
      <c r="J891" s="3">
        <v>0</v>
      </c>
      <c r="K891" s="3">
        <v>0</v>
      </c>
      <c r="L891" s="3">
        <f t="shared" si="263"/>
        <v>12122.120000000003</v>
      </c>
      <c r="M891" s="3">
        <v>1288726.835</v>
      </c>
      <c r="N891" s="3">
        <v>0</v>
      </c>
      <c r="O891" s="3">
        <v>0</v>
      </c>
      <c r="P891" s="3">
        <v>0</v>
      </c>
      <c r="Q891" s="3">
        <v>0</v>
      </c>
      <c r="R891" s="3">
        <f t="shared" si="264"/>
        <v>1288726.835</v>
      </c>
      <c r="S891" s="6">
        <f t="shared" si="265"/>
        <v>-1286061.165</v>
      </c>
      <c r="T891" s="27">
        <f t="shared" si="266"/>
        <v>-0.99793154768908032</v>
      </c>
      <c r="U891" s="6">
        <f t="shared" si="267"/>
        <v>8774.67</v>
      </c>
      <c r="V891" s="27" t="str">
        <f t="shared" si="268"/>
        <v>n.m.</v>
      </c>
      <c r="W891" s="6">
        <f t="shared" si="269"/>
        <v>681.78</v>
      </c>
      <c r="X891" s="27" t="str">
        <f t="shared" si="270"/>
        <v>n.m.</v>
      </c>
      <c r="Y891" s="6">
        <f t="shared" si="271"/>
        <v>0</v>
      </c>
      <c r="Z891" s="27" t="str">
        <f t="shared" si="272"/>
        <v>n.m.</v>
      </c>
      <c r="AA891" s="6">
        <f t="shared" si="273"/>
        <v>0</v>
      </c>
      <c r="AB891" s="27" t="str">
        <f t="shared" si="274"/>
        <v>n.m.</v>
      </c>
      <c r="AC891" s="6">
        <f t="shared" si="275"/>
        <v>-1276604.7149999999</v>
      </c>
      <c r="AD891" s="27">
        <f t="shared" si="276"/>
        <v>-0.99059372423171421</v>
      </c>
    </row>
    <row r="892" spans="1:30" x14ac:dyDescent="0.35">
      <c r="A892" s="7">
        <f t="shared" si="262"/>
        <v>884</v>
      </c>
      <c r="B892" t="s">
        <v>909</v>
      </c>
      <c r="C892" t="s">
        <v>1253</v>
      </c>
      <c r="D892" t="s">
        <v>1254</v>
      </c>
      <c r="E892" s="42" t="s">
        <v>1549</v>
      </c>
      <c r="F892" s="42">
        <v>43922</v>
      </c>
      <c r="G892" s="3">
        <v>9983.8999999999978</v>
      </c>
      <c r="H892" s="3">
        <v>9731.5699999999943</v>
      </c>
      <c r="I892" s="3">
        <v>2635.6600000000003</v>
      </c>
      <c r="J892" s="3">
        <v>0</v>
      </c>
      <c r="K892" s="3">
        <v>0</v>
      </c>
      <c r="L892" s="3">
        <f t="shared" si="263"/>
        <v>22351.129999999994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f t="shared" si="264"/>
        <v>0</v>
      </c>
      <c r="S892" s="6">
        <f t="shared" si="265"/>
        <v>9983.8999999999978</v>
      </c>
      <c r="T892" s="27" t="str">
        <f t="shared" si="266"/>
        <v>n.m.</v>
      </c>
      <c r="U892" s="6">
        <f t="shared" si="267"/>
        <v>9731.5699999999943</v>
      </c>
      <c r="V892" s="27" t="str">
        <f t="shared" si="268"/>
        <v>n.m.</v>
      </c>
      <c r="W892" s="6">
        <f t="shared" si="269"/>
        <v>2635.6600000000003</v>
      </c>
      <c r="X892" s="27" t="str">
        <f t="shared" si="270"/>
        <v>n.m.</v>
      </c>
      <c r="Y892" s="6">
        <f t="shared" si="271"/>
        <v>0</v>
      </c>
      <c r="Z892" s="27" t="str">
        <f t="shared" si="272"/>
        <v>n.m.</v>
      </c>
      <c r="AA892" s="6">
        <f t="shared" si="273"/>
        <v>0</v>
      </c>
      <c r="AB892" s="27" t="str">
        <f t="shared" si="274"/>
        <v>n.m.</v>
      </c>
      <c r="AC892" s="6">
        <f t="shared" si="275"/>
        <v>22351.129999999994</v>
      </c>
      <c r="AD892" s="27" t="str">
        <f t="shared" si="276"/>
        <v>n.m.</v>
      </c>
    </row>
    <row r="893" spans="1:30" x14ac:dyDescent="0.35">
      <c r="A893" s="7">
        <f t="shared" si="262"/>
        <v>885</v>
      </c>
      <c r="B893" t="s">
        <v>909</v>
      </c>
      <c r="C893" t="s">
        <v>1255</v>
      </c>
      <c r="D893" t="s">
        <v>1256</v>
      </c>
      <c r="E893" s="42" t="s">
        <v>1558</v>
      </c>
      <c r="F893" s="42" t="s">
        <v>1934</v>
      </c>
      <c r="G893" s="3"/>
      <c r="H893" s="3">
        <v>20945.850000000006</v>
      </c>
      <c r="I893" s="3">
        <v>754.96</v>
      </c>
      <c r="J893" s="3">
        <v>717.12999999999988</v>
      </c>
      <c r="K893" s="3">
        <v>621.72</v>
      </c>
      <c r="L893" s="3">
        <f t="shared" si="263"/>
        <v>23039.660000000007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f t="shared" si="264"/>
        <v>0</v>
      </c>
      <c r="S893" s="6">
        <f t="shared" si="265"/>
        <v>0</v>
      </c>
      <c r="T893" s="27" t="str">
        <f t="shared" si="266"/>
        <v>n.m.</v>
      </c>
      <c r="U893" s="6">
        <f t="shared" si="267"/>
        <v>20945.850000000006</v>
      </c>
      <c r="V893" s="27" t="str">
        <f t="shared" si="268"/>
        <v>n.m.</v>
      </c>
      <c r="W893" s="6">
        <f t="shared" si="269"/>
        <v>754.96</v>
      </c>
      <c r="X893" s="27" t="str">
        <f t="shared" si="270"/>
        <v>n.m.</v>
      </c>
      <c r="Y893" s="6">
        <f t="shared" si="271"/>
        <v>717.12999999999988</v>
      </c>
      <c r="Z893" s="27" t="str">
        <f t="shared" si="272"/>
        <v>n.m.</v>
      </c>
      <c r="AA893" s="6">
        <f t="shared" si="273"/>
        <v>621.72</v>
      </c>
      <c r="AB893" s="27" t="str">
        <f t="shared" si="274"/>
        <v>n.m.</v>
      </c>
      <c r="AC893" s="6">
        <f t="shared" si="275"/>
        <v>23039.660000000007</v>
      </c>
      <c r="AD893" s="27" t="str">
        <f t="shared" si="276"/>
        <v>n.m.</v>
      </c>
    </row>
    <row r="894" spans="1:30" x14ac:dyDescent="0.35">
      <c r="A894" s="7">
        <f t="shared" si="262"/>
        <v>886</v>
      </c>
      <c r="B894" t="s">
        <v>909</v>
      </c>
      <c r="C894" t="s">
        <v>1257</v>
      </c>
      <c r="D894" t="s">
        <v>1258</v>
      </c>
      <c r="E894" s="42" t="s">
        <v>1565</v>
      </c>
      <c r="F894" s="42" t="s">
        <v>1568</v>
      </c>
      <c r="G894" s="3">
        <v>327.24</v>
      </c>
      <c r="H894" s="3"/>
      <c r="I894" s="3">
        <v>0</v>
      </c>
      <c r="J894" s="3">
        <v>0</v>
      </c>
      <c r="K894" s="3">
        <v>0</v>
      </c>
      <c r="L894" s="3">
        <f t="shared" si="263"/>
        <v>327.24</v>
      </c>
      <c r="M894" s="3">
        <v>694.23</v>
      </c>
      <c r="N894" s="3">
        <v>0</v>
      </c>
      <c r="O894" s="3">
        <v>0</v>
      </c>
      <c r="P894" s="3">
        <v>0</v>
      </c>
      <c r="Q894" s="3">
        <v>0</v>
      </c>
      <c r="R894" s="3">
        <f t="shared" si="264"/>
        <v>694.23</v>
      </c>
      <c r="S894" s="6">
        <f t="shared" si="265"/>
        <v>-366.99</v>
      </c>
      <c r="T894" s="27">
        <f t="shared" si="266"/>
        <v>-0.52862884058597293</v>
      </c>
      <c r="U894" s="6">
        <f t="shared" si="267"/>
        <v>0</v>
      </c>
      <c r="V894" s="27" t="str">
        <f t="shared" si="268"/>
        <v>n.m.</v>
      </c>
      <c r="W894" s="6">
        <f t="shared" si="269"/>
        <v>0</v>
      </c>
      <c r="X894" s="27" t="str">
        <f t="shared" si="270"/>
        <v>n.m.</v>
      </c>
      <c r="Y894" s="6">
        <f t="shared" si="271"/>
        <v>0</v>
      </c>
      <c r="Z894" s="27" t="str">
        <f t="shared" si="272"/>
        <v>n.m.</v>
      </c>
      <c r="AA894" s="6">
        <f t="shared" si="273"/>
        <v>0</v>
      </c>
      <c r="AB894" s="27" t="str">
        <f t="shared" si="274"/>
        <v>n.m.</v>
      </c>
      <c r="AC894" s="6">
        <f t="shared" si="275"/>
        <v>-366.99</v>
      </c>
      <c r="AD894" s="27">
        <f t="shared" si="276"/>
        <v>-0.52862884058597293</v>
      </c>
    </row>
    <row r="895" spans="1:30" x14ac:dyDescent="0.35">
      <c r="A895" s="7">
        <f t="shared" si="262"/>
        <v>887</v>
      </c>
      <c r="B895" t="s">
        <v>909</v>
      </c>
      <c r="C895" t="s">
        <v>1259</v>
      </c>
      <c r="D895" t="s">
        <v>1260</v>
      </c>
      <c r="E895" s="42" t="s">
        <v>1591</v>
      </c>
      <c r="F895" s="42" t="s">
        <v>1934</v>
      </c>
      <c r="G895" s="3">
        <v>12573.100000000008</v>
      </c>
      <c r="H895" s="3">
        <v>1680.7500000000002</v>
      </c>
      <c r="I895" s="3">
        <v>1535.0900000000001</v>
      </c>
      <c r="J895" s="3">
        <v>704.49</v>
      </c>
      <c r="K895" s="3">
        <v>610.79999999999995</v>
      </c>
      <c r="L895" s="3">
        <f t="shared" si="263"/>
        <v>17104.230000000007</v>
      </c>
      <c r="M895" s="3">
        <v>0</v>
      </c>
      <c r="N895" s="3">
        <v>1021.207</v>
      </c>
      <c r="O895" s="3">
        <v>982.48299999999995</v>
      </c>
      <c r="P895" s="3">
        <v>923.58199999999999</v>
      </c>
      <c r="Q895" s="3">
        <v>1302607.3</v>
      </c>
      <c r="R895" s="3">
        <f t="shared" si="264"/>
        <v>1305534.5720000002</v>
      </c>
      <c r="S895" s="6">
        <f t="shared" si="265"/>
        <v>12573.100000000008</v>
      </c>
      <c r="T895" s="27" t="str">
        <f t="shared" si="266"/>
        <v>n.m.</v>
      </c>
      <c r="U895" s="6">
        <f t="shared" si="267"/>
        <v>659.54300000000023</v>
      </c>
      <c r="V895" s="27">
        <f t="shared" si="268"/>
        <v>0.64584653258350189</v>
      </c>
      <c r="W895" s="6">
        <f t="shared" si="269"/>
        <v>552.6070000000002</v>
      </c>
      <c r="X895" s="27">
        <f t="shared" si="270"/>
        <v>0.56245960489901625</v>
      </c>
      <c r="Y895" s="6">
        <f t="shared" si="271"/>
        <v>-219.09199999999998</v>
      </c>
      <c r="Z895" s="27">
        <f t="shared" si="272"/>
        <v>-0.23721986786230134</v>
      </c>
      <c r="AA895" s="6">
        <f t="shared" si="273"/>
        <v>-1301996.5</v>
      </c>
      <c r="AB895" s="27">
        <f t="shared" si="274"/>
        <v>-0.99953109429065845</v>
      </c>
      <c r="AC895" s="6">
        <f t="shared" si="275"/>
        <v>-1288430.3420000002</v>
      </c>
      <c r="AD895" s="27">
        <f t="shared" si="276"/>
        <v>-0.9868986770884226</v>
      </c>
    </row>
    <row r="896" spans="1:30" x14ac:dyDescent="0.35">
      <c r="A896" s="7">
        <f t="shared" si="262"/>
        <v>888</v>
      </c>
      <c r="B896" t="s">
        <v>909</v>
      </c>
      <c r="C896" t="s">
        <v>1261</v>
      </c>
      <c r="D896" t="s">
        <v>1262</v>
      </c>
      <c r="E896" s="42" t="s">
        <v>1579</v>
      </c>
      <c r="F896" s="42" t="s">
        <v>1934</v>
      </c>
      <c r="G896" s="3">
        <v>12715.989999999998</v>
      </c>
      <c r="H896" s="3">
        <v>7004.3999999999978</v>
      </c>
      <c r="I896" s="3">
        <v>65635.38</v>
      </c>
      <c r="J896" s="3">
        <v>142501.55999999994</v>
      </c>
      <c r="K896" s="3">
        <v>1169733.6600000001</v>
      </c>
      <c r="L896" s="3">
        <f t="shared" si="263"/>
        <v>1397590.9900000002</v>
      </c>
      <c r="M896" s="3">
        <v>0</v>
      </c>
      <c r="N896" s="3">
        <v>0</v>
      </c>
      <c r="O896" s="3">
        <v>2645.2370000000001</v>
      </c>
      <c r="P896" s="3">
        <v>341813.65500000003</v>
      </c>
      <c r="Q896" s="3">
        <v>1235712.9339999999</v>
      </c>
      <c r="R896" s="3">
        <f t="shared" si="264"/>
        <v>1580171.8259999999</v>
      </c>
      <c r="S896" s="6">
        <f t="shared" si="265"/>
        <v>12715.989999999998</v>
      </c>
      <c r="T896" s="27" t="str">
        <f t="shared" si="266"/>
        <v>n.m.</v>
      </c>
      <c r="U896" s="6">
        <f t="shared" si="267"/>
        <v>7004.3999999999978</v>
      </c>
      <c r="V896" s="27" t="str">
        <f t="shared" si="268"/>
        <v>n.m.</v>
      </c>
      <c r="W896" s="6">
        <f t="shared" si="269"/>
        <v>62990.143000000004</v>
      </c>
      <c r="X896" s="27">
        <f t="shared" si="270"/>
        <v>23.812665178961282</v>
      </c>
      <c r="Y896" s="6">
        <f t="shared" si="271"/>
        <v>-199312.09500000009</v>
      </c>
      <c r="Z896" s="27">
        <f t="shared" si="272"/>
        <v>-0.58310161716623077</v>
      </c>
      <c r="AA896" s="6">
        <f t="shared" si="273"/>
        <v>-65979.273999999743</v>
      </c>
      <c r="AB896" s="27">
        <f t="shared" si="274"/>
        <v>-5.3393690544635629E-2</v>
      </c>
      <c r="AC896" s="6">
        <f t="shared" si="275"/>
        <v>-182580.83599999966</v>
      </c>
      <c r="AD896" s="27">
        <f t="shared" si="276"/>
        <v>-0.11554492555545645</v>
      </c>
    </row>
    <row r="897" spans="1:30" x14ac:dyDescent="0.35">
      <c r="A897" s="7">
        <f t="shared" si="262"/>
        <v>889</v>
      </c>
      <c r="B897" t="s">
        <v>909</v>
      </c>
      <c r="C897" t="s">
        <v>1263</v>
      </c>
      <c r="D897" t="s">
        <v>1264</v>
      </c>
      <c r="E897" s="42" t="s">
        <v>1577</v>
      </c>
      <c r="F897" s="42" t="s">
        <v>1934</v>
      </c>
      <c r="G897" s="3"/>
      <c r="H897" s="3">
        <v>19091.709999999995</v>
      </c>
      <c r="I897" s="3">
        <v>40060.750000000007</v>
      </c>
      <c r="J897" s="3">
        <v>1416436.8200000008</v>
      </c>
      <c r="K897" s="3">
        <v>2890630.2999999993</v>
      </c>
      <c r="L897" s="3">
        <f t="shared" si="263"/>
        <v>4366219.58</v>
      </c>
      <c r="M897" s="3">
        <v>0</v>
      </c>
      <c r="N897" s="3">
        <v>0</v>
      </c>
      <c r="O897" s="3">
        <v>158.89400000000001</v>
      </c>
      <c r="P897" s="3">
        <v>2501917.4169999999</v>
      </c>
      <c r="Q897" s="3">
        <v>4105365.2420000001</v>
      </c>
      <c r="R897" s="3">
        <f t="shared" si="264"/>
        <v>6607441.5529999994</v>
      </c>
      <c r="S897" s="6">
        <f t="shared" si="265"/>
        <v>0</v>
      </c>
      <c r="T897" s="27" t="str">
        <f t="shared" si="266"/>
        <v>n.m.</v>
      </c>
      <c r="U897" s="6">
        <f t="shared" si="267"/>
        <v>19091.709999999995</v>
      </c>
      <c r="V897" s="27" t="str">
        <f t="shared" si="268"/>
        <v>n.m.</v>
      </c>
      <c r="W897" s="6">
        <f t="shared" si="269"/>
        <v>39901.856000000007</v>
      </c>
      <c r="X897" s="27">
        <f t="shared" si="270"/>
        <v>251.12248417183787</v>
      </c>
      <c r="Y897" s="6">
        <f t="shared" si="271"/>
        <v>-1085480.5969999991</v>
      </c>
      <c r="Z897" s="27">
        <f t="shared" si="272"/>
        <v>-0.43385948298068833</v>
      </c>
      <c r="AA897" s="6">
        <f t="shared" si="273"/>
        <v>-1214734.9420000007</v>
      </c>
      <c r="AB897" s="27">
        <f t="shared" si="274"/>
        <v>-0.29588961527043606</v>
      </c>
      <c r="AC897" s="6">
        <f t="shared" si="275"/>
        <v>-2241221.9729999993</v>
      </c>
      <c r="AD897" s="27">
        <f t="shared" si="276"/>
        <v>-0.33919663988286203</v>
      </c>
    </row>
    <row r="898" spans="1:30" x14ac:dyDescent="0.35">
      <c r="A898" s="7">
        <f t="shared" si="262"/>
        <v>890</v>
      </c>
      <c r="B898" t="s">
        <v>909</v>
      </c>
      <c r="C898" t="s">
        <v>1265</v>
      </c>
      <c r="D898" t="s">
        <v>1266</v>
      </c>
      <c r="E898" s="42" t="s">
        <v>1563</v>
      </c>
      <c r="F898" s="42" t="s">
        <v>1586</v>
      </c>
      <c r="G898" s="3">
        <v>564.18999999999983</v>
      </c>
      <c r="H898" s="3">
        <v>17862.240000000013</v>
      </c>
      <c r="I898" s="3">
        <v>0</v>
      </c>
      <c r="J898" s="3">
        <v>0</v>
      </c>
      <c r="K898" s="3">
        <v>0</v>
      </c>
      <c r="L898" s="3">
        <f t="shared" si="263"/>
        <v>18426.430000000011</v>
      </c>
      <c r="M898" s="3">
        <v>0</v>
      </c>
      <c r="N898" s="3">
        <v>37838.688000000002</v>
      </c>
      <c r="O898" s="3">
        <v>0</v>
      </c>
      <c r="P898" s="3">
        <v>0</v>
      </c>
      <c r="Q898" s="3">
        <v>0</v>
      </c>
      <c r="R898" s="3">
        <f t="shared" si="264"/>
        <v>37838.688000000002</v>
      </c>
      <c r="S898" s="6">
        <f t="shared" si="265"/>
        <v>564.18999999999983</v>
      </c>
      <c r="T898" s="27" t="str">
        <f t="shared" si="266"/>
        <v>n.m.</v>
      </c>
      <c r="U898" s="6">
        <f t="shared" si="267"/>
        <v>-19976.447999999989</v>
      </c>
      <c r="V898" s="27">
        <f t="shared" si="268"/>
        <v>-0.52793712086423261</v>
      </c>
      <c r="W898" s="6">
        <f t="shared" si="269"/>
        <v>0</v>
      </c>
      <c r="X898" s="27" t="str">
        <f t="shared" si="270"/>
        <v>n.m.</v>
      </c>
      <c r="Y898" s="6">
        <f t="shared" si="271"/>
        <v>0</v>
      </c>
      <c r="Z898" s="27" t="str">
        <f t="shared" si="272"/>
        <v>n.m.</v>
      </c>
      <c r="AA898" s="6">
        <f t="shared" si="273"/>
        <v>0</v>
      </c>
      <c r="AB898" s="27" t="str">
        <f t="shared" si="274"/>
        <v>n.m.</v>
      </c>
      <c r="AC898" s="6">
        <f t="shared" si="275"/>
        <v>-19412.257999999991</v>
      </c>
      <c r="AD898" s="27">
        <f t="shared" si="276"/>
        <v>-0.51302672016535011</v>
      </c>
    </row>
    <row r="899" spans="1:30" x14ac:dyDescent="0.35">
      <c r="A899" s="7">
        <f t="shared" si="262"/>
        <v>891</v>
      </c>
      <c r="B899" t="s">
        <v>909</v>
      </c>
      <c r="C899" t="s">
        <v>1267</v>
      </c>
      <c r="D899" t="s">
        <v>252</v>
      </c>
      <c r="E899" s="42" t="s">
        <v>1574</v>
      </c>
      <c r="F899" s="42">
        <v>44166</v>
      </c>
      <c r="G899" s="3">
        <v>5017.5200000000041</v>
      </c>
      <c r="H899" s="3">
        <v>790.4</v>
      </c>
      <c r="I899" s="3">
        <v>-17735.64</v>
      </c>
      <c r="J899" s="3">
        <v>0</v>
      </c>
      <c r="K899" s="3">
        <v>0</v>
      </c>
      <c r="L899" s="3">
        <f t="shared" si="263"/>
        <v>-11927.719999999996</v>
      </c>
      <c r="M899" s="3">
        <v>0</v>
      </c>
      <c r="N899" s="3">
        <v>917.93899999999996</v>
      </c>
      <c r="O899" s="3">
        <v>883.33199999999999</v>
      </c>
      <c r="P899" s="3">
        <v>843.19299999999998</v>
      </c>
      <c r="Q899" s="3">
        <v>0</v>
      </c>
      <c r="R899" s="3">
        <f t="shared" si="264"/>
        <v>2644.4639999999999</v>
      </c>
      <c r="S899" s="6">
        <f t="shared" si="265"/>
        <v>5017.5200000000041</v>
      </c>
      <c r="T899" s="27" t="str">
        <f t="shared" si="266"/>
        <v>n.m.</v>
      </c>
      <c r="U899" s="6">
        <f t="shared" si="267"/>
        <v>-127.53899999999999</v>
      </c>
      <c r="V899" s="27">
        <f t="shared" si="268"/>
        <v>-0.13894060498573435</v>
      </c>
      <c r="W899" s="6">
        <f t="shared" si="269"/>
        <v>-18618.971999999998</v>
      </c>
      <c r="X899" s="27">
        <f t="shared" si="270"/>
        <v>-21.078113325454073</v>
      </c>
      <c r="Y899" s="6">
        <f t="shared" si="271"/>
        <v>-843.19299999999998</v>
      </c>
      <c r="Z899" s="27">
        <f t="shared" si="272"/>
        <v>-1</v>
      </c>
      <c r="AA899" s="6">
        <f t="shared" si="273"/>
        <v>0</v>
      </c>
      <c r="AB899" s="27" t="str">
        <f t="shared" si="274"/>
        <v>n.m.</v>
      </c>
      <c r="AC899" s="6">
        <f t="shared" si="275"/>
        <v>-14572.183999999996</v>
      </c>
      <c r="AD899" s="27">
        <f t="shared" si="276"/>
        <v>-5.5104489983603466</v>
      </c>
    </row>
    <row r="900" spans="1:30" x14ac:dyDescent="0.35">
      <c r="A900" s="7">
        <f t="shared" si="262"/>
        <v>892</v>
      </c>
      <c r="B900" t="s">
        <v>909</v>
      </c>
      <c r="C900" t="s">
        <v>1268</v>
      </c>
      <c r="D900" t="s">
        <v>1269</v>
      </c>
      <c r="E900" s="42" t="s">
        <v>1591</v>
      </c>
      <c r="F900" s="42" t="s">
        <v>1934</v>
      </c>
      <c r="G900" s="3">
        <v>10949.159999999996</v>
      </c>
      <c r="H900" s="3">
        <v>1785.5400000000004</v>
      </c>
      <c r="I900" s="3">
        <v>624.43999999999994</v>
      </c>
      <c r="J900" s="3">
        <v>3324.9500000000003</v>
      </c>
      <c r="K900" s="3">
        <v>656.02</v>
      </c>
      <c r="L900" s="3">
        <f t="shared" si="263"/>
        <v>17340.109999999997</v>
      </c>
      <c r="M900" s="3">
        <v>0</v>
      </c>
      <c r="N900" s="3">
        <v>705.75</v>
      </c>
      <c r="O900" s="3">
        <v>518447.98599999998</v>
      </c>
      <c r="P900" s="3">
        <v>1229687.5970000001</v>
      </c>
      <c r="Q900" s="3">
        <v>679656.47400000005</v>
      </c>
      <c r="R900" s="3">
        <f t="shared" si="264"/>
        <v>2428497.807</v>
      </c>
      <c r="S900" s="6">
        <f t="shared" si="265"/>
        <v>10949.159999999996</v>
      </c>
      <c r="T900" s="27" t="str">
        <f t="shared" si="266"/>
        <v>n.m.</v>
      </c>
      <c r="U900" s="6">
        <f t="shared" si="267"/>
        <v>1079.7900000000004</v>
      </c>
      <c r="V900" s="27">
        <f t="shared" si="268"/>
        <v>1.5299893730074394</v>
      </c>
      <c r="W900" s="6">
        <f t="shared" si="269"/>
        <v>-517823.54599999997</v>
      </c>
      <c r="X900" s="27">
        <f t="shared" si="270"/>
        <v>-0.99879555902064976</v>
      </c>
      <c r="Y900" s="6">
        <f t="shared" si="271"/>
        <v>-1226362.6470000001</v>
      </c>
      <c r="Z900" s="27">
        <f t="shared" si="272"/>
        <v>-0.99729610186513096</v>
      </c>
      <c r="AA900" s="6">
        <f t="shared" si="273"/>
        <v>-679000.45400000003</v>
      </c>
      <c r="AB900" s="27">
        <f t="shared" si="274"/>
        <v>-0.99903477708946242</v>
      </c>
      <c r="AC900" s="6">
        <f t="shared" si="275"/>
        <v>-2411157.6970000002</v>
      </c>
      <c r="AD900" s="27">
        <f t="shared" si="276"/>
        <v>-0.99285973825052753</v>
      </c>
    </row>
    <row r="901" spans="1:30" x14ac:dyDescent="0.35">
      <c r="A901" s="7">
        <f t="shared" si="262"/>
        <v>893</v>
      </c>
      <c r="B901" t="s">
        <v>909</v>
      </c>
      <c r="C901" t="s">
        <v>1270</v>
      </c>
      <c r="D901" t="s">
        <v>1271</v>
      </c>
      <c r="E901" s="42" t="s">
        <v>1541</v>
      </c>
      <c r="F901" s="42">
        <v>44682</v>
      </c>
      <c r="G901" s="3">
        <v>9126.5300000000025</v>
      </c>
      <c r="H901" s="3">
        <v>6289.9399999999969</v>
      </c>
      <c r="I901" s="3">
        <v>15627.949999999995</v>
      </c>
      <c r="J901" s="3">
        <v>729940.17000000016</v>
      </c>
      <c r="K901" s="3">
        <v>-12454.73</v>
      </c>
      <c r="L901" s="3">
        <f t="shared" si="263"/>
        <v>748529.86000000022</v>
      </c>
      <c r="M901" s="3">
        <v>0</v>
      </c>
      <c r="N901" s="3">
        <v>322.40899999999999</v>
      </c>
      <c r="O901" s="3">
        <v>442713.48</v>
      </c>
      <c r="P901" s="3">
        <v>288105.99400000001</v>
      </c>
      <c r="Q901" s="3">
        <v>117438.56600000001</v>
      </c>
      <c r="R901" s="3">
        <f t="shared" si="264"/>
        <v>848580.44899999991</v>
      </c>
      <c r="S901" s="6">
        <f t="shared" si="265"/>
        <v>9126.5300000000025</v>
      </c>
      <c r="T901" s="27" t="str">
        <f t="shared" si="266"/>
        <v>n.m.</v>
      </c>
      <c r="U901" s="6">
        <f t="shared" si="267"/>
        <v>5967.5309999999972</v>
      </c>
      <c r="V901" s="27">
        <f t="shared" si="268"/>
        <v>18.509194842575727</v>
      </c>
      <c r="W901" s="6">
        <f t="shared" si="269"/>
        <v>-427085.52999999997</v>
      </c>
      <c r="X901" s="27">
        <f t="shared" si="270"/>
        <v>-0.96469962920487529</v>
      </c>
      <c r="Y901" s="6">
        <f t="shared" si="271"/>
        <v>441834.17600000015</v>
      </c>
      <c r="Z901" s="27">
        <f t="shared" si="272"/>
        <v>1.5335820330069223</v>
      </c>
      <c r="AA901" s="6">
        <f t="shared" si="273"/>
        <v>-129893.296</v>
      </c>
      <c r="AB901" s="27">
        <f t="shared" si="274"/>
        <v>-1.1060531512280216</v>
      </c>
      <c r="AC901" s="6">
        <f t="shared" si="275"/>
        <v>-100050.58899999969</v>
      </c>
      <c r="AD901" s="27">
        <f t="shared" si="276"/>
        <v>-0.11790348118189993</v>
      </c>
    </row>
    <row r="902" spans="1:30" x14ac:dyDescent="0.35">
      <c r="A902" s="7">
        <f t="shared" si="262"/>
        <v>894</v>
      </c>
      <c r="B902" t="s">
        <v>909</v>
      </c>
      <c r="C902" t="s">
        <v>1272</v>
      </c>
      <c r="D902" t="s">
        <v>1273</v>
      </c>
      <c r="E902" s="42" t="s">
        <v>1587</v>
      </c>
      <c r="F902" s="42" t="s">
        <v>1934</v>
      </c>
      <c r="G902" s="3"/>
      <c r="H902" s="3">
        <v>16952.39</v>
      </c>
      <c r="I902" s="3">
        <v>611.04999999999995</v>
      </c>
      <c r="J902" s="3">
        <v>580.40000000000009</v>
      </c>
      <c r="K902" s="3">
        <v>3343.4500000000003</v>
      </c>
      <c r="L902" s="3">
        <f t="shared" si="263"/>
        <v>21487.29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f t="shared" si="264"/>
        <v>0</v>
      </c>
      <c r="S902" s="6">
        <f t="shared" si="265"/>
        <v>0</v>
      </c>
      <c r="T902" s="27" t="str">
        <f t="shared" si="266"/>
        <v>n.m.</v>
      </c>
      <c r="U902" s="6">
        <f t="shared" si="267"/>
        <v>16952.39</v>
      </c>
      <c r="V902" s="27" t="str">
        <f t="shared" si="268"/>
        <v>n.m.</v>
      </c>
      <c r="W902" s="6">
        <f t="shared" si="269"/>
        <v>611.04999999999995</v>
      </c>
      <c r="X902" s="27" t="str">
        <f t="shared" si="270"/>
        <v>n.m.</v>
      </c>
      <c r="Y902" s="6">
        <f t="shared" si="271"/>
        <v>580.40000000000009</v>
      </c>
      <c r="Z902" s="27" t="str">
        <f t="shared" si="272"/>
        <v>n.m.</v>
      </c>
      <c r="AA902" s="6">
        <f t="shared" si="273"/>
        <v>3343.4500000000003</v>
      </c>
      <c r="AB902" s="27" t="str">
        <f t="shared" si="274"/>
        <v>n.m.</v>
      </c>
      <c r="AC902" s="6">
        <f t="shared" si="275"/>
        <v>21487.29</v>
      </c>
      <c r="AD902" s="27" t="str">
        <f t="shared" si="276"/>
        <v>n.m.</v>
      </c>
    </row>
    <row r="903" spans="1:30" x14ac:dyDescent="0.35">
      <c r="A903" s="7">
        <f t="shared" si="262"/>
        <v>895</v>
      </c>
      <c r="B903" t="s">
        <v>909</v>
      </c>
      <c r="C903" t="s">
        <v>1274</v>
      </c>
      <c r="D903" t="s">
        <v>1155</v>
      </c>
      <c r="E903" s="42" t="s">
        <v>1574</v>
      </c>
      <c r="F903" s="42">
        <v>44593</v>
      </c>
      <c r="G903" s="3">
        <v>3958.39</v>
      </c>
      <c r="H903" s="3">
        <v>738.1</v>
      </c>
      <c r="I903" s="3">
        <v>2255.36</v>
      </c>
      <c r="J903" s="3">
        <v>-16384.89</v>
      </c>
      <c r="K903" s="3">
        <v>-2432.94</v>
      </c>
      <c r="L903" s="3">
        <f t="shared" si="263"/>
        <v>-11865.98</v>
      </c>
      <c r="M903" s="3">
        <v>0</v>
      </c>
      <c r="N903" s="3">
        <v>327.52699999999999</v>
      </c>
      <c r="O903" s="3">
        <v>824.90099999999995</v>
      </c>
      <c r="P903" s="3">
        <v>188.40100000000001</v>
      </c>
      <c r="Q903" s="3">
        <v>4.5999999999999999E-2</v>
      </c>
      <c r="R903" s="3">
        <f t="shared" si="264"/>
        <v>1340.875</v>
      </c>
      <c r="S903" s="6">
        <f t="shared" si="265"/>
        <v>3958.39</v>
      </c>
      <c r="T903" s="27" t="str">
        <f t="shared" si="266"/>
        <v>n.m.</v>
      </c>
      <c r="U903" s="6">
        <f t="shared" si="267"/>
        <v>410.57300000000004</v>
      </c>
      <c r="V903" s="27">
        <f t="shared" si="268"/>
        <v>1.2535546687753989</v>
      </c>
      <c r="W903" s="6">
        <f t="shared" si="269"/>
        <v>1430.4590000000003</v>
      </c>
      <c r="X903" s="27">
        <f t="shared" si="270"/>
        <v>1.7340977887043418</v>
      </c>
      <c r="Y903" s="6">
        <f t="shared" si="271"/>
        <v>-16573.291000000001</v>
      </c>
      <c r="Z903" s="27">
        <f t="shared" si="272"/>
        <v>-87.968168958763485</v>
      </c>
      <c r="AA903" s="6">
        <f t="shared" si="273"/>
        <v>-2432.9859999999999</v>
      </c>
      <c r="AB903" s="27">
        <f t="shared" si="274"/>
        <v>-52891</v>
      </c>
      <c r="AC903" s="6">
        <f t="shared" si="275"/>
        <v>-13206.855</v>
      </c>
      <c r="AD903" s="27">
        <f t="shared" si="276"/>
        <v>-9.8494304092476916</v>
      </c>
    </row>
    <row r="904" spans="1:30" x14ac:dyDescent="0.35">
      <c r="A904" s="7">
        <f t="shared" si="262"/>
        <v>896</v>
      </c>
      <c r="B904" t="s">
        <v>909</v>
      </c>
      <c r="C904" t="s">
        <v>1275</v>
      </c>
      <c r="D904" t="s">
        <v>1276</v>
      </c>
      <c r="E904" s="42" t="s">
        <v>1563</v>
      </c>
      <c r="F904" s="42" t="s">
        <v>1934</v>
      </c>
      <c r="G904" s="3">
        <v>693.21</v>
      </c>
      <c r="H904" s="3">
        <v>732.4799999999999</v>
      </c>
      <c r="I904" s="3">
        <v>12135.890000000003</v>
      </c>
      <c r="J904" s="3">
        <v>96676.91</v>
      </c>
      <c r="K904" s="3">
        <v>282198.80000000005</v>
      </c>
      <c r="L904" s="3">
        <f t="shared" si="263"/>
        <v>392437.29000000004</v>
      </c>
      <c r="M904" s="3">
        <v>0</v>
      </c>
      <c r="N904" s="3">
        <v>981810.30099999998</v>
      </c>
      <c r="O904" s="3">
        <v>10015.681</v>
      </c>
      <c r="P904" s="3">
        <v>403320.35399999999</v>
      </c>
      <c r="Q904" s="3">
        <v>1087646.68</v>
      </c>
      <c r="R904" s="3">
        <f t="shared" si="264"/>
        <v>2482793.0159999998</v>
      </c>
      <c r="S904" s="6">
        <f t="shared" si="265"/>
        <v>693.21</v>
      </c>
      <c r="T904" s="27" t="str">
        <f t="shared" si="266"/>
        <v>n.m.</v>
      </c>
      <c r="U904" s="6">
        <f t="shared" si="267"/>
        <v>-981077.821</v>
      </c>
      <c r="V904" s="27">
        <f t="shared" si="268"/>
        <v>-0.99925394956718838</v>
      </c>
      <c r="W904" s="6">
        <f t="shared" si="269"/>
        <v>2120.2090000000026</v>
      </c>
      <c r="X904" s="27">
        <f t="shared" si="270"/>
        <v>0.21168895055663239</v>
      </c>
      <c r="Y904" s="6">
        <f t="shared" si="271"/>
        <v>-306643.44400000002</v>
      </c>
      <c r="Z904" s="27">
        <f t="shared" si="272"/>
        <v>-0.76029746815108668</v>
      </c>
      <c r="AA904" s="6">
        <f t="shared" si="273"/>
        <v>-805447.87999999989</v>
      </c>
      <c r="AB904" s="27">
        <f t="shared" si="274"/>
        <v>-0.74054184581338489</v>
      </c>
      <c r="AC904" s="6">
        <f t="shared" si="275"/>
        <v>-2090355.7259999998</v>
      </c>
      <c r="AD904" s="27">
        <f t="shared" si="276"/>
        <v>-0.84193717016642355</v>
      </c>
    </row>
    <row r="905" spans="1:30" x14ac:dyDescent="0.35">
      <c r="A905" s="7">
        <f t="shared" si="262"/>
        <v>897</v>
      </c>
      <c r="B905" t="s">
        <v>909</v>
      </c>
      <c r="C905" t="s">
        <v>1277</v>
      </c>
      <c r="D905" t="s">
        <v>1278</v>
      </c>
      <c r="E905" s="42" t="s">
        <v>1590</v>
      </c>
      <c r="F905" s="42" t="s">
        <v>1556</v>
      </c>
      <c r="G905" s="3">
        <v>16387.340000000007</v>
      </c>
      <c r="H905" s="3"/>
      <c r="I905" s="3">
        <v>0</v>
      </c>
      <c r="J905" s="3">
        <v>0</v>
      </c>
      <c r="K905" s="3">
        <v>0</v>
      </c>
      <c r="L905" s="3">
        <f t="shared" si="263"/>
        <v>16387.340000000007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f t="shared" si="264"/>
        <v>0</v>
      </c>
      <c r="S905" s="6">
        <f t="shared" si="265"/>
        <v>16387.340000000007</v>
      </c>
      <c r="T905" s="27" t="str">
        <f t="shared" si="266"/>
        <v>n.m.</v>
      </c>
      <c r="U905" s="6">
        <f t="shared" si="267"/>
        <v>0</v>
      </c>
      <c r="V905" s="27" t="str">
        <f t="shared" si="268"/>
        <v>n.m.</v>
      </c>
      <c r="W905" s="6">
        <f t="shared" si="269"/>
        <v>0</v>
      </c>
      <c r="X905" s="27" t="str">
        <f t="shared" si="270"/>
        <v>n.m.</v>
      </c>
      <c r="Y905" s="6">
        <f t="shared" si="271"/>
        <v>0</v>
      </c>
      <c r="Z905" s="27" t="str">
        <f t="shared" si="272"/>
        <v>n.m.</v>
      </c>
      <c r="AA905" s="6">
        <f t="shared" si="273"/>
        <v>0</v>
      </c>
      <c r="AB905" s="27" t="str">
        <f t="shared" si="274"/>
        <v>n.m.</v>
      </c>
      <c r="AC905" s="6">
        <f t="shared" si="275"/>
        <v>16387.340000000007</v>
      </c>
      <c r="AD905" s="27" t="str">
        <f t="shared" si="276"/>
        <v>n.m.</v>
      </c>
    </row>
    <row r="906" spans="1:30" x14ac:dyDescent="0.35">
      <c r="A906" s="7">
        <f t="shared" si="262"/>
        <v>898</v>
      </c>
      <c r="B906" t="s">
        <v>909</v>
      </c>
      <c r="C906" t="s">
        <v>1279</v>
      </c>
      <c r="D906" t="s">
        <v>1280</v>
      </c>
      <c r="E906" s="42" t="s">
        <v>1587</v>
      </c>
      <c r="F906" s="42">
        <v>44166</v>
      </c>
      <c r="G906" s="3"/>
      <c r="H906" s="3">
        <v>15656.270000000004</v>
      </c>
      <c r="I906" s="3">
        <v>22879.420000000002</v>
      </c>
      <c r="J906" s="3">
        <v>0</v>
      </c>
      <c r="K906" s="3">
        <v>0</v>
      </c>
      <c r="L906" s="3">
        <f t="shared" si="263"/>
        <v>38535.69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f t="shared" si="264"/>
        <v>0</v>
      </c>
      <c r="S906" s="6">
        <f t="shared" si="265"/>
        <v>0</v>
      </c>
      <c r="T906" s="27" t="str">
        <f t="shared" si="266"/>
        <v>n.m.</v>
      </c>
      <c r="U906" s="6">
        <f t="shared" si="267"/>
        <v>15656.270000000004</v>
      </c>
      <c r="V906" s="27" t="str">
        <f t="shared" si="268"/>
        <v>n.m.</v>
      </c>
      <c r="W906" s="6">
        <f t="shared" si="269"/>
        <v>22879.420000000002</v>
      </c>
      <c r="X906" s="27" t="str">
        <f t="shared" si="270"/>
        <v>n.m.</v>
      </c>
      <c r="Y906" s="6">
        <f t="shared" si="271"/>
        <v>0</v>
      </c>
      <c r="Z906" s="27" t="str">
        <f t="shared" si="272"/>
        <v>n.m.</v>
      </c>
      <c r="AA906" s="6">
        <f t="shared" si="273"/>
        <v>0</v>
      </c>
      <c r="AB906" s="27" t="str">
        <f t="shared" si="274"/>
        <v>n.m.</v>
      </c>
      <c r="AC906" s="6">
        <f t="shared" si="275"/>
        <v>38535.69</v>
      </c>
      <c r="AD906" s="27" t="str">
        <f t="shared" si="276"/>
        <v>n.m.</v>
      </c>
    </row>
    <row r="907" spans="1:30" x14ac:dyDescent="0.35">
      <c r="A907" s="7">
        <f t="shared" ref="A907:A970" si="277">A906+1</f>
        <v>899</v>
      </c>
      <c r="B907" t="s">
        <v>909</v>
      </c>
      <c r="C907" t="s">
        <v>1281</v>
      </c>
      <c r="D907" t="s">
        <v>1282</v>
      </c>
      <c r="E907" s="42" t="s">
        <v>1541</v>
      </c>
      <c r="F907" s="42" t="s">
        <v>1559</v>
      </c>
      <c r="G907" s="3">
        <v>73200.009999999864</v>
      </c>
      <c r="H907" s="3">
        <v>-86747.85000000002</v>
      </c>
      <c r="I907" s="3">
        <v>0</v>
      </c>
      <c r="J907" s="3">
        <v>0</v>
      </c>
      <c r="K907" s="3">
        <v>0</v>
      </c>
      <c r="L907" s="3">
        <f t="shared" si="263"/>
        <v>-13547.840000000157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f t="shared" si="264"/>
        <v>0</v>
      </c>
      <c r="S907" s="6">
        <f t="shared" si="265"/>
        <v>73200.009999999864</v>
      </c>
      <c r="T907" s="27" t="str">
        <f t="shared" si="266"/>
        <v>n.m.</v>
      </c>
      <c r="U907" s="6">
        <f t="shared" si="267"/>
        <v>-86747.85000000002</v>
      </c>
      <c r="V907" s="27" t="str">
        <f t="shared" si="268"/>
        <v>n.m.</v>
      </c>
      <c r="W907" s="6">
        <f t="shared" si="269"/>
        <v>0</v>
      </c>
      <c r="X907" s="27" t="str">
        <f t="shared" si="270"/>
        <v>n.m.</v>
      </c>
      <c r="Y907" s="6">
        <f t="shared" si="271"/>
        <v>0</v>
      </c>
      <c r="Z907" s="27" t="str">
        <f t="shared" si="272"/>
        <v>n.m.</v>
      </c>
      <c r="AA907" s="6">
        <f t="shared" si="273"/>
        <v>0</v>
      </c>
      <c r="AB907" s="27" t="str">
        <f t="shared" si="274"/>
        <v>n.m.</v>
      </c>
      <c r="AC907" s="6">
        <f t="shared" si="275"/>
        <v>-13547.840000000157</v>
      </c>
      <c r="AD907" s="27" t="str">
        <f t="shared" si="276"/>
        <v>n.m.</v>
      </c>
    </row>
    <row r="908" spans="1:30" x14ac:dyDescent="0.35">
      <c r="A908" s="7">
        <f t="shared" si="277"/>
        <v>900</v>
      </c>
      <c r="B908" t="s">
        <v>909</v>
      </c>
      <c r="C908" t="s">
        <v>1283</v>
      </c>
      <c r="D908" t="s">
        <v>1284</v>
      </c>
      <c r="E908" s="42" t="s">
        <v>1590</v>
      </c>
      <c r="F908" s="42" t="s">
        <v>1934</v>
      </c>
      <c r="G908" s="3">
        <v>11429.840000000004</v>
      </c>
      <c r="H908" s="3">
        <v>3974.2499999999995</v>
      </c>
      <c r="I908" s="3">
        <v>19608.38</v>
      </c>
      <c r="J908" s="3">
        <v>8463.9900000000016</v>
      </c>
      <c r="K908" s="3">
        <v>125386.12999999996</v>
      </c>
      <c r="L908" s="3">
        <f t="shared" si="263"/>
        <v>168862.58999999997</v>
      </c>
      <c r="M908" s="3">
        <v>0</v>
      </c>
      <c r="N908" s="3">
        <v>0</v>
      </c>
      <c r="O908" s="3">
        <v>1282.278</v>
      </c>
      <c r="P908" s="3">
        <v>125252.30499999999</v>
      </c>
      <c r="Q908" s="3">
        <v>329372.728</v>
      </c>
      <c r="R908" s="3">
        <f t="shared" si="264"/>
        <v>455907.31099999999</v>
      </c>
      <c r="S908" s="6">
        <f t="shared" si="265"/>
        <v>11429.840000000004</v>
      </c>
      <c r="T908" s="27" t="str">
        <f t="shared" si="266"/>
        <v>n.m.</v>
      </c>
      <c r="U908" s="6">
        <f t="shared" si="267"/>
        <v>3974.2499999999995</v>
      </c>
      <c r="V908" s="27" t="str">
        <f t="shared" si="268"/>
        <v>n.m.</v>
      </c>
      <c r="W908" s="6">
        <f t="shared" si="269"/>
        <v>18326.102000000003</v>
      </c>
      <c r="X908" s="27">
        <f t="shared" si="270"/>
        <v>14.291832192395098</v>
      </c>
      <c r="Y908" s="6">
        <f t="shared" si="271"/>
        <v>-116788.31499999999</v>
      </c>
      <c r="Z908" s="27">
        <f t="shared" si="272"/>
        <v>-0.93242447713836474</v>
      </c>
      <c r="AA908" s="6">
        <f t="shared" si="273"/>
        <v>-203986.59800000006</v>
      </c>
      <c r="AB908" s="27">
        <f t="shared" si="274"/>
        <v>-0.61931842153003047</v>
      </c>
      <c r="AC908" s="6">
        <f t="shared" si="275"/>
        <v>-287044.72100000002</v>
      </c>
      <c r="AD908" s="27">
        <f t="shared" si="276"/>
        <v>-0.62961201558796676</v>
      </c>
    </row>
    <row r="909" spans="1:30" x14ac:dyDescent="0.35">
      <c r="A909" s="7">
        <f t="shared" si="277"/>
        <v>901</v>
      </c>
      <c r="B909" t="s">
        <v>909</v>
      </c>
      <c r="C909" t="s">
        <v>1285</v>
      </c>
      <c r="D909" t="s">
        <v>1286</v>
      </c>
      <c r="E909" s="42" t="s">
        <v>1587</v>
      </c>
      <c r="F909" s="42" t="s">
        <v>1588</v>
      </c>
      <c r="G909" s="3"/>
      <c r="H909" s="3">
        <v>15117.27</v>
      </c>
      <c r="I909" s="3">
        <v>0</v>
      </c>
      <c r="J909" s="3">
        <v>55951.69999999999</v>
      </c>
      <c r="K909" s="3">
        <v>19118.649999999994</v>
      </c>
      <c r="L909" s="3">
        <f t="shared" si="263"/>
        <v>90187.619999999981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f t="shared" si="264"/>
        <v>0</v>
      </c>
      <c r="S909" s="6">
        <f t="shared" si="265"/>
        <v>0</v>
      </c>
      <c r="T909" s="27" t="str">
        <f t="shared" si="266"/>
        <v>n.m.</v>
      </c>
      <c r="U909" s="6">
        <f t="shared" si="267"/>
        <v>15117.27</v>
      </c>
      <c r="V909" s="27" t="str">
        <f t="shared" si="268"/>
        <v>n.m.</v>
      </c>
      <c r="W909" s="6">
        <f t="shared" si="269"/>
        <v>0</v>
      </c>
      <c r="X909" s="27" t="str">
        <f t="shared" si="270"/>
        <v>n.m.</v>
      </c>
      <c r="Y909" s="6">
        <f t="shared" si="271"/>
        <v>55951.69999999999</v>
      </c>
      <c r="Z909" s="27" t="str">
        <f t="shared" si="272"/>
        <v>n.m.</v>
      </c>
      <c r="AA909" s="6">
        <f t="shared" si="273"/>
        <v>19118.649999999994</v>
      </c>
      <c r="AB909" s="27" t="str">
        <f t="shared" si="274"/>
        <v>n.m.</v>
      </c>
      <c r="AC909" s="6">
        <f t="shared" si="275"/>
        <v>90187.619999999981</v>
      </c>
      <c r="AD909" s="27" t="str">
        <f t="shared" si="276"/>
        <v>n.m.</v>
      </c>
    </row>
    <row r="910" spans="1:30" x14ac:dyDescent="0.35">
      <c r="A910" s="7">
        <f t="shared" si="277"/>
        <v>902</v>
      </c>
      <c r="B910" t="s">
        <v>909</v>
      </c>
      <c r="C910" t="s">
        <v>1287</v>
      </c>
      <c r="D910" t="s">
        <v>1288</v>
      </c>
      <c r="E910" s="42" t="s">
        <v>1568</v>
      </c>
      <c r="F910" s="42" t="s">
        <v>1584</v>
      </c>
      <c r="G910" s="3">
        <v>14295.309999999998</v>
      </c>
      <c r="H910" s="3"/>
      <c r="I910" s="3">
        <v>0</v>
      </c>
      <c r="J910" s="3">
        <v>0</v>
      </c>
      <c r="K910" s="3">
        <v>0</v>
      </c>
      <c r="L910" s="3">
        <f t="shared" si="263"/>
        <v>14295.309999999998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f t="shared" si="264"/>
        <v>0</v>
      </c>
      <c r="S910" s="6">
        <f t="shared" si="265"/>
        <v>14295.309999999998</v>
      </c>
      <c r="T910" s="27" t="str">
        <f t="shared" si="266"/>
        <v>n.m.</v>
      </c>
      <c r="U910" s="6">
        <f t="shared" si="267"/>
        <v>0</v>
      </c>
      <c r="V910" s="27" t="str">
        <f t="shared" si="268"/>
        <v>n.m.</v>
      </c>
      <c r="W910" s="6">
        <f t="shared" si="269"/>
        <v>0</v>
      </c>
      <c r="X910" s="27" t="str">
        <f t="shared" si="270"/>
        <v>n.m.</v>
      </c>
      <c r="Y910" s="6">
        <f t="shared" si="271"/>
        <v>0</v>
      </c>
      <c r="Z910" s="27" t="str">
        <f t="shared" si="272"/>
        <v>n.m.</v>
      </c>
      <c r="AA910" s="6">
        <f t="shared" si="273"/>
        <v>0</v>
      </c>
      <c r="AB910" s="27" t="str">
        <f t="shared" si="274"/>
        <v>n.m.</v>
      </c>
      <c r="AC910" s="6">
        <f t="shared" si="275"/>
        <v>14295.309999999998</v>
      </c>
      <c r="AD910" s="27" t="str">
        <f t="shared" si="276"/>
        <v>n.m.</v>
      </c>
    </row>
    <row r="911" spans="1:30" x14ac:dyDescent="0.35">
      <c r="A911" s="7">
        <f t="shared" si="277"/>
        <v>903</v>
      </c>
      <c r="B911" t="s">
        <v>909</v>
      </c>
      <c r="C911" t="s">
        <v>1289</v>
      </c>
      <c r="D911" t="s">
        <v>1290</v>
      </c>
      <c r="E911" s="42" t="s">
        <v>1563</v>
      </c>
      <c r="F911" s="42">
        <v>44501</v>
      </c>
      <c r="G911" s="3">
        <v>7679.82</v>
      </c>
      <c r="H911" s="3">
        <v>207.29</v>
      </c>
      <c r="I911" s="3">
        <v>195.44</v>
      </c>
      <c r="J911" s="3">
        <v>-13949.88</v>
      </c>
      <c r="K911" s="3">
        <v>0</v>
      </c>
      <c r="L911" s="3">
        <f t="shared" si="263"/>
        <v>-5867.33</v>
      </c>
      <c r="M911" s="3">
        <v>0</v>
      </c>
      <c r="N911" s="3">
        <v>487805.28200000001</v>
      </c>
      <c r="O911" s="3">
        <v>523874.71500000003</v>
      </c>
      <c r="P911" s="3">
        <v>587.476</v>
      </c>
      <c r="Q911" s="3">
        <v>0</v>
      </c>
      <c r="R911" s="3">
        <f t="shared" si="264"/>
        <v>1012267.473</v>
      </c>
      <c r="S911" s="6">
        <f t="shared" si="265"/>
        <v>7679.82</v>
      </c>
      <c r="T911" s="27" t="str">
        <f t="shared" si="266"/>
        <v>n.m.</v>
      </c>
      <c r="U911" s="6">
        <f t="shared" si="267"/>
        <v>-487597.99200000003</v>
      </c>
      <c r="V911" s="27">
        <f t="shared" si="268"/>
        <v>-0.99957505585189632</v>
      </c>
      <c r="W911" s="6">
        <f t="shared" si="269"/>
        <v>-523679.27500000002</v>
      </c>
      <c r="X911" s="27">
        <f t="shared" si="270"/>
        <v>-0.99962693370303246</v>
      </c>
      <c r="Y911" s="6">
        <f t="shared" si="271"/>
        <v>-14537.356</v>
      </c>
      <c r="Z911" s="27">
        <f t="shared" si="272"/>
        <v>-24.745446622500324</v>
      </c>
      <c r="AA911" s="6">
        <f t="shared" si="273"/>
        <v>0</v>
      </c>
      <c r="AB911" s="27" t="str">
        <f t="shared" si="274"/>
        <v>n.m.</v>
      </c>
      <c r="AC911" s="6">
        <f t="shared" si="275"/>
        <v>-1018134.803</v>
      </c>
      <c r="AD911" s="27">
        <f t="shared" si="276"/>
        <v>-1.0057962249667187</v>
      </c>
    </row>
    <row r="912" spans="1:30" x14ac:dyDescent="0.35">
      <c r="A912" s="7">
        <f t="shared" si="277"/>
        <v>904</v>
      </c>
      <c r="B912" t="s">
        <v>909</v>
      </c>
      <c r="C912" t="s">
        <v>1291</v>
      </c>
      <c r="D912" t="s">
        <v>1292</v>
      </c>
      <c r="E912" s="42" t="s">
        <v>1587</v>
      </c>
      <c r="F912" s="42" t="s">
        <v>1934</v>
      </c>
      <c r="G912" s="3"/>
      <c r="H912" s="3">
        <v>13276.959999999997</v>
      </c>
      <c r="I912" s="3">
        <v>478.54999999999995</v>
      </c>
      <c r="J912" s="3">
        <v>454.55</v>
      </c>
      <c r="K912" s="3">
        <v>-15004.499999999998</v>
      </c>
      <c r="L912" s="3">
        <f t="shared" ref="L912:L975" si="278">SUM(G912:K912)</f>
        <v>-794.44000000000233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f t="shared" ref="R912:R975" si="279">SUM(M912:Q912)</f>
        <v>0</v>
      </c>
      <c r="S912" s="6">
        <f t="shared" si="265"/>
        <v>0</v>
      </c>
      <c r="T912" s="27" t="str">
        <f t="shared" si="266"/>
        <v>n.m.</v>
      </c>
      <c r="U912" s="6">
        <f t="shared" si="267"/>
        <v>13276.959999999997</v>
      </c>
      <c r="V912" s="27" t="str">
        <f t="shared" si="268"/>
        <v>n.m.</v>
      </c>
      <c r="W912" s="6">
        <f t="shared" si="269"/>
        <v>478.54999999999995</v>
      </c>
      <c r="X912" s="27" t="str">
        <f t="shared" si="270"/>
        <v>n.m.</v>
      </c>
      <c r="Y912" s="6">
        <f t="shared" si="271"/>
        <v>454.55</v>
      </c>
      <c r="Z912" s="27" t="str">
        <f t="shared" si="272"/>
        <v>n.m.</v>
      </c>
      <c r="AA912" s="6">
        <f t="shared" si="273"/>
        <v>-15004.499999999998</v>
      </c>
      <c r="AB912" s="27" t="str">
        <f t="shared" si="274"/>
        <v>n.m.</v>
      </c>
      <c r="AC912" s="6">
        <f t="shared" si="275"/>
        <v>-794.44000000000233</v>
      </c>
      <c r="AD912" s="27" t="str">
        <f t="shared" si="276"/>
        <v>n.m.</v>
      </c>
    </row>
    <row r="913" spans="1:30" x14ac:dyDescent="0.35">
      <c r="A913" s="7">
        <f t="shared" si="277"/>
        <v>905</v>
      </c>
      <c r="B913" t="s">
        <v>909</v>
      </c>
      <c r="C913" t="s">
        <v>1293</v>
      </c>
      <c r="D913" t="s">
        <v>1294</v>
      </c>
      <c r="E913" s="42" t="s">
        <v>1563</v>
      </c>
      <c r="F913" s="42" t="s">
        <v>1934</v>
      </c>
      <c r="G913" s="3">
        <v>453.07000000000005</v>
      </c>
      <c r="H913" s="3">
        <v>2617.2900000000009</v>
      </c>
      <c r="I913" s="3">
        <v>905.44999999999993</v>
      </c>
      <c r="J913" s="3">
        <v>455.59000000000003</v>
      </c>
      <c r="K913" s="3">
        <v>10861.879999999997</v>
      </c>
      <c r="L913" s="3">
        <f t="shared" si="278"/>
        <v>15293.279999999999</v>
      </c>
      <c r="M913" s="3">
        <v>0</v>
      </c>
      <c r="N913" s="3">
        <v>104030.999</v>
      </c>
      <c r="O913" s="3">
        <v>11130.227999999999</v>
      </c>
      <c r="P913" s="3">
        <v>589.303</v>
      </c>
      <c r="Q913" s="3">
        <v>342168.50599999999</v>
      </c>
      <c r="R913" s="3">
        <f t="shared" si="279"/>
        <v>457919.03599999996</v>
      </c>
      <c r="S913" s="6">
        <f t="shared" si="265"/>
        <v>453.07000000000005</v>
      </c>
      <c r="T913" s="27" t="str">
        <f t="shared" si="266"/>
        <v>n.m.</v>
      </c>
      <c r="U913" s="6">
        <f t="shared" si="267"/>
        <v>-101413.709</v>
      </c>
      <c r="V913" s="27">
        <f t="shared" si="268"/>
        <v>-0.97484124900117519</v>
      </c>
      <c r="W913" s="6">
        <f t="shared" si="269"/>
        <v>-10224.777999999998</v>
      </c>
      <c r="X913" s="27">
        <f t="shared" si="270"/>
        <v>-0.91864946522209601</v>
      </c>
      <c r="Y913" s="6">
        <f t="shared" si="271"/>
        <v>-133.71299999999997</v>
      </c>
      <c r="Z913" s="27">
        <f t="shared" si="272"/>
        <v>-0.2269002533501441</v>
      </c>
      <c r="AA913" s="6">
        <f t="shared" si="273"/>
        <v>-331306.62599999999</v>
      </c>
      <c r="AB913" s="27">
        <f t="shared" si="274"/>
        <v>-0.96825575758863092</v>
      </c>
      <c r="AC913" s="6">
        <f t="shared" si="275"/>
        <v>-442625.75599999994</v>
      </c>
      <c r="AD913" s="27">
        <f t="shared" si="276"/>
        <v>-0.96660265505974718</v>
      </c>
    </row>
    <row r="914" spans="1:30" x14ac:dyDescent="0.35">
      <c r="A914" s="7">
        <f t="shared" si="277"/>
        <v>906</v>
      </c>
      <c r="B914" t="s">
        <v>909</v>
      </c>
      <c r="C914" t="s">
        <v>1295</v>
      </c>
      <c r="D914" t="s">
        <v>1296</v>
      </c>
      <c r="E914" s="42" t="s">
        <v>1535</v>
      </c>
      <c r="F914" s="42">
        <v>44621</v>
      </c>
      <c r="G914" s="3"/>
      <c r="H914" s="3">
        <v>12573.390000000001</v>
      </c>
      <c r="I914" s="3">
        <v>7555.3499999999995</v>
      </c>
      <c r="J914" s="3">
        <v>-20098.14</v>
      </c>
      <c r="K914" s="3">
        <v>-30.600000000000005</v>
      </c>
      <c r="L914" s="3">
        <f t="shared" si="278"/>
        <v>2.1778134851047071E-12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f t="shared" si="279"/>
        <v>0</v>
      </c>
      <c r="S914" s="6">
        <f t="shared" si="265"/>
        <v>0</v>
      </c>
      <c r="T914" s="27" t="str">
        <f t="shared" si="266"/>
        <v>n.m.</v>
      </c>
      <c r="U914" s="6">
        <f t="shared" si="267"/>
        <v>12573.390000000001</v>
      </c>
      <c r="V914" s="27" t="str">
        <f t="shared" si="268"/>
        <v>n.m.</v>
      </c>
      <c r="W914" s="6">
        <f t="shared" si="269"/>
        <v>7555.3499999999995</v>
      </c>
      <c r="X914" s="27" t="str">
        <f t="shared" si="270"/>
        <v>n.m.</v>
      </c>
      <c r="Y914" s="6">
        <f t="shared" si="271"/>
        <v>-20098.14</v>
      </c>
      <c r="Z914" s="27" t="str">
        <f t="shared" si="272"/>
        <v>n.m.</v>
      </c>
      <c r="AA914" s="6">
        <f t="shared" si="273"/>
        <v>-30.600000000000005</v>
      </c>
      <c r="AB914" s="27" t="str">
        <f t="shared" si="274"/>
        <v>n.m.</v>
      </c>
      <c r="AC914" s="6">
        <f t="shared" si="275"/>
        <v>2.1778134851047071E-12</v>
      </c>
      <c r="AD914" s="27" t="str">
        <f t="shared" si="276"/>
        <v>n.m.</v>
      </c>
    </row>
    <row r="915" spans="1:30" x14ac:dyDescent="0.35">
      <c r="A915" s="7">
        <f t="shared" si="277"/>
        <v>907</v>
      </c>
      <c r="B915" t="s">
        <v>909</v>
      </c>
      <c r="C915" t="s">
        <v>1297</v>
      </c>
      <c r="D915" t="s">
        <v>1298</v>
      </c>
      <c r="E915" s="42" t="s">
        <v>1571</v>
      </c>
      <c r="F915" s="42" t="s">
        <v>1934</v>
      </c>
      <c r="G915" s="3"/>
      <c r="H915" s="3">
        <v>12434</v>
      </c>
      <c r="I915" s="3">
        <v>121204.16</v>
      </c>
      <c r="J915" s="3">
        <v>794177.22000000079</v>
      </c>
      <c r="K915" s="3">
        <v>126735.13999999998</v>
      </c>
      <c r="L915" s="3">
        <f t="shared" si="278"/>
        <v>1054550.5200000007</v>
      </c>
      <c r="M915" s="3">
        <v>0</v>
      </c>
      <c r="N915" s="3">
        <v>0</v>
      </c>
      <c r="O915" s="3">
        <v>0</v>
      </c>
      <c r="P915" s="3">
        <v>549422.23499999999</v>
      </c>
      <c r="Q915" s="3">
        <v>119896.18399999999</v>
      </c>
      <c r="R915" s="3">
        <f t="shared" si="279"/>
        <v>669318.41899999999</v>
      </c>
      <c r="S915" s="6">
        <f t="shared" si="265"/>
        <v>0</v>
      </c>
      <c r="T915" s="27" t="str">
        <f t="shared" si="266"/>
        <v>n.m.</v>
      </c>
      <c r="U915" s="6">
        <f t="shared" si="267"/>
        <v>12434</v>
      </c>
      <c r="V915" s="27" t="str">
        <f t="shared" si="268"/>
        <v>n.m.</v>
      </c>
      <c r="W915" s="6">
        <f t="shared" si="269"/>
        <v>121204.16</v>
      </c>
      <c r="X915" s="27" t="str">
        <f t="shared" si="270"/>
        <v>n.m.</v>
      </c>
      <c r="Y915" s="6">
        <f t="shared" si="271"/>
        <v>244754.9850000008</v>
      </c>
      <c r="Z915" s="27">
        <f t="shared" si="272"/>
        <v>0.44547702915591103</v>
      </c>
      <c r="AA915" s="6">
        <f t="shared" si="273"/>
        <v>6838.955999999991</v>
      </c>
      <c r="AB915" s="27">
        <f t="shared" si="274"/>
        <v>5.7040647765736995E-2</v>
      </c>
      <c r="AC915" s="6">
        <f t="shared" si="275"/>
        <v>385232.10100000072</v>
      </c>
      <c r="AD915" s="27">
        <f t="shared" si="276"/>
        <v>0.57555879244375119</v>
      </c>
    </row>
    <row r="916" spans="1:30" x14ac:dyDescent="0.35">
      <c r="A916" s="7">
        <f t="shared" si="277"/>
        <v>908</v>
      </c>
      <c r="B916" t="s">
        <v>909</v>
      </c>
      <c r="C916" t="s">
        <v>1299</v>
      </c>
      <c r="D916" t="s">
        <v>1300</v>
      </c>
      <c r="E916" s="42" t="s">
        <v>1588</v>
      </c>
      <c r="F916" s="42">
        <v>44409</v>
      </c>
      <c r="G916" s="3"/>
      <c r="H916" s="3">
        <v>12351.299999999997</v>
      </c>
      <c r="I916" s="3">
        <v>-2006.929999999998</v>
      </c>
      <c r="J916" s="3">
        <v>-10344.370000000001</v>
      </c>
      <c r="K916" s="3">
        <v>0</v>
      </c>
      <c r="L916" s="3">
        <f t="shared" si="278"/>
        <v>-1.8189894035458565E-12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f t="shared" si="279"/>
        <v>0</v>
      </c>
      <c r="S916" s="6">
        <f t="shared" si="265"/>
        <v>0</v>
      </c>
      <c r="T916" s="27" t="str">
        <f t="shared" si="266"/>
        <v>n.m.</v>
      </c>
      <c r="U916" s="6">
        <f t="shared" si="267"/>
        <v>12351.299999999997</v>
      </c>
      <c r="V916" s="27" t="str">
        <f t="shared" si="268"/>
        <v>n.m.</v>
      </c>
      <c r="W916" s="6">
        <f t="shared" si="269"/>
        <v>-2006.929999999998</v>
      </c>
      <c r="X916" s="27" t="str">
        <f t="shared" si="270"/>
        <v>n.m.</v>
      </c>
      <c r="Y916" s="6">
        <f t="shared" si="271"/>
        <v>-10344.370000000001</v>
      </c>
      <c r="Z916" s="27" t="str">
        <f t="shared" si="272"/>
        <v>n.m.</v>
      </c>
      <c r="AA916" s="6">
        <f t="shared" si="273"/>
        <v>0</v>
      </c>
      <c r="AB916" s="27" t="str">
        <f t="shared" si="274"/>
        <v>n.m.</v>
      </c>
      <c r="AC916" s="6">
        <f t="shared" si="275"/>
        <v>-1.8189894035458565E-12</v>
      </c>
      <c r="AD916" s="27" t="str">
        <f t="shared" si="276"/>
        <v>n.m.</v>
      </c>
    </row>
    <row r="917" spans="1:30" x14ac:dyDescent="0.35">
      <c r="A917" s="7">
        <f t="shared" si="277"/>
        <v>909</v>
      </c>
      <c r="B917" t="s">
        <v>909</v>
      </c>
      <c r="C917" t="s">
        <v>1301</v>
      </c>
      <c r="D917" t="s">
        <v>1302</v>
      </c>
      <c r="E917" s="42" t="s">
        <v>1568</v>
      </c>
      <c r="F917" s="42" t="s">
        <v>1560</v>
      </c>
      <c r="G917" s="3">
        <v>11221.279999999993</v>
      </c>
      <c r="H917" s="3">
        <v>524.01</v>
      </c>
      <c r="I917" s="3">
        <v>0</v>
      </c>
      <c r="J917" s="3">
        <v>0</v>
      </c>
      <c r="K917" s="3">
        <v>0</v>
      </c>
      <c r="L917" s="3">
        <f t="shared" si="278"/>
        <v>11745.289999999994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f t="shared" si="279"/>
        <v>0</v>
      </c>
      <c r="S917" s="6">
        <f t="shared" si="265"/>
        <v>11221.279999999993</v>
      </c>
      <c r="T917" s="27" t="str">
        <f t="shared" si="266"/>
        <v>n.m.</v>
      </c>
      <c r="U917" s="6">
        <f t="shared" si="267"/>
        <v>524.01</v>
      </c>
      <c r="V917" s="27" t="str">
        <f t="shared" si="268"/>
        <v>n.m.</v>
      </c>
      <c r="W917" s="6">
        <f t="shared" si="269"/>
        <v>0</v>
      </c>
      <c r="X917" s="27" t="str">
        <f t="shared" si="270"/>
        <v>n.m.</v>
      </c>
      <c r="Y917" s="6">
        <f t="shared" si="271"/>
        <v>0</v>
      </c>
      <c r="Z917" s="27" t="str">
        <f t="shared" si="272"/>
        <v>n.m.</v>
      </c>
      <c r="AA917" s="6">
        <f t="shared" si="273"/>
        <v>0</v>
      </c>
      <c r="AB917" s="27" t="str">
        <f t="shared" si="274"/>
        <v>n.m.</v>
      </c>
      <c r="AC917" s="6">
        <f t="shared" si="275"/>
        <v>11745.289999999994</v>
      </c>
      <c r="AD917" s="27" t="str">
        <f t="shared" si="276"/>
        <v>n.m.</v>
      </c>
    </row>
    <row r="918" spans="1:30" x14ac:dyDescent="0.35">
      <c r="A918" s="7">
        <f t="shared" si="277"/>
        <v>910</v>
      </c>
      <c r="B918" t="s">
        <v>909</v>
      </c>
      <c r="C918" t="s">
        <v>1303</v>
      </c>
      <c r="D918" t="s">
        <v>1304</v>
      </c>
      <c r="E918" s="42" t="s">
        <v>1563</v>
      </c>
      <c r="F918" s="42">
        <v>44501</v>
      </c>
      <c r="G918" s="3">
        <v>5431.119999999999</v>
      </c>
      <c r="H918" s="3">
        <v>172.88</v>
      </c>
      <c r="I918" s="3">
        <v>163</v>
      </c>
      <c r="J918" s="3">
        <v>-11634.449999999999</v>
      </c>
      <c r="K918" s="3">
        <v>0</v>
      </c>
      <c r="L918" s="3">
        <f t="shared" si="278"/>
        <v>-5867.45</v>
      </c>
      <c r="M918" s="3">
        <v>0</v>
      </c>
      <c r="N918" s="3">
        <v>3565517.4240000001</v>
      </c>
      <c r="O918" s="3">
        <v>2777748.4509999999</v>
      </c>
      <c r="P918" s="3">
        <v>484.846</v>
      </c>
      <c r="Q918" s="3">
        <v>0</v>
      </c>
      <c r="R918" s="3">
        <f t="shared" si="279"/>
        <v>6343750.7209999999</v>
      </c>
      <c r="S918" s="6">
        <f t="shared" si="265"/>
        <v>5431.119999999999</v>
      </c>
      <c r="T918" s="27" t="str">
        <f t="shared" si="266"/>
        <v>n.m.</v>
      </c>
      <c r="U918" s="6">
        <f t="shared" si="267"/>
        <v>-3565344.5440000002</v>
      </c>
      <c r="V918" s="27">
        <f t="shared" si="268"/>
        <v>-0.99995151334871168</v>
      </c>
      <c r="W918" s="6">
        <f t="shared" si="269"/>
        <v>-2777585.4509999999</v>
      </c>
      <c r="X918" s="27">
        <f t="shared" si="270"/>
        <v>-0.99994131938047115</v>
      </c>
      <c r="Y918" s="6">
        <f t="shared" si="271"/>
        <v>-12119.295999999998</v>
      </c>
      <c r="Z918" s="27">
        <f t="shared" si="272"/>
        <v>-24.996176105402537</v>
      </c>
      <c r="AA918" s="6">
        <f t="shared" si="273"/>
        <v>0</v>
      </c>
      <c r="AB918" s="27" t="str">
        <f t="shared" si="274"/>
        <v>n.m.</v>
      </c>
      <c r="AC918" s="6">
        <f t="shared" si="275"/>
        <v>-6349618.1710000001</v>
      </c>
      <c r="AD918" s="27">
        <f t="shared" si="276"/>
        <v>-1.0009249181214792</v>
      </c>
    </row>
    <row r="919" spans="1:30" x14ac:dyDescent="0.35">
      <c r="A919" s="7">
        <f t="shared" si="277"/>
        <v>911</v>
      </c>
      <c r="B919" t="s">
        <v>909</v>
      </c>
      <c r="C919" t="s">
        <v>1305</v>
      </c>
      <c r="D919" t="s">
        <v>1306</v>
      </c>
      <c r="E919" s="42" t="s">
        <v>1563</v>
      </c>
      <c r="F919" s="42">
        <v>44501</v>
      </c>
      <c r="G919" s="3">
        <v>5373.619999999999</v>
      </c>
      <c r="H919" s="3">
        <v>172</v>
      </c>
      <c r="I919" s="3">
        <v>162.16999999999999</v>
      </c>
      <c r="J919" s="3">
        <v>-12837.69</v>
      </c>
      <c r="K919" s="3">
        <v>0</v>
      </c>
      <c r="L919" s="3">
        <f t="shared" si="278"/>
        <v>-7129.9000000000015</v>
      </c>
      <c r="M919" s="3">
        <v>0</v>
      </c>
      <c r="N919" s="3">
        <v>487632.337</v>
      </c>
      <c r="O919" s="3">
        <v>533178.04299999995</v>
      </c>
      <c r="P919" s="3">
        <v>331.53300000000002</v>
      </c>
      <c r="Q919" s="3">
        <v>0</v>
      </c>
      <c r="R919" s="3">
        <f t="shared" si="279"/>
        <v>1021141.9129999999</v>
      </c>
      <c r="S919" s="6">
        <f t="shared" si="265"/>
        <v>5373.619999999999</v>
      </c>
      <c r="T919" s="27" t="str">
        <f t="shared" si="266"/>
        <v>n.m.</v>
      </c>
      <c r="U919" s="6">
        <f t="shared" si="267"/>
        <v>-487460.337</v>
      </c>
      <c r="V919" s="27">
        <f t="shared" si="268"/>
        <v>-0.99964727523802421</v>
      </c>
      <c r="W919" s="6">
        <f t="shared" si="269"/>
        <v>-533015.87299999991</v>
      </c>
      <c r="X919" s="27">
        <f t="shared" si="270"/>
        <v>-0.9996958426887057</v>
      </c>
      <c r="Y919" s="6">
        <f t="shared" si="271"/>
        <v>-13169.223</v>
      </c>
      <c r="Z919" s="27">
        <f t="shared" si="272"/>
        <v>-39.722208648912776</v>
      </c>
      <c r="AA919" s="6">
        <f t="shared" si="273"/>
        <v>0</v>
      </c>
      <c r="AB919" s="27" t="str">
        <f t="shared" si="274"/>
        <v>n.m.</v>
      </c>
      <c r="AC919" s="6">
        <f t="shared" si="275"/>
        <v>-1028271.813</v>
      </c>
      <c r="AD919" s="27">
        <f t="shared" si="276"/>
        <v>-1.0069822812179485</v>
      </c>
    </row>
    <row r="920" spans="1:30" x14ac:dyDescent="0.35">
      <c r="A920" s="7">
        <f t="shared" si="277"/>
        <v>912</v>
      </c>
      <c r="B920" t="s">
        <v>909</v>
      </c>
      <c r="C920" t="s">
        <v>1307</v>
      </c>
      <c r="D920" t="s">
        <v>1308</v>
      </c>
      <c r="E920" s="42" t="s">
        <v>1577</v>
      </c>
      <c r="F920" s="42" t="s">
        <v>1934</v>
      </c>
      <c r="G920" s="3"/>
      <c r="H920" s="3">
        <v>10913.720000000001</v>
      </c>
      <c r="I920" s="3">
        <v>37511.570000000007</v>
      </c>
      <c r="J920" s="3">
        <v>22601.79</v>
      </c>
      <c r="K920" s="3">
        <v>108252.74999999997</v>
      </c>
      <c r="L920" s="3">
        <f t="shared" si="278"/>
        <v>179279.83</v>
      </c>
      <c r="M920" s="3">
        <v>0</v>
      </c>
      <c r="N920" s="3">
        <v>0</v>
      </c>
      <c r="O920" s="3">
        <v>46.375</v>
      </c>
      <c r="P920" s="3">
        <v>47293.03</v>
      </c>
      <c r="Q920" s="3">
        <v>819672.75399999996</v>
      </c>
      <c r="R920" s="3">
        <f t="shared" si="279"/>
        <v>867012.15899999999</v>
      </c>
      <c r="S920" s="6">
        <f t="shared" si="265"/>
        <v>0</v>
      </c>
      <c r="T920" s="27" t="str">
        <f t="shared" si="266"/>
        <v>n.m.</v>
      </c>
      <c r="U920" s="6">
        <f t="shared" si="267"/>
        <v>10913.720000000001</v>
      </c>
      <c r="V920" s="27" t="str">
        <f t="shared" si="268"/>
        <v>n.m.</v>
      </c>
      <c r="W920" s="6">
        <f t="shared" si="269"/>
        <v>37465.195000000007</v>
      </c>
      <c r="X920" s="27">
        <f t="shared" si="270"/>
        <v>807.87482479784387</v>
      </c>
      <c r="Y920" s="6">
        <f t="shared" si="271"/>
        <v>-24691.239999999998</v>
      </c>
      <c r="Z920" s="27">
        <f t="shared" si="272"/>
        <v>-0.52209046449339358</v>
      </c>
      <c r="AA920" s="6">
        <f t="shared" si="273"/>
        <v>-711420.00399999996</v>
      </c>
      <c r="AB920" s="27">
        <f t="shared" si="274"/>
        <v>-0.86793174535602535</v>
      </c>
      <c r="AC920" s="6">
        <f t="shared" si="275"/>
        <v>-687732.32900000003</v>
      </c>
      <c r="AD920" s="27">
        <f t="shared" si="276"/>
        <v>-0.79322108907125488</v>
      </c>
    </row>
    <row r="921" spans="1:30" x14ac:dyDescent="0.35">
      <c r="A921" s="7">
        <f t="shared" si="277"/>
        <v>913</v>
      </c>
      <c r="B921" t="s">
        <v>909</v>
      </c>
      <c r="C921" t="s">
        <v>1309</v>
      </c>
      <c r="D921" t="s">
        <v>1310</v>
      </c>
      <c r="E921" s="42" t="s">
        <v>1588</v>
      </c>
      <c r="F921" s="42">
        <v>44652</v>
      </c>
      <c r="G921" s="3"/>
      <c r="H921" s="3">
        <v>10840.750000000005</v>
      </c>
      <c r="I921" s="3">
        <v>491870.2099999999</v>
      </c>
      <c r="J921" s="3">
        <v>0</v>
      </c>
      <c r="K921" s="3">
        <v>3843.4300000000003</v>
      </c>
      <c r="L921" s="3">
        <f t="shared" si="278"/>
        <v>506554.3899999999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f t="shared" si="279"/>
        <v>0</v>
      </c>
      <c r="S921" s="6">
        <f t="shared" si="265"/>
        <v>0</v>
      </c>
      <c r="T921" s="27" t="str">
        <f t="shared" si="266"/>
        <v>n.m.</v>
      </c>
      <c r="U921" s="6">
        <f t="shared" si="267"/>
        <v>10840.750000000005</v>
      </c>
      <c r="V921" s="27" t="str">
        <f t="shared" si="268"/>
        <v>n.m.</v>
      </c>
      <c r="W921" s="6">
        <f t="shared" si="269"/>
        <v>491870.2099999999</v>
      </c>
      <c r="X921" s="27" t="str">
        <f t="shared" si="270"/>
        <v>n.m.</v>
      </c>
      <c r="Y921" s="6">
        <f t="shared" si="271"/>
        <v>0</v>
      </c>
      <c r="Z921" s="27" t="str">
        <f t="shared" si="272"/>
        <v>n.m.</v>
      </c>
      <c r="AA921" s="6">
        <f t="shared" si="273"/>
        <v>3843.4300000000003</v>
      </c>
      <c r="AB921" s="27" t="str">
        <f t="shared" si="274"/>
        <v>n.m.</v>
      </c>
      <c r="AC921" s="6">
        <f t="shared" si="275"/>
        <v>506554.3899999999</v>
      </c>
      <c r="AD921" s="27" t="str">
        <f t="shared" si="276"/>
        <v>n.m.</v>
      </c>
    </row>
    <row r="922" spans="1:30" x14ac:dyDescent="0.35">
      <c r="A922" s="7">
        <f t="shared" si="277"/>
        <v>914</v>
      </c>
      <c r="B922" t="s">
        <v>909</v>
      </c>
      <c r="C922" t="s">
        <v>1311</v>
      </c>
      <c r="D922" t="s">
        <v>1312</v>
      </c>
      <c r="E922" s="42" t="s">
        <v>1560</v>
      </c>
      <c r="F922" s="42" t="s">
        <v>1934</v>
      </c>
      <c r="G922" s="3"/>
      <c r="H922" s="3">
        <v>10549.740000000002</v>
      </c>
      <c r="I922" s="3">
        <v>22502.040000000008</v>
      </c>
      <c r="J922" s="3">
        <v>8270.9000000000015</v>
      </c>
      <c r="K922" s="3">
        <v>3888.4900000000007</v>
      </c>
      <c r="L922" s="3">
        <f t="shared" si="278"/>
        <v>45211.170000000013</v>
      </c>
      <c r="M922" s="3">
        <v>0</v>
      </c>
      <c r="N922" s="3">
        <v>0</v>
      </c>
      <c r="O922" s="3">
        <v>325.68599999999998</v>
      </c>
      <c r="P922" s="3">
        <v>3449.2820000000002</v>
      </c>
      <c r="Q922" s="3">
        <v>2851.3560000000002</v>
      </c>
      <c r="R922" s="3">
        <f t="shared" si="279"/>
        <v>6626.3240000000005</v>
      </c>
      <c r="S922" s="6">
        <f t="shared" si="265"/>
        <v>0</v>
      </c>
      <c r="T922" s="27" t="str">
        <f t="shared" si="266"/>
        <v>n.m.</v>
      </c>
      <c r="U922" s="6">
        <f t="shared" si="267"/>
        <v>10549.740000000002</v>
      </c>
      <c r="V922" s="27" t="str">
        <f t="shared" si="268"/>
        <v>n.m.</v>
      </c>
      <c r="W922" s="6">
        <f t="shared" si="269"/>
        <v>22176.354000000007</v>
      </c>
      <c r="X922" s="27">
        <f t="shared" si="270"/>
        <v>68.091210552495369</v>
      </c>
      <c r="Y922" s="6">
        <f t="shared" si="271"/>
        <v>4821.6180000000013</v>
      </c>
      <c r="Z922" s="27">
        <f t="shared" si="272"/>
        <v>1.3978613520147094</v>
      </c>
      <c r="AA922" s="6">
        <f t="shared" si="273"/>
        <v>1037.1340000000005</v>
      </c>
      <c r="AB922" s="27">
        <f t="shared" si="274"/>
        <v>0.36373360604568505</v>
      </c>
      <c r="AC922" s="6">
        <f t="shared" si="275"/>
        <v>38584.846000000012</v>
      </c>
      <c r="AD922" s="27">
        <f t="shared" si="276"/>
        <v>5.8229639842543177</v>
      </c>
    </row>
    <row r="923" spans="1:30" x14ac:dyDescent="0.35">
      <c r="A923" s="7">
        <f t="shared" si="277"/>
        <v>915</v>
      </c>
      <c r="B923" t="s">
        <v>909</v>
      </c>
      <c r="C923" t="s">
        <v>1313</v>
      </c>
      <c r="D923" t="s">
        <v>1314</v>
      </c>
      <c r="E923" s="42" t="s">
        <v>1588</v>
      </c>
      <c r="F923" s="42" t="s">
        <v>1934</v>
      </c>
      <c r="G923" s="3"/>
      <c r="H923" s="3">
        <v>10380.620000000001</v>
      </c>
      <c r="I923" s="3">
        <v>12076.51</v>
      </c>
      <c r="J923" s="3">
        <v>-18091.47</v>
      </c>
      <c r="K923" s="3">
        <v>8586.9600000000009</v>
      </c>
      <c r="L923" s="3">
        <f t="shared" si="278"/>
        <v>12952.62</v>
      </c>
      <c r="M923" s="3">
        <v>0</v>
      </c>
      <c r="N923" s="3">
        <v>0</v>
      </c>
      <c r="O923" s="3">
        <v>0</v>
      </c>
      <c r="P923" s="3">
        <v>454746.87400000001</v>
      </c>
      <c r="Q923" s="3">
        <v>287757.51199999999</v>
      </c>
      <c r="R923" s="3">
        <f t="shared" si="279"/>
        <v>742504.38599999994</v>
      </c>
      <c r="S923" s="6">
        <f t="shared" si="265"/>
        <v>0</v>
      </c>
      <c r="T923" s="27" t="str">
        <f t="shared" si="266"/>
        <v>n.m.</v>
      </c>
      <c r="U923" s="6">
        <f t="shared" si="267"/>
        <v>10380.620000000001</v>
      </c>
      <c r="V923" s="27" t="str">
        <f t="shared" si="268"/>
        <v>n.m.</v>
      </c>
      <c r="W923" s="6">
        <f t="shared" si="269"/>
        <v>12076.51</v>
      </c>
      <c r="X923" s="27" t="str">
        <f t="shared" si="270"/>
        <v>n.m.</v>
      </c>
      <c r="Y923" s="6">
        <f t="shared" si="271"/>
        <v>-472838.34400000004</v>
      </c>
      <c r="Z923" s="27">
        <f t="shared" si="272"/>
        <v>-1.0397836049775684</v>
      </c>
      <c r="AA923" s="6">
        <f t="shared" si="273"/>
        <v>-279170.55199999997</v>
      </c>
      <c r="AB923" s="27">
        <f t="shared" si="274"/>
        <v>-0.970159041408448</v>
      </c>
      <c r="AC923" s="6">
        <f t="shared" si="275"/>
        <v>-729551.76599999995</v>
      </c>
      <c r="AD923" s="27">
        <f t="shared" si="276"/>
        <v>-0.98255549698530675</v>
      </c>
    </row>
    <row r="924" spans="1:30" x14ac:dyDescent="0.35">
      <c r="A924" s="7">
        <f t="shared" si="277"/>
        <v>916</v>
      </c>
      <c r="B924" t="s">
        <v>909</v>
      </c>
      <c r="C924" t="s">
        <v>1315</v>
      </c>
      <c r="D924" t="s">
        <v>1316</v>
      </c>
      <c r="E924" s="42" t="s">
        <v>1565</v>
      </c>
      <c r="F924" s="42" t="s">
        <v>1934</v>
      </c>
      <c r="G924" s="3">
        <v>1452.67</v>
      </c>
      <c r="H924" s="3">
        <v>442.63</v>
      </c>
      <c r="I924" s="3">
        <v>2501.9600000000005</v>
      </c>
      <c r="J924" s="3">
        <v>3693.6899999999996</v>
      </c>
      <c r="K924" s="3">
        <v>6514.1100000000006</v>
      </c>
      <c r="L924" s="3">
        <f t="shared" si="278"/>
        <v>14605.060000000001</v>
      </c>
      <c r="M924" s="3">
        <v>21852.325000000001</v>
      </c>
      <c r="N924" s="3">
        <v>18552.732</v>
      </c>
      <c r="O924" s="3">
        <v>1131.2629999999999</v>
      </c>
      <c r="P924" s="3">
        <v>58936.311000000002</v>
      </c>
      <c r="Q924" s="3">
        <v>778.99800000000005</v>
      </c>
      <c r="R924" s="3">
        <f t="shared" si="279"/>
        <v>101251.629</v>
      </c>
      <c r="S924" s="6">
        <f t="shared" si="265"/>
        <v>-20399.654999999999</v>
      </c>
      <c r="T924" s="27">
        <f t="shared" si="266"/>
        <v>-0.93352332074504651</v>
      </c>
      <c r="U924" s="6">
        <f t="shared" si="267"/>
        <v>-18110.101999999999</v>
      </c>
      <c r="V924" s="27">
        <f t="shared" si="268"/>
        <v>-0.97614205821546929</v>
      </c>
      <c r="W924" s="6">
        <f t="shared" si="269"/>
        <v>1370.6970000000006</v>
      </c>
      <c r="X924" s="27">
        <f t="shared" si="270"/>
        <v>1.2116519323976835</v>
      </c>
      <c r="Y924" s="6">
        <f t="shared" si="271"/>
        <v>-55242.620999999999</v>
      </c>
      <c r="Z924" s="27">
        <f t="shared" si="272"/>
        <v>-0.93732743130122276</v>
      </c>
      <c r="AA924" s="6">
        <f t="shared" si="273"/>
        <v>5735.112000000001</v>
      </c>
      <c r="AB924" s="27">
        <f t="shared" si="274"/>
        <v>7.3621652430429867</v>
      </c>
      <c r="AC924" s="6">
        <f t="shared" si="275"/>
        <v>-86646.569000000003</v>
      </c>
      <c r="AD924" s="27">
        <f t="shared" si="276"/>
        <v>-0.8557548145719216</v>
      </c>
    </row>
    <row r="925" spans="1:30" x14ac:dyDescent="0.35">
      <c r="A925" s="7">
        <f t="shared" si="277"/>
        <v>917</v>
      </c>
      <c r="B925" t="s">
        <v>909</v>
      </c>
      <c r="C925" t="s">
        <v>1317</v>
      </c>
      <c r="D925" t="s">
        <v>1318</v>
      </c>
      <c r="E925" s="42" t="s">
        <v>1561</v>
      </c>
      <c r="F925" s="42">
        <v>44166</v>
      </c>
      <c r="G925" s="3">
        <v>-225829.77000000002</v>
      </c>
      <c r="H925" s="3">
        <v>-1922035.0299999998</v>
      </c>
      <c r="I925" s="3">
        <v>-9863.0799999999872</v>
      </c>
      <c r="J925" s="3">
        <v>0</v>
      </c>
      <c r="K925" s="3">
        <v>0</v>
      </c>
      <c r="L925" s="3">
        <f t="shared" si="278"/>
        <v>-2157727.88</v>
      </c>
      <c r="M925" s="3">
        <v>42.38</v>
      </c>
      <c r="N925" s="3">
        <v>38010.523999999998</v>
      </c>
      <c r="O925" s="3">
        <v>25899.359</v>
      </c>
      <c r="P925" s="3">
        <v>0</v>
      </c>
      <c r="Q925" s="3">
        <v>0</v>
      </c>
      <c r="R925" s="3">
        <f t="shared" si="279"/>
        <v>63952.262999999992</v>
      </c>
      <c r="S925" s="6">
        <f t="shared" si="265"/>
        <v>-225872.15000000002</v>
      </c>
      <c r="T925" s="27">
        <f t="shared" si="266"/>
        <v>-5329.6873525247756</v>
      </c>
      <c r="U925" s="6">
        <f t="shared" si="267"/>
        <v>-1960045.5539999998</v>
      </c>
      <c r="V925" s="27">
        <f t="shared" si="268"/>
        <v>-51.565865127247385</v>
      </c>
      <c r="W925" s="6">
        <f t="shared" si="269"/>
        <v>-35762.438999999984</v>
      </c>
      <c r="X925" s="27">
        <f t="shared" si="270"/>
        <v>-1.3808233246235933</v>
      </c>
      <c r="Y925" s="6">
        <f t="shared" si="271"/>
        <v>0</v>
      </c>
      <c r="Z925" s="27" t="str">
        <f t="shared" si="272"/>
        <v>n.m.</v>
      </c>
      <c r="AA925" s="6">
        <f t="shared" si="273"/>
        <v>0</v>
      </c>
      <c r="AB925" s="27" t="str">
        <f t="shared" si="274"/>
        <v>n.m.</v>
      </c>
      <c r="AC925" s="6">
        <f t="shared" si="275"/>
        <v>-2221680.1429999997</v>
      </c>
      <c r="AD925" s="27">
        <f t="shared" si="276"/>
        <v>-34.739664224235504</v>
      </c>
    </row>
    <row r="926" spans="1:30" x14ac:dyDescent="0.35">
      <c r="A926" s="7">
        <f t="shared" si="277"/>
        <v>918</v>
      </c>
      <c r="B926" t="s">
        <v>909</v>
      </c>
      <c r="C926" t="s">
        <v>1319</v>
      </c>
      <c r="D926" t="s">
        <v>1320</v>
      </c>
      <c r="E926" s="42" t="s">
        <v>1535</v>
      </c>
      <c r="F926" s="42">
        <v>43891</v>
      </c>
      <c r="G926" s="3"/>
      <c r="H926" s="3">
        <v>9441.1899999999987</v>
      </c>
      <c r="I926" s="3">
        <v>-9441.1899999999987</v>
      </c>
      <c r="J926" s="3">
        <v>0</v>
      </c>
      <c r="K926" s="3">
        <v>0</v>
      </c>
      <c r="L926" s="3">
        <f t="shared" si="278"/>
        <v>0</v>
      </c>
      <c r="M926" s="3">
        <v>0</v>
      </c>
      <c r="N926" s="3">
        <v>0</v>
      </c>
      <c r="O926" s="3">
        <v>73.227999999999994</v>
      </c>
      <c r="P926" s="3">
        <v>0</v>
      </c>
      <c r="Q926" s="3">
        <v>0</v>
      </c>
      <c r="R926" s="3">
        <f t="shared" si="279"/>
        <v>73.227999999999994</v>
      </c>
      <c r="S926" s="6">
        <f t="shared" ref="S926:S989" si="280">G926-M926</f>
        <v>0</v>
      </c>
      <c r="T926" s="27" t="str">
        <f t="shared" ref="T926:T989" si="281">IFERROR(S926/M926,"n.m.")</f>
        <v>n.m.</v>
      </c>
      <c r="U926" s="6">
        <f t="shared" ref="U926:U989" si="282">H926-N926</f>
        <v>9441.1899999999987</v>
      </c>
      <c r="V926" s="27" t="str">
        <f t="shared" ref="V926:V989" si="283">IFERROR(U926/N926,"n.m.")</f>
        <v>n.m.</v>
      </c>
      <c r="W926" s="6">
        <f t="shared" ref="W926:W989" si="284">I926-O926</f>
        <v>-9514.4179999999978</v>
      </c>
      <c r="X926" s="27">
        <f t="shared" ref="X926:X989" si="285">IFERROR(W926/O926,"n.m.")</f>
        <v>-129.92868847981646</v>
      </c>
      <c r="Y926" s="6">
        <f t="shared" ref="Y926:Y989" si="286">J926-P926</f>
        <v>0</v>
      </c>
      <c r="Z926" s="27" t="str">
        <f t="shared" ref="Z926:Z989" si="287">IFERROR(Y926/P926,"n.m.")</f>
        <v>n.m.</v>
      </c>
      <c r="AA926" s="6">
        <f t="shared" ref="AA926:AA989" si="288">K926-Q926</f>
        <v>0</v>
      </c>
      <c r="AB926" s="27" t="str">
        <f t="shared" ref="AB926:AB989" si="289">IFERROR(AA926/Q926,"n.m.")</f>
        <v>n.m.</v>
      </c>
      <c r="AC926" s="6">
        <f t="shared" ref="AC926:AC989" si="290">L926-R926</f>
        <v>-73.227999999999994</v>
      </c>
      <c r="AD926" s="27">
        <f t="shared" ref="AD926:AD989" si="291">IFERROR(AC926/R926,"n.m.")</f>
        <v>-1</v>
      </c>
    </row>
    <row r="927" spans="1:30" x14ac:dyDescent="0.35">
      <c r="A927" s="7">
        <f t="shared" si="277"/>
        <v>919</v>
      </c>
      <c r="B927" t="s">
        <v>909</v>
      </c>
      <c r="C927" t="s">
        <v>1321</v>
      </c>
      <c r="D927" t="s">
        <v>1322</v>
      </c>
      <c r="E927" s="42" t="s">
        <v>1564</v>
      </c>
      <c r="F927" s="42" t="s">
        <v>1934</v>
      </c>
      <c r="G927" s="3"/>
      <c r="H927" s="3">
        <v>9363.66</v>
      </c>
      <c r="I927" s="3">
        <v>7460.6200000000008</v>
      </c>
      <c r="J927" s="3">
        <v>4255.05</v>
      </c>
      <c r="K927" s="3">
        <v>4488.4900000000016</v>
      </c>
      <c r="L927" s="3">
        <f t="shared" si="278"/>
        <v>25567.82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  <c r="R927" s="3">
        <f t="shared" si="279"/>
        <v>0</v>
      </c>
      <c r="S927" s="6">
        <f t="shared" si="280"/>
        <v>0</v>
      </c>
      <c r="T927" s="27" t="str">
        <f t="shared" si="281"/>
        <v>n.m.</v>
      </c>
      <c r="U927" s="6">
        <f t="shared" si="282"/>
        <v>9363.66</v>
      </c>
      <c r="V927" s="27" t="str">
        <f t="shared" si="283"/>
        <v>n.m.</v>
      </c>
      <c r="W927" s="6">
        <f t="shared" si="284"/>
        <v>7460.6200000000008</v>
      </c>
      <c r="X927" s="27" t="str">
        <f t="shared" si="285"/>
        <v>n.m.</v>
      </c>
      <c r="Y927" s="6">
        <f t="shared" si="286"/>
        <v>4255.05</v>
      </c>
      <c r="Z927" s="27" t="str">
        <f t="shared" si="287"/>
        <v>n.m.</v>
      </c>
      <c r="AA927" s="6">
        <f t="shared" si="288"/>
        <v>4488.4900000000016</v>
      </c>
      <c r="AB927" s="27" t="str">
        <f t="shared" si="289"/>
        <v>n.m.</v>
      </c>
      <c r="AC927" s="6">
        <f t="shared" si="290"/>
        <v>25567.82</v>
      </c>
      <c r="AD927" s="27" t="str">
        <f t="shared" si="291"/>
        <v>n.m.</v>
      </c>
    </row>
    <row r="928" spans="1:30" x14ac:dyDescent="0.35">
      <c r="A928" s="7">
        <f t="shared" si="277"/>
        <v>920</v>
      </c>
      <c r="B928" t="s">
        <v>909</v>
      </c>
      <c r="C928" t="s">
        <v>1323</v>
      </c>
      <c r="D928" t="s">
        <v>1324</v>
      </c>
      <c r="E928" s="42" t="s">
        <v>1581</v>
      </c>
      <c r="F928" s="42">
        <v>44652</v>
      </c>
      <c r="G928" s="3">
        <v>5058.0399999999981</v>
      </c>
      <c r="H928" s="3">
        <v>4284.0599999999986</v>
      </c>
      <c r="I928" s="3">
        <v>336.74</v>
      </c>
      <c r="J928" s="3">
        <v>72574.220000000016</v>
      </c>
      <c r="K928" s="3">
        <v>3392.3599999999997</v>
      </c>
      <c r="L928" s="3">
        <f t="shared" si="278"/>
        <v>85645.420000000013</v>
      </c>
      <c r="M928" s="3">
        <v>0</v>
      </c>
      <c r="N928" s="3">
        <v>179.65299999999999</v>
      </c>
      <c r="O928" s="3">
        <v>5342.74</v>
      </c>
      <c r="P928" s="3">
        <v>15569.874</v>
      </c>
      <c r="Q928" s="3">
        <v>8386.4040000000005</v>
      </c>
      <c r="R928" s="3">
        <f t="shared" si="279"/>
        <v>29478.671000000002</v>
      </c>
      <c r="S928" s="6">
        <f t="shared" si="280"/>
        <v>5058.0399999999981</v>
      </c>
      <c r="T928" s="27" t="str">
        <f t="shared" si="281"/>
        <v>n.m.</v>
      </c>
      <c r="U928" s="6">
        <f t="shared" si="282"/>
        <v>4104.4069999999983</v>
      </c>
      <c r="V928" s="27">
        <f t="shared" si="283"/>
        <v>22.846303707703175</v>
      </c>
      <c r="W928" s="6">
        <f t="shared" si="284"/>
        <v>-5006</v>
      </c>
      <c r="X928" s="27">
        <f t="shared" si="285"/>
        <v>-0.93697241490321448</v>
      </c>
      <c r="Y928" s="6">
        <f t="shared" si="286"/>
        <v>57004.34600000002</v>
      </c>
      <c r="Z928" s="27">
        <f t="shared" si="287"/>
        <v>3.6611950745394615</v>
      </c>
      <c r="AA928" s="6">
        <f t="shared" si="288"/>
        <v>-4994.0440000000008</v>
      </c>
      <c r="AB928" s="27">
        <f t="shared" si="289"/>
        <v>-0.59549289540546824</v>
      </c>
      <c r="AC928" s="6">
        <f t="shared" si="290"/>
        <v>56166.749000000011</v>
      </c>
      <c r="AD928" s="27">
        <f t="shared" si="291"/>
        <v>1.9053351828513574</v>
      </c>
    </row>
    <row r="929" spans="1:30" x14ac:dyDescent="0.35">
      <c r="A929" s="7">
        <f t="shared" si="277"/>
        <v>921</v>
      </c>
      <c r="B929" t="s">
        <v>909</v>
      </c>
      <c r="C929" t="s">
        <v>1325</v>
      </c>
      <c r="D929" t="s">
        <v>1326</v>
      </c>
      <c r="E929" s="42" t="s">
        <v>1564</v>
      </c>
      <c r="F929" s="42" t="s">
        <v>1934</v>
      </c>
      <c r="G929" s="3"/>
      <c r="H929" s="3">
        <v>9234.02</v>
      </c>
      <c r="I929" s="3">
        <v>6732.07</v>
      </c>
      <c r="J929" s="3">
        <v>4422.4999999999991</v>
      </c>
      <c r="K929" s="3">
        <v>628.73</v>
      </c>
      <c r="L929" s="3">
        <f t="shared" si="278"/>
        <v>21017.32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f t="shared" si="279"/>
        <v>0</v>
      </c>
      <c r="S929" s="6">
        <f t="shared" si="280"/>
        <v>0</v>
      </c>
      <c r="T929" s="27" t="str">
        <f t="shared" si="281"/>
        <v>n.m.</v>
      </c>
      <c r="U929" s="6">
        <f t="shared" si="282"/>
        <v>9234.02</v>
      </c>
      <c r="V929" s="27" t="str">
        <f t="shared" si="283"/>
        <v>n.m.</v>
      </c>
      <c r="W929" s="6">
        <f t="shared" si="284"/>
        <v>6732.07</v>
      </c>
      <c r="X929" s="27" t="str">
        <f t="shared" si="285"/>
        <v>n.m.</v>
      </c>
      <c r="Y929" s="6">
        <f t="shared" si="286"/>
        <v>4422.4999999999991</v>
      </c>
      <c r="Z929" s="27" t="str">
        <f t="shared" si="287"/>
        <v>n.m.</v>
      </c>
      <c r="AA929" s="6">
        <f t="shared" si="288"/>
        <v>628.73</v>
      </c>
      <c r="AB929" s="27" t="str">
        <f t="shared" si="289"/>
        <v>n.m.</v>
      </c>
      <c r="AC929" s="6">
        <f t="shared" si="290"/>
        <v>21017.32</v>
      </c>
      <c r="AD929" s="27" t="str">
        <f t="shared" si="291"/>
        <v>n.m.</v>
      </c>
    </row>
    <row r="930" spans="1:30" x14ac:dyDescent="0.35">
      <c r="A930" s="7">
        <f t="shared" si="277"/>
        <v>922</v>
      </c>
      <c r="B930" t="s">
        <v>909</v>
      </c>
      <c r="C930" t="s">
        <v>1327</v>
      </c>
      <c r="D930" t="s">
        <v>1328</v>
      </c>
      <c r="E930" s="42" t="s">
        <v>1585</v>
      </c>
      <c r="F930" s="42">
        <v>43831</v>
      </c>
      <c r="G930" s="3"/>
      <c r="H930" s="3">
        <v>9198.34</v>
      </c>
      <c r="I930" s="3">
        <v>2.21</v>
      </c>
      <c r="J930" s="3">
        <v>0</v>
      </c>
      <c r="K930" s="3">
        <v>0</v>
      </c>
      <c r="L930" s="3">
        <f t="shared" si="278"/>
        <v>9200.5499999999993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f t="shared" si="279"/>
        <v>0</v>
      </c>
      <c r="S930" s="6">
        <f t="shared" si="280"/>
        <v>0</v>
      </c>
      <c r="T930" s="27" t="str">
        <f t="shared" si="281"/>
        <v>n.m.</v>
      </c>
      <c r="U930" s="6">
        <f t="shared" si="282"/>
        <v>9198.34</v>
      </c>
      <c r="V930" s="27" t="str">
        <f t="shared" si="283"/>
        <v>n.m.</v>
      </c>
      <c r="W930" s="6">
        <f t="shared" si="284"/>
        <v>2.21</v>
      </c>
      <c r="X930" s="27" t="str">
        <f t="shared" si="285"/>
        <v>n.m.</v>
      </c>
      <c r="Y930" s="6">
        <f t="shared" si="286"/>
        <v>0</v>
      </c>
      <c r="Z930" s="27" t="str">
        <f t="shared" si="287"/>
        <v>n.m.</v>
      </c>
      <c r="AA930" s="6">
        <f t="shared" si="288"/>
        <v>0</v>
      </c>
      <c r="AB930" s="27" t="str">
        <f t="shared" si="289"/>
        <v>n.m.</v>
      </c>
      <c r="AC930" s="6">
        <f t="shared" si="290"/>
        <v>9200.5499999999993</v>
      </c>
      <c r="AD930" s="27" t="str">
        <f t="shared" si="291"/>
        <v>n.m.</v>
      </c>
    </row>
    <row r="931" spans="1:30" x14ac:dyDescent="0.35">
      <c r="A931" s="7">
        <f t="shared" si="277"/>
        <v>923</v>
      </c>
      <c r="B931" t="s">
        <v>909</v>
      </c>
      <c r="C931" t="s">
        <v>1329</v>
      </c>
      <c r="D931" t="s">
        <v>1330</v>
      </c>
      <c r="E931" s="42" t="s">
        <v>1572</v>
      </c>
      <c r="F931" s="42">
        <v>44562</v>
      </c>
      <c r="G931" s="3">
        <v>2935.1600000000003</v>
      </c>
      <c r="H931" s="3">
        <v>5917.5800000000008</v>
      </c>
      <c r="I931" s="3">
        <v>319.10000000000002</v>
      </c>
      <c r="J931" s="3">
        <v>6084.0800000000008</v>
      </c>
      <c r="K931" s="3">
        <v>1.88</v>
      </c>
      <c r="L931" s="3">
        <f t="shared" si="278"/>
        <v>15257.800000000001</v>
      </c>
      <c r="M931" s="3">
        <v>0</v>
      </c>
      <c r="N931" s="3">
        <v>0</v>
      </c>
      <c r="O931" s="3">
        <v>21098.758999999998</v>
      </c>
      <c r="P931" s="3">
        <v>28455.763999999999</v>
      </c>
      <c r="Q931" s="3">
        <v>9653.6659999999993</v>
      </c>
      <c r="R931" s="3">
        <f t="shared" si="279"/>
        <v>59208.188999999998</v>
      </c>
      <c r="S931" s="6">
        <f t="shared" si="280"/>
        <v>2935.1600000000003</v>
      </c>
      <c r="T931" s="27" t="str">
        <f t="shared" si="281"/>
        <v>n.m.</v>
      </c>
      <c r="U931" s="6">
        <f t="shared" si="282"/>
        <v>5917.5800000000008</v>
      </c>
      <c r="V931" s="27" t="str">
        <f t="shared" si="283"/>
        <v>n.m.</v>
      </c>
      <c r="W931" s="6">
        <f t="shared" si="284"/>
        <v>-20779.659</v>
      </c>
      <c r="X931" s="27">
        <f t="shared" si="285"/>
        <v>-0.98487588772401269</v>
      </c>
      <c r="Y931" s="6">
        <f t="shared" si="286"/>
        <v>-22371.683999999997</v>
      </c>
      <c r="Z931" s="27">
        <f t="shared" si="287"/>
        <v>-0.78619164820174914</v>
      </c>
      <c r="AA931" s="6">
        <f t="shared" si="288"/>
        <v>-9651.7860000000001</v>
      </c>
      <c r="AB931" s="27">
        <f t="shared" si="289"/>
        <v>-0.99980525532994413</v>
      </c>
      <c r="AC931" s="6">
        <f t="shared" si="290"/>
        <v>-43950.388999999996</v>
      </c>
      <c r="AD931" s="27">
        <f t="shared" si="291"/>
        <v>-0.74230253858972106</v>
      </c>
    </row>
    <row r="932" spans="1:30" x14ac:dyDescent="0.35">
      <c r="A932" s="7">
        <f t="shared" si="277"/>
        <v>924</v>
      </c>
      <c r="B932" t="s">
        <v>909</v>
      </c>
      <c r="C932" t="s">
        <v>1331</v>
      </c>
      <c r="D932" t="s">
        <v>1332</v>
      </c>
      <c r="E932" s="42" t="s">
        <v>1577</v>
      </c>
      <c r="F932" s="42" t="s">
        <v>1934</v>
      </c>
      <c r="G932" s="3"/>
      <c r="H932" s="3">
        <v>8048.7300000000014</v>
      </c>
      <c r="I932" s="3">
        <v>24537.12999999999</v>
      </c>
      <c r="J932" s="3">
        <v>66420.249999999985</v>
      </c>
      <c r="K932" s="3">
        <v>377277.78000000014</v>
      </c>
      <c r="L932" s="3">
        <f t="shared" si="278"/>
        <v>476283.89000000013</v>
      </c>
      <c r="M932" s="3">
        <v>0</v>
      </c>
      <c r="N932" s="3">
        <v>0</v>
      </c>
      <c r="O932" s="3">
        <v>116.90300000000001</v>
      </c>
      <c r="P932" s="3">
        <v>52991.262000000002</v>
      </c>
      <c r="Q932" s="3">
        <v>0</v>
      </c>
      <c r="R932" s="3">
        <f t="shared" si="279"/>
        <v>53108.165000000001</v>
      </c>
      <c r="S932" s="6">
        <f t="shared" si="280"/>
        <v>0</v>
      </c>
      <c r="T932" s="27" t="str">
        <f t="shared" si="281"/>
        <v>n.m.</v>
      </c>
      <c r="U932" s="6">
        <f t="shared" si="282"/>
        <v>8048.7300000000014</v>
      </c>
      <c r="V932" s="27" t="str">
        <f t="shared" si="283"/>
        <v>n.m.</v>
      </c>
      <c r="W932" s="6">
        <f t="shared" si="284"/>
        <v>24420.226999999992</v>
      </c>
      <c r="X932" s="27">
        <f t="shared" si="285"/>
        <v>208.89307374489954</v>
      </c>
      <c r="Y932" s="6">
        <f t="shared" si="286"/>
        <v>13428.987999999983</v>
      </c>
      <c r="Z932" s="27">
        <f t="shared" si="287"/>
        <v>0.25341891272564865</v>
      </c>
      <c r="AA932" s="6">
        <f t="shared" si="288"/>
        <v>377277.78000000014</v>
      </c>
      <c r="AB932" s="27" t="str">
        <f t="shared" si="289"/>
        <v>n.m.</v>
      </c>
      <c r="AC932" s="6">
        <f t="shared" si="290"/>
        <v>423175.72500000015</v>
      </c>
      <c r="AD932" s="27">
        <f t="shared" si="291"/>
        <v>7.9681857770834323</v>
      </c>
    </row>
    <row r="933" spans="1:30" x14ac:dyDescent="0.35">
      <c r="A933" s="7">
        <f t="shared" si="277"/>
        <v>925</v>
      </c>
      <c r="B933" t="s">
        <v>909</v>
      </c>
      <c r="C933" t="s">
        <v>1333</v>
      </c>
      <c r="D933" t="s">
        <v>1334</v>
      </c>
      <c r="E933" s="42" t="s">
        <v>1591</v>
      </c>
      <c r="F933" s="42" t="s">
        <v>1934</v>
      </c>
      <c r="G933" s="3">
        <v>3222.5500000000006</v>
      </c>
      <c r="H933" s="3">
        <v>350.44</v>
      </c>
      <c r="I933" s="3">
        <v>283.42</v>
      </c>
      <c r="J933" s="3">
        <v>269.23</v>
      </c>
      <c r="K933" s="3">
        <v>233.42000000000002</v>
      </c>
      <c r="L933" s="3">
        <f t="shared" si="278"/>
        <v>4359.0600000000013</v>
      </c>
      <c r="M933" s="3">
        <v>0</v>
      </c>
      <c r="N933" s="3">
        <v>370.69</v>
      </c>
      <c r="O933" s="3">
        <v>409.036</v>
      </c>
      <c r="P933" s="3">
        <v>290.51600000000002</v>
      </c>
      <c r="Q933" s="3">
        <v>392506.86200000002</v>
      </c>
      <c r="R933" s="3">
        <f t="shared" si="279"/>
        <v>393577.10400000005</v>
      </c>
      <c r="S933" s="6">
        <f t="shared" si="280"/>
        <v>3222.5500000000006</v>
      </c>
      <c r="T933" s="27" t="str">
        <f t="shared" si="281"/>
        <v>n.m.</v>
      </c>
      <c r="U933" s="6">
        <f t="shared" si="282"/>
        <v>-20.25</v>
      </c>
      <c r="V933" s="27">
        <f t="shared" si="283"/>
        <v>-5.4627856160133804E-2</v>
      </c>
      <c r="W933" s="6">
        <f t="shared" si="284"/>
        <v>-125.61599999999999</v>
      </c>
      <c r="X933" s="27">
        <f t="shared" si="285"/>
        <v>-0.30710255332049008</v>
      </c>
      <c r="Y933" s="6">
        <f t="shared" si="286"/>
        <v>-21.286000000000001</v>
      </c>
      <c r="Z933" s="27">
        <f t="shared" si="287"/>
        <v>-7.3269630588332482E-2</v>
      </c>
      <c r="AA933" s="6">
        <f t="shared" si="288"/>
        <v>-392273.44200000004</v>
      </c>
      <c r="AB933" s="27">
        <f t="shared" si="289"/>
        <v>-0.99940530975990938</v>
      </c>
      <c r="AC933" s="6">
        <f t="shared" si="290"/>
        <v>-389218.04400000005</v>
      </c>
      <c r="AD933" s="27">
        <f t="shared" si="291"/>
        <v>-0.98892450816956057</v>
      </c>
    </row>
    <row r="934" spans="1:30" x14ac:dyDescent="0.35">
      <c r="A934" s="7">
        <f t="shared" si="277"/>
        <v>926</v>
      </c>
      <c r="B934" t="s">
        <v>909</v>
      </c>
      <c r="C934" t="s">
        <v>1335</v>
      </c>
      <c r="D934" t="s">
        <v>1336</v>
      </c>
      <c r="E934" s="42" t="s">
        <v>1535</v>
      </c>
      <c r="F934" s="42" t="s">
        <v>1571</v>
      </c>
      <c r="G934" s="3"/>
      <c r="H934" s="3">
        <v>7780.3200000000006</v>
      </c>
      <c r="I934" s="3">
        <v>0</v>
      </c>
      <c r="J934" s="3">
        <v>0</v>
      </c>
      <c r="K934" s="3">
        <v>0</v>
      </c>
      <c r="L934" s="3">
        <f t="shared" si="278"/>
        <v>7780.3200000000006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f t="shared" si="279"/>
        <v>0</v>
      </c>
      <c r="S934" s="6">
        <f t="shared" si="280"/>
        <v>0</v>
      </c>
      <c r="T934" s="27" t="str">
        <f t="shared" si="281"/>
        <v>n.m.</v>
      </c>
      <c r="U934" s="6">
        <f t="shared" si="282"/>
        <v>7780.3200000000006</v>
      </c>
      <c r="V934" s="27" t="str">
        <f t="shared" si="283"/>
        <v>n.m.</v>
      </c>
      <c r="W934" s="6">
        <f t="shared" si="284"/>
        <v>0</v>
      </c>
      <c r="X934" s="27" t="str">
        <f t="shared" si="285"/>
        <v>n.m.</v>
      </c>
      <c r="Y934" s="6">
        <f t="shared" si="286"/>
        <v>0</v>
      </c>
      <c r="Z934" s="27" t="str">
        <f t="shared" si="287"/>
        <v>n.m.</v>
      </c>
      <c r="AA934" s="6">
        <f t="shared" si="288"/>
        <v>0</v>
      </c>
      <c r="AB934" s="27" t="str">
        <f t="shared" si="289"/>
        <v>n.m.</v>
      </c>
      <c r="AC934" s="6">
        <f t="shared" si="290"/>
        <v>7780.3200000000006</v>
      </c>
      <c r="AD934" s="27" t="str">
        <f t="shared" si="291"/>
        <v>n.m.</v>
      </c>
    </row>
    <row r="935" spans="1:30" x14ac:dyDescent="0.35">
      <c r="A935" s="7">
        <f t="shared" si="277"/>
        <v>927</v>
      </c>
      <c r="B935" t="s">
        <v>909</v>
      </c>
      <c r="C935" t="s">
        <v>1337</v>
      </c>
      <c r="D935" t="s">
        <v>1338</v>
      </c>
      <c r="E935" s="42" t="s">
        <v>1569</v>
      </c>
      <c r="F935" s="42">
        <v>44621</v>
      </c>
      <c r="G935" s="3">
        <v>2766.6700000000005</v>
      </c>
      <c r="H935" s="3">
        <v>3221.9199999999996</v>
      </c>
      <c r="I935" s="3">
        <v>314.24000000000007</v>
      </c>
      <c r="J935" s="3">
        <v>174.5</v>
      </c>
      <c r="K935" s="3">
        <v>494.27</v>
      </c>
      <c r="L935" s="3">
        <f t="shared" si="278"/>
        <v>6971.6</v>
      </c>
      <c r="M935" s="3">
        <v>46.667999999999999</v>
      </c>
      <c r="N935" s="3">
        <v>108.792</v>
      </c>
      <c r="O935" s="3">
        <v>0</v>
      </c>
      <c r="P935" s="3">
        <v>0</v>
      </c>
      <c r="Q935" s="3">
        <v>0</v>
      </c>
      <c r="R935" s="3">
        <f t="shared" si="279"/>
        <v>155.46</v>
      </c>
      <c r="S935" s="6">
        <f t="shared" si="280"/>
        <v>2720.0020000000004</v>
      </c>
      <c r="T935" s="27">
        <f t="shared" si="281"/>
        <v>58.284091883089062</v>
      </c>
      <c r="U935" s="6">
        <f t="shared" si="282"/>
        <v>3113.1279999999997</v>
      </c>
      <c r="V935" s="27">
        <f t="shared" si="283"/>
        <v>28.615412898007204</v>
      </c>
      <c r="W935" s="6">
        <f t="shared" si="284"/>
        <v>314.24000000000007</v>
      </c>
      <c r="X935" s="27" t="str">
        <f t="shared" si="285"/>
        <v>n.m.</v>
      </c>
      <c r="Y935" s="6">
        <f t="shared" si="286"/>
        <v>174.5</v>
      </c>
      <c r="Z935" s="27" t="str">
        <f t="shared" si="287"/>
        <v>n.m.</v>
      </c>
      <c r="AA935" s="6">
        <f t="shared" si="288"/>
        <v>494.27</v>
      </c>
      <c r="AB935" s="27" t="str">
        <f t="shared" si="289"/>
        <v>n.m.</v>
      </c>
      <c r="AC935" s="6">
        <f t="shared" si="290"/>
        <v>6816.14</v>
      </c>
      <c r="AD935" s="27">
        <f t="shared" si="291"/>
        <v>43.84497619966551</v>
      </c>
    </row>
    <row r="936" spans="1:30" x14ac:dyDescent="0.35">
      <c r="A936" s="7">
        <f t="shared" si="277"/>
        <v>928</v>
      </c>
      <c r="B936" t="s">
        <v>909</v>
      </c>
      <c r="C936" t="s">
        <v>1339</v>
      </c>
      <c r="D936" t="s">
        <v>1340</v>
      </c>
      <c r="E936" s="42" t="s">
        <v>1577</v>
      </c>
      <c r="F936" s="42" t="s">
        <v>1934</v>
      </c>
      <c r="G936" s="3"/>
      <c r="H936" s="3">
        <v>7132.98</v>
      </c>
      <c r="I936" s="3">
        <v>51058.710000000036</v>
      </c>
      <c r="J936" s="3">
        <v>117738.58</v>
      </c>
      <c r="K936" s="3">
        <v>405784.26999999984</v>
      </c>
      <c r="L936" s="3">
        <f t="shared" si="278"/>
        <v>581714.5399999998</v>
      </c>
      <c r="M936" s="3">
        <v>0</v>
      </c>
      <c r="N936" s="3">
        <v>0</v>
      </c>
      <c r="O936" s="3">
        <v>47.375</v>
      </c>
      <c r="P936" s="3">
        <v>1699.018</v>
      </c>
      <c r="Q936" s="3">
        <v>1057831.8219999999</v>
      </c>
      <c r="R936" s="3">
        <f t="shared" si="279"/>
        <v>1059578.2149999999</v>
      </c>
      <c r="S936" s="6">
        <f t="shared" si="280"/>
        <v>0</v>
      </c>
      <c r="T936" s="27" t="str">
        <f t="shared" si="281"/>
        <v>n.m.</v>
      </c>
      <c r="U936" s="6">
        <f t="shared" si="282"/>
        <v>7132.98</v>
      </c>
      <c r="V936" s="27" t="str">
        <f t="shared" si="283"/>
        <v>n.m.</v>
      </c>
      <c r="W936" s="6">
        <f t="shared" si="284"/>
        <v>51011.335000000036</v>
      </c>
      <c r="X936" s="27">
        <f t="shared" si="285"/>
        <v>1076.7564116094995</v>
      </c>
      <c r="Y936" s="6">
        <f t="shared" si="286"/>
        <v>116039.56200000001</v>
      </c>
      <c r="Z936" s="27">
        <f t="shared" si="287"/>
        <v>68.298018031592363</v>
      </c>
      <c r="AA936" s="6">
        <f t="shared" si="288"/>
        <v>-652047.55200000014</v>
      </c>
      <c r="AB936" s="27">
        <f t="shared" si="289"/>
        <v>-0.616400015994225</v>
      </c>
      <c r="AC936" s="6">
        <f t="shared" si="290"/>
        <v>-477863.67500000005</v>
      </c>
      <c r="AD936" s="27">
        <f t="shared" si="291"/>
        <v>-0.45099424302527785</v>
      </c>
    </row>
    <row r="937" spans="1:30" x14ac:dyDescent="0.35">
      <c r="A937" s="7">
        <f t="shared" si="277"/>
        <v>929</v>
      </c>
      <c r="B937" t="s">
        <v>909</v>
      </c>
      <c r="C937" t="s">
        <v>1341</v>
      </c>
      <c r="D937" t="s">
        <v>1342</v>
      </c>
      <c r="E937" s="42" t="s">
        <v>1588</v>
      </c>
      <c r="F937" s="42" t="s">
        <v>1934</v>
      </c>
      <c r="G937" s="3"/>
      <c r="H937" s="3">
        <v>6943.3899999999994</v>
      </c>
      <c r="I937" s="3">
        <v>30659.970000000008</v>
      </c>
      <c r="J937" s="3">
        <v>45673.619999999995</v>
      </c>
      <c r="K937" s="3">
        <v>159685.82000000009</v>
      </c>
      <c r="L937" s="3">
        <f t="shared" si="278"/>
        <v>242962.8000000001</v>
      </c>
      <c r="M937" s="3">
        <v>0</v>
      </c>
      <c r="N937" s="3">
        <v>0</v>
      </c>
      <c r="O937" s="3">
        <v>0</v>
      </c>
      <c r="P937" s="3">
        <v>641110.91799999995</v>
      </c>
      <c r="Q937" s="3">
        <v>361506.26</v>
      </c>
      <c r="R937" s="3">
        <f t="shared" si="279"/>
        <v>1002617.178</v>
      </c>
      <c r="S937" s="6">
        <f t="shared" si="280"/>
        <v>0</v>
      </c>
      <c r="T937" s="27" t="str">
        <f t="shared" si="281"/>
        <v>n.m.</v>
      </c>
      <c r="U937" s="6">
        <f t="shared" si="282"/>
        <v>6943.3899999999994</v>
      </c>
      <c r="V937" s="27" t="str">
        <f t="shared" si="283"/>
        <v>n.m.</v>
      </c>
      <c r="W937" s="6">
        <f t="shared" si="284"/>
        <v>30659.970000000008</v>
      </c>
      <c r="X937" s="27" t="str">
        <f t="shared" si="285"/>
        <v>n.m.</v>
      </c>
      <c r="Y937" s="6">
        <f t="shared" si="286"/>
        <v>-595437.29799999995</v>
      </c>
      <c r="Z937" s="27">
        <f t="shared" si="287"/>
        <v>-0.92875863018760818</v>
      </c>
      <c r="AA937" s="6">
        <f t="shared" si="288"/>
        <v>-201820.43999999992</v>
      </c>
      <c r="AB937" s="27">
        <f t="shared" si="289"/>
        <v>-0.55827647355262922</v>
      </c>
      <c r="AC937" s="6">
        <f t="shared" si="290"/>
        <v>-759654.37799999979</v>
      </c>
      <c r="AD937" s="27">
        <f t="shared" si="291"/>
        <v>-0.75767141703610408</v>
      </c>
    </row>
    <row r="938" spans="1:30" x14ac:dyDescent="0.35">
      <c r="A938" s="7">
        <f t="shared" si="277"/>
        <v>930</v>
      </c>
      <c r="B938" t="s">
        <v>909</v>
      </c>
      <c r="C938" t="s">
        <v>1343</v>
      </c>
      <c r="D938" t="s">
        <v>1344</v>
      </c>
      <c r="E938" s="42" t="s">
        <v>1591</v>
      </c>
      <c r="F938" s="42">
        <v>44531</v>
      </c>
      <c r="G938" s="3">
        <v>1270.3400000000001</v>
      </c>
      <c r="H938" s="3">
        <v>2432.88</v>
      </c>
      <c r="I938" s="3">
        <v>243.09999999999997</v>
      </c>
      <c r="J938" s="3">
        <v>-6987.2199999999993</v>
      </c>
      <c r="K938" s="3">
        <v>0</v>
      </c>
      <c r="L938" s="3">
        <f t="shared" si="278"/>
        <v>-3040.8999999999992</v>
      </c>
      <c r="M938" s="3">
        <v>0</v>
      </c>
      <c r="N938" s="3">
        <v>261.14600000000002</v>
      </c>
      <c r="O938" s="3">
        <v>423.46100000000001</v>
      </c>
      <c r="P938" s="3">
        <v>0</v>
      </c>
      <c r="Q938" s="3">
        <v>0</v>
      </c>
      <c r="R938" s="3">
        <f t="shared" si="279"/>
        <v>684.60699999999997</v>
      </c>
      <c r="S938" s="6">
        <f t="shared" si="280"/>
        <v>1270.3400000000001</v>
      </c>
      <c r="T938" s="27" t="str">
        <f t="shared" si="281"/>
        <v>n.m.</v>
      </c>
      <c r="U938" s="6">
        <f t="shared" si="282"/>
        <v>2171.7339999999999</v>
      </c>
      <c r="V938" s="27">
        <f t="shared" si="283"/>
        <v>8.3161679673439366</v>
      </c>
      <c r="W938" s="6">
        <f t="shared" si="284"/>
        <v>-180.36100000000005</v>
      </c>
      <c r="X938" s="27">
        <f t="shared" si="285"/>
        <v>-0.42592115920946683</v>
      </c>
      <c r="Y938" s="6">
        <f t="shared" si="286"/>
        <v>-6987.2199999999993</v>
      </c>
      <c r="Z938" s="27" t="str">
        <f t="shared" si="287"/>
        <v>n.m.</v>
      </c>
      <c r="AA938" s="6">
        <f t="shared" si="288"/>
        <v>0</v>
      </c>
      <c r="AB938" s="27" t="str">
        <f t="shared" si="289"/>
        <v>n.m.</v>
      </c>
      <c r="AC938" s="6">
        <f t="shared" si="290"/>
        <v>-3725.5069999999992</v>
      </c>
      <c r="AD938" s="27">
        <f t="shared" si="291"/>
        <v>-5.4418184447427489</v>
      </c>
    </row>
    <row r="939" spans="1:30" x14ac:dyDescent="0.35">
      <c r="A939" s="7">
        <f t="shared" si="277"/>
        <v>931</v>
      </c>
      <c r="B939" t="s">
        <v>909</v>
      </c>
      <c r="C939" t="s">
        <v>1345</v>
      </c>
      <c r="D939" t="s">
        <v>1346</v>
      </c>
      <c r="E939" s="42" t="s">
        <v>1586</v>
      </c>
      <c r="F939" s="42">
        <v>43952</v>
      </c>
      <c r="G939" s="3"/>
      <c r="H939" s="3">
        <v>6738.62</v>
      </c>
      <c r="I939" s="3">
        <v>-6738.619999999999</v>
      </c>
      <c r="J939" s="3">
        <v>0</v>
      </c>
      <c r="K939" s="3">
        <v>0</v>
      </c>
      <c r="L939" s="3">
        <f t="shared" si="278"/>
        <v>9.0949470177292824E-13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f t="shared" si="279"/>
        <v>0</v>
      </c>
      <c r="S939" s="6">
        <f t="shared" si="280"/>
        <v>0</v>
      </c>
      <c r="T939" s="27" t="str">
        <f t="shared" si="281"/>
        <v>n.m.</v>
      </c>
      <c r="U939" s="6">
        <f t="shared" si="282"/>
        <v>6738.62</v>
      </c>
      <c r="V939" s="27" t="str">
        <f t="shared" si="283"/>
        <v>n.m.</v>
      </c>
      <c r="W939" s="6">
        <f t="shared" si="284"/>
        <v>-6738.619999999999</v>
      </c>
      <c r="X939" s="27" t="str">
        <f t="shared" si="285"/>
        <v>n.m.</v>
      </c>
      <c r="Y939" s="6">
        <f t="shared" si="286"/>
        <v>0</v>
      </c>
      <c r="Z939" s="27" t="str">
        <f t="shared" si="287"/>
        <v>n.m.</v>
      </c>
      <c r="AA939" s="6">
        <f t="shared" si="288"/>
        <v>0</v>
      </c>
      <c r="AB939" s="27" t="str">
        <f t="shared" si="289"/>
        <v>n.m.</v>
      </c>
      <c r="AC939" s="6">
        <f t="shared" si="290"/>
        <v>9.0949470177292824E-13</v>
      </c>
      <c r="AD939" s="27" t="str">
        <f t="shared" si="291"/>
        <v>n.m.</v>
      </c>
    </row>
    <row r="940" spans="1:30" x14ac:dyDescent="0.35">
      <c r="A940" s="7">
        <f t="shared" si="277"/>
        <v>932</v>
      </c>
      <c r="B940" t="s">
        <v>909</v>
      </c>
      <c r="C940" t="s">
        <v>1347</v>
      </c>
      <c r="D940" t="s">
        <v>1139</v>
      </c>
      <c r="E940" s="42" t="s">
        <v>1556</v>
      </c>
      <c r="F940" s="42" t="s">
        <v>1583</v>
      </c>
      <c r="G940" s="3">
        <v>6389.51</v>
      </c>
      <c r="H940" s="3">
        <v>154.74</v>
      </c>
      <c r="I940" s="3">
        <v>0</v>
      </c>
      <c r="J940" s="3">
        <v>0</v>
      </c>
      <c r="K940" s="3">
        <v>0</v>
      </c>
      <c r="L940" s="3">
        <f t="shared" si="278"/>
        <v>6544.25</v>
      </c>
      <c r="M940" s="3">
        <v>0</v>
      </c>
      <c r="N940" s="3">
        <v>0</v>
      </c>
      <c r="O940" s="3">
        <v>10764.191999999999</v>
      </c>
      <c r="P940" s="3">
        <v>4.6520000000000001</v>
      </c>
      <c r="Q940" s="3">
        <v>0</v>
      </c>
      <c r="R940" s="3">
        <f t="shared" si="279"/>
        <v>10768.843999999999</v>
      </c>
      <c r="S940" s="6">
        <f t="shared" si="280"/>
        <v>6389.51</v>
      </c>
      <c r="T940" s="27" t="str">
        <f t="shared" si="281"/>
        <v>n.m.</v>
      </c>
      <c r="U940" s="6">
        <f t="shared" si="282"/>
        <v>154.74</v>
      </c>
      <c r="V940" s="27" t="str">
        <f t="shared" si="283"/>
        <v>n.m.</v>
      </c>
      <c r="W940" s="6">
        <f t="shared" si="284"/>
        <v>-10764.191999999999</v>
      </c>
      <c r="X940" s="27">
        <f t="shared" si="285"/>
        <v>-1</v>
      </c>
      <c r="Y940" s="6">
        <f t="shared" si="286"/>
        <v>-4.6520000000000001</v>
      </c>
      <c r="Z940" s="27">
        <f t="shared" si="287"/>
        <v>-1</v>
      </c>
      <c r="AA940" s="6">
        <f t="shared" si="288"/>
        <v>0</v>
      </c>
      <c r="AB940" s="27" t="str">
        <f t="shared" si="289"/>
        <v>n.m.</v>
      </c>
      <c r="AC940" s="6">
        <f t="shared" si="290"/>
        <v>-4224.5939999999991</v>
      </c>
      <c r="AD940" s="27">
        <f t="shared" si="291"/>
        <v>-0.39229781766733735</v>
      </c>
    </row>
    <row r="941" spans="1:30" x14ac:dyDescent="0.35">
      <c r="A941" s="7">
        <f t="shared" si="277"/>
        <v>933</v>
      </c>
      <c r="B941" t="s">
        <v>909</v>
      </c>
      <c r="C941" t="s">
        <v>1348</v>
      </c>
      <c r="D941" t="s">
        <v>1349</v>
      </c>
      <c r="E941" s="42" t="s">
        <v>1586</v>
      </c>
      <c r="F941" s="42" t="s">
        <v>1934</v>
      </c>
      <c r="G941" s="3"/>
      <c r="H941" s="3">
        <v>6503.47</v>
      </c>
      <c r="I941" s="3">
        <v>9789.380000000001</v>
      </c>
      <c r="J941" s="3">
        <v>51077.03</v>
      </c>
      <c r="K941" s="3">
        <v>29644.379999999968</v>
      </c>
      <c r="L941" s="3">
        <f t="shared" si="278"/>
        <v>97014.25999999998</v>
      </c>
      <c r="M941" s="3">
        <v>0</v>
      </c>
      <c r="N941" s="3">
        <v>0</v>
      </c>
      <c r="O941" s="3">
        <v>0</v>
      </c>
      <c r="P941" s="3">
        <v>756.42700000000002</v>
      </c>
      <c r="Q941" s="3">
        <v>83419.563999999998</v>
      </c>
      <c r="R941" s="3">
        <f t="shared" si="279"/>
        <v>84175.990999999995</v>
      </c>
      <c r="S941" s="6">
        <f t="shared" si="280"/>
        <v>0</v>
      </c>
      <c r="T941" s="27" t="str">
        <f t="shared" si="281"/>
        <v>n.m.</v>
      </c>
      <c r="U941" s="6">
        <f t="shared" si="282"/>
        <v>6503.47</v>
      </c>
      <c r="V941" s="27" t="str">
        <f t="shared" si="283"/>
        <v>n.m.</v>
      </c>
      <c r="W941" s="6">
        <f t="shared" si="284"/>
        <v>9789.380000000001</v>
      </c>
      <c r="X941" s="27" t="str">
        <f t="shared" si="285"/>
        <v>n.m.</v>
      </c>
      <c r="Y941" s="6">
        <f t="shared" si="286"/>
        <v>50320.602999999996</v>
      </c>
      <c r="Z941" s="27">
        <f t="shared" si="287"/>
        <v>66.524070399390808</v>
      </c>
      <c r="AA941" s="6">
        <f t="shared" si="288"/>
        <v>-53775.18400000003</v>
      </c>
      <c r="AB941" s="27">
        <f t="shared" si="289"/>
        <v>-0.64463516016458722</v>
      </c>
      <c r="AC941" s="6">
        <f t="shared" si="290"/>
        <v>12838.268999999986</v>
      </c>
      <c r="AD941" s="27">
        <f t="shared" si="291"/>
        <v>0.15251699264223675</v>
      </c>
    </row>
    <row r="942" spans="1:30" x14ac:dyDescent="0.35">
      <c r="A942" s="7">
        <f t="shared" si="277"/>
        <v>934</v>
      </c>
      <c r="B942" t="s">
        <v>909</v>
      </c>
      <c r="C942" t="s">
        <v>1350</v>
      </c>
      <c r="D942" t="s">
        <v>1351</v>
      </c>
      <c r="E942" s="42" t="s">
        <v>1574</v>
      </c>
      <c r="F942" s="42" t="s">
        <v>1560</v>
      </c>
      <c r="G942" s="3">
        <v>73809.070000000007</v>
      </c>
      <c r="H942" s="3">
        <v>-89640.159999999989</v>
      </c>
      <c r="I942" s="3">
        <v>0</v>
      </c>
      <c r="J942" s="3">
        <v>0</v>
      </c>
      <c r="K942" s="3">
        <v>0</v>
      </c>
      <c r="L942" s="3">
        <f t="shared" si="278"/>
        <v>-15831.089999999982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f t="shared" si="279"/>
        <v>0</v>
      </c>
      <c r="S942" s="6">
        <f t="shared" si="280"/>
        <v>73809.070000000007</v>
      </c>
      <c r="T942" s="27" t="str">
        <f t="shared" si="281"/>
        <v>n.m.</v>
      </c>
      <c r="U942" s="6">
        <f t="shared" si="282"/>
        <v>-89640.159999999989</v>
      </c>
      <c r="V942" s="27" t="str">
        <f t="shared" si="283"/>
        <v>n.m.</v>
      </c>
      <c r="W942" s="6">
        <f t="shared" si="284"/>
        <v>0</v>
      </c>
      <c r="X942" s="27" t="str">
        <f t="shared" si="285"/>
        <v>n.m.</v>
      </c>
      <c r="Y942" s="6">
        <f t="shared" si="286"/>
        <v>0</v>
      </c>
      <c r="Z942" s="27" t="str">
        <f t="shared" si="287"/>
        <v>n.m.</v>
      </c>
      <c r="AA942" s="6">
        <f t="shared" si="288"/>
        <v>0</v>
      </c>
      <c r="AB942" s="27" t="str">
        <f t="shared" si="289"/>
        <v>n.m.</v>
      </c>
      <c r="AC942" s="6">
        <f t="shared" si="290"/>
        <v>-15831.089999999982</v>
      </c>
      <c r="AD942" s="27" t="str">
        <f t="shared" si="291"/>
        <v>n.m.</v>
      </c>
    </row>
    <row r="943" spans="1:30" x14ac:dyDescent="0.35">
      <c r="A943" s="7">
        <f t="shared" si="277"/>
        <v>935</v>
      </c>
      <c r="B943" t="s">
        <v>909</v>
      </c>
      <c r="C943" t="s">
        <v>1352</v>
      </c>
      <c r="D943" t="s">
        <v>1353</v>
      </c>
      <c r="E943" s="42" t="s">
        <v>1590</v>
      </c>
      <c r="F943" s="42" t="s">
        <v>1934</v>
      </c>
      <c r="G943" s="3">
        <v>5985.6200000000026</v>
      </c>
      <c r="H943" s="3">
        <v>279.21000000000004</v>
      </c>
      <c r="I943" s="3">
        <v>225.82</v>
      </c>
      <c r="J943" s="3">
        <v>1111.3400000000001</v>
      </c>
      <c r="K943" s="3">
        <v>28434.290000000008</v>
      </c>
      <c r="L943" s="3">
        <f t="shared" si="278"/>
        <v>36036.280000000013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f t="shared" si="279"/>
        <v>0</v>
      </c>
      <c r="S943" s="6">
        <f t="shared" si="280"/>
        <v>5985.6200000000026</v>
      </c>
      <c r="T943" s="27" t="str">
        <f t="shared" si="281"/>
        <v>n.m.</v>
      </c>
      <c r="U943" s="6">
        <f t="shared" si="282"/>
        <v>279.21000000000004</v>
      </c>
      <c r="V943" s="27" t="str">
        <f t="shared" si="283"/>
        <v>n.m.</v>
      </c>
      <c r="W943" s="6">
        <f t="shared" si="284"/>
        <v>225.82</v>
      </c>
      <c r="X943" s="27" t="str">
        <f t="shared" si="285"/>
        <v>n.m.</v>
      </c>
      <c r="Y943" s="6">
        <f t="shared" si="286"/>
        <v>1111.3400000000001</v>
      </c>
      <c r="Z943" s="27" t="str">
        <f t="shared" si="287"/>
        <v>n.m.</v>
      </c>
      <c r="AA943" s="6">
        <f t="shared" si="288"/>
        <v>28434.290000000008</v>
      </c>
      <c r="AB943" s="27" t="str">
        <f t="shared" si="289"/>
        <v>n.m.</v>
      </c>
      <c r="AC943" s="6">
        <f t="shared" si="290"/>
        <v>36036.280000000013</v>
      </c>
      <c r="AD943" s="27" t="str">
        <f t="shared" si="291"/>
        <v>n.m.</v>
      </c>
    </row>
    <row r="944" spans="1:30" x14ac:dyDescent="0.35">
      <c r="A944" s="7">
        <f t="shared" si="277"/>
        <v>936</v>
      </c>
      <c r="B944" t="s">
        <v>909</v>
      </c>
      <c r="C944" t="s">
        <v>1354</v>
      </c>
      <c r="D944" t="s">
        <v>1355</v>
      </c>
      <c r="E944" s="42" t="s">
        <v>1571</v>
      </c>
      <c r="F944" s="42">
        <v>44562</v>
      </c>
      <c r="G944" s="3"/>
      <c r="H944" s="3">
        <v>6145</v>
      </c>
      <c r="I944" s="3">
        <v>49689.52</v>
      </c>
      <c r="J944" s="3">
        <v>30549.089999999997</v>
      </c>
      <c r="K944" s="3">
        <v>1455.76</v>
      </c>
      <c r="L944" s="3">
        <f t="shared" si="278"/>
        <v>87839.369999999981</v>
      </c>
      <c r="M944" s="3">
        <v>0</v>
      </c>
      <c r="N944" s="3">
        <v>0</v>
      </c>
      <c r="O944" s="3">
        <v>0</v>
      </c>
      <c r="P944" s="3">
        <v>168804.16</v>
      </c>
      <c r="Q944" s="3">
        <v>-10562.33</v>
      </c>
      <c r="R944" s="3">
        <f t="shared" si="279"/>
        <v>158241.83000000002</v>
      </c>
      <c r="S944" s="6">
        <f t="shared" si="280"/>
        <v>0</v>
      </c>
      <c r="T944" s="27" t="str">
        <f t="shared" si="281"/>
        <v>n.m.</v>
      </c>
      <c r="U944" s="6">
        <f t="shared" si="282"/>
        <v>6145</v>
      </c>
      <c r="V944" s="27" t="str">
        <f t="shared" si="283"/>
        <v>n.m.</v>
      </c>
      <c r="W944" s="6">
        <f t="shared" si="284"/>
        <v>49689.52</v>
      </c>
      <c r="X944" s="27" t="str">
        <f t="shared" si="285"/>
        <v>n.m.</v>
      </c>
      <c r="Y944" s="6">
        <f t="shared" si="286"/>
        <v>-138255.07</v>
      </c>
      <c r="Z944" s="27">
        <f t="shared" si="287"/>
        <v>-0.81902643868492342</v>
      </c>
      <c r="AA944" s="6">
        <f t="shared" si="288"/>
        <v>12018.09</v>
      </c>
      <c r="AB944" s="27">
        <f t="shared" si="289"/>
        <v>-1.1378256502116484</v>
      </c>
      <c r="AC944" s="6">
        <f t="shared" si="290"/>
        <v>-70402.460000000036</v>
      </c>
      <c r="AD944" s="27">
        <f t="shared" si="291"/>
        <v>-0.44490423297051118</v>
      </c>
    </row>
    <row r="945" spans="1:30" x14ac:dyDescent="0.35">
      <c r="A945" s="7">
        <f t="shared" si="277"/>
        <v>937</v>
      </c>
      <c r="B945" t="s">
        <v>909</v>
      </c>
      <c r="C945" t="s">
        <v>1356</v>
      </c>
      <c r="D945" t="s">
        <v>1357</v>
      </c>
      <c r="E945" s="42" t="s">
        <v>1580</v>
      </c>
      <c r="F945" s="42">
        <v>44105</v>
      </c>
      <c r="G945" s="3">
        <v>-84483.300000000032</v>
      </c>
      <c r="H945" s="3">
        <v>24033.039999999997</v>
      </c>
      <c r="I945" s="3">
        <v>5571.77</v>
      </c>
      <c r="J945" s="3">
        <v>0</v>
      </c>
      <c r="K945" s="3">
        <v>0</v>
      </c>
      <c r="L945" s="3">
        <f t="shared" si="278"/>
        <v>-54878.490000000034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f t="shared" si="279"/>
        <v>0</v>
      </c>
      <c r="S945" s="6">
        <f t="shared" si="280"/>
        <v>-84483.300000000032</v>
      </c>
      <c r="T945" s="27" t="str">
        <f t="shared" si="281"/>
        <v>n.m.</v>
      </c>
      <c r="U945" s="6">
        <f t="shared" si="282"/>
        <v>24033.039999999997</v>
      </c>
      <c r="V945" s="27" t="str">
        <f t="shared" si="283"/>
        <v>n.m.</v>
      </c>
      <c r="W945" s="6">
        <f t="shared" si="284"/>
        <v>5571.77</v>
      </c>
      <c r="X945" s="27" t="str">
        <f t="shared" si="285"/>
        <v>n.m.</v>
      </c>
      <c r="Y945" s="6">
        <f t="shared" si="286"/>
        <v>0</v>
      </c>
      <c r="Z945" s="27" t="str">
        <f t="shared" si="287"/>
        <v>n.m.</v>
      </c>
      <c r="AA945" s="6">
        <f t="shared" si="288"/>
        <v>0</v>
      </c>
      <c r="AB945" s="27" t="str">
        <f t="shared" si="289"/>
        <v>n.m.</v>
      </c>
      <c r="AC945" s="6">
        <f t="shared" si="290"/>
        <v>-54878.490000000034</v>
      </c>
      <c r="AD945" s="27" t="str">
        <f t="shared" si="291"/>
        <v>n.m.</v>
      </c>
    </row>
    <row r="946" spans="1:30" x14ac:dyDescent="0.35">
      <c r="A946" s="7">
        <f t="shared" si="277"/>
        <v>938</v>
      </c>
      <c r="B946" t="s">
        <v>909</v>
      </c>
      <c r="C946" t="s">
        <v>1358</v>
      </c>
      <c r="D946" t="s">
        <v>1359</v>
      </c>
      <c r="E946" s="42" t="s">
        <v>1585</v>
      </c>
      <c r="F946" s="42">
        <v>43983</v>
      </c>
      <c r="G946" s="3"/>
      <c r="H946" s="3">
        <v>5999.9999999999991</v>
      </c>
      <c r="I946" s="3">
        <v>-5999.9999999999991</v>
      </c>
      <c r="J946" s="3">
        <v>0</v>
      </c>
      <c r="K946" s="3">
        <v>0</v>
      </c>
      <c r="L946" s="3">
        <f t="shared" si="278"/>
        <v>0</v>
      </c>
      <c r="M946" s="3">
        <v>0</v>
      </c>
      <c r="N946" s="3">
        <v>0</v>
      </c>
      <c r="O946" s="3">
        <v>682102.48100000003</v>
      </c>
      <c r="P946" s="3">
        <v>0</v>
      </c>
      <c r="Q946" s="3">
        <v>0</v>
      </c>
      <c r="R946" s="3">
        <f t="shared" si="279"/>
        <v>682102.48100000003</v>
      </c>
      <c r="S946" s="6">
        <f t="shared" si="280"/>
        <v>0</v>
      </c>
      <c r="T946" s="27" t="str">
        <f t="shared" si="281"/>
        <v>n.m.</v>
      </c>
      <c r="U946" s="6">
        <f t="shared" si="282"/>
        <v>5999.9999999999991</v>
      </c>
      <c r="V946" s="27" t="str">
        <f t="shared" si="283"/>
        <v>n.m.</v>
      </c>
      <c r="W946" s="6">
        <f t="shared" si="284"/>
        <v>-688102.48100000003</v>
      </c>
      <c r="X946" s="27">
        <f t="shared" si="285"/>
        <v>-1.0087963321746076</v>
      </c>
      <c r="Y946" s="6">
        <f t="shared" si="286"/>
        <v>0</v>
      </c>
      <c r="Z946" s="27" t="str">
        <f t="shared" si="287"/>
        <v>n.m.</v>
      </c>
      <c r="AA946" s="6">
        <f t="shared" si="288"/>
        <v>0</v>
      </c>
      <c r="AB946" s="27" t="str">
        <f t="shared" si="289"/>
        <v>n.m.</v>
      </c>
      <c r="AC946" s="6">
        <f t="shared" si="290"/>
        <v>-682102.48100000003</v>
      </c>
      <c r="AD946" s="27">
        <f t="shared" si="291"/>
        <v>-1</v>
      </c>
    </row>
    <row r="947" spans="1:30" x14ac:dyDescent="0.35">
      <c r="A947" s="7">
        <f t="shared" si="277"/>
        <v>939</v>
      </c>
      <c r="B947" t="s">
        <v>909</v>
      </c>
      <c r="C947" t="s">
        <v>1360</v>
      </c>
      <c r="D947" t="s">
        <v>1361</v>
      </c>
      <c r="E947" s="42" t="s">
        <v>1585</v>
      </c>
      <c r="F947" s="42" t="s">
        <v>1934</v>
      </c>
      <c r="G947" s="3"/>
      <c r="H947" s="3">
        <v>5860.03</v>
      </c>
      <c r="I947" s="3">
        <v>19603.730000000003</v>
      </c>
      <c r="J947" s="3">
        <v>27791.61</v>
      </c>
      <c r="K947" s="3">
        <v>2907.2799999999997</v>
      </c>
      <c r="L947" s="3">
        <f t="shared" si="278"/>
        <v>56162.65</v>
      </c>
      <c r="M947" s="3">
        <v>0</v>
      </c>
      <c r="N947" s="3">
        <v>0</v>
      </c>
      <c r="O947" s="3">
        <v>244.67</v>
      </c>
      <c r="P947" s="3">
        <v>29902.444</v>
      </c>
      <c r="Q947" s="3">
        <v>5844.2240000000002</v>
      </c>
      <c r="R947" s="3">
        <f t="shared" si="279"/>
        <v>35991.337999999996</v>
      </c>
      <c r="S947" s="6">
        <f t="shared" si="280"/>
        <v>0</v>
      </c>
      <c r="T947" s="27" t="str">
        <f t="shared" si="281"/>
        <v>n.m.</v>
      </c>
      <c r="U947" s="6">
        <f t="shared" si="282"/>
        <v>5860.03</v>
      </c>
      <c r="V947" s="27" t="str">
        <f t="shared" si="283"/>
        <v>n.m.</v>
      </c>
      <c r="W947" s="6">
        <f t="shared" si="284"/>
        <v>19359.060000000005</v>
      </c>
      <c r="X947" s="27">
        <f t="shared" si="285"/>
        <v>79.12314546123352</v>
      </c>
      <c r="Y947" s="6">
        <f t="shared" si="286"/>
        <v>-2110.8339999999989</v>
      </c>
      <c r="Z947" s="27">
        <f t="shared" si="287"/>
        <v>-7.0590684828303635E-2</v>
      </c>
      <c r="AA947" s="6">
        <f t="shared" si="288"/>
        <v>-2936.9440000000004</v>
      </c>
      <c r="AB947" s="27">
        <f t="shared" si="289"/>
        <v>-0.50253789040255825</v>
      </c>
      <c r="AC947" s="6">
        <f t="shared" si="290"/>
        <v>20171.312000000005</v>
      </c>
      <c r="AD947" s="27">
        <f t="shared" si="291"/>
        <v>0.56044907249627696</v>
      </c>
    </row>
    <row r="948" spans="1:30" x14ac:dyDescent="0.35">
      <c r="A948" s="7">
        <f t="shared" si="277"/>
        <v>940</v>
      </c>
      <c r="B948" t="s">
        <v>909</v>
      </c>
      <c r="C948" t="s">
        <v>1362</v>
      </c>
      <c r="D948" t="s">
        <v>1363</v>
      </c>
      <c r="E948" s="42" t="s">
        <v>1564</v>
      </c>
      <c r="F948" s="42">
        <v>44013</v>
      </c>
      <c r="G948" s="3"/>
      <c r="H948" s="3">
        <v>5818.65</v>
      </c>
      <c r="I948" s="3">
        <v>-5818.6500000000005</v>
      </c>
      <c r="J948" s="3">
        <v>0</v>
      </c>
      <c r="K948" s="3">
        <v>0</v>
      </c>
      <c r="L948" s="3">
        <f t="shared" si="278"/>
        <v>-9.0949470177292824E-13</v>
      </c>
      <c r="M948" s="3">
        <v>0</v>
      </c>
      <c r="N948" s="3">
        <v>0</v>
      </c>
      <c r="O948" s="3">
        <v>0</v>
      </c>
      <c r="P948" s="3">
        <v>104.98399999999999</v>
      </c>
      <c r="Q948" s="3">
        <v>0</v>
      </c>
      <c r="R948" s="3">
        <f t="shared" si="279"/>
        <v>104.98399999999999</v>
      </c>
      <c r="S948" s="6">
        <f t="shared" si="280"/>
        <v>0</v>
      </c>
      <c r="T948" s="27" t="str">
        <f t="shared" si="281"/>
        <v>n.m.</v>
      </c>
      <c r="U948" s="6">
        <f t="shared" si="282"/>
        <v>5818.65</v>
      </c>
      <c r="V948" s="27" t="str">
        <f t="shared" si="283"/>
        <v>n.m.</v>
      </c>
      <c r="W948" s="6">
        <f t="shared" si="284"/>
        <v>-5818.6500000000005</v>
      </c>
      <c r="X948" s="27" t="str">
        <f t="shared" si="285"/>
        <v>n.m.</v>
      </c>
      <c r="Y948" s="6">
        <f t="shared" si="286"/>
        <v>-104.98399999999999</v>
      </c>
      <c r="Z948" s="27">
        <f t="shared" si="287"/>
        <v>-1</v>
      </c>
      <c r="AA948" s="6">
        <f t="shared" si="288"/>
        <v>0</v>
      </c>
      <c r="AB948" s="27" t="str">
        <f t="shared" si="289"/>
        <v>n.m.</v>
      </c>
      <c r="AC948" s="6">
        <f t="shared" si="290"/>
        <v>-104.9840000000009</v>
      </c>
      <c r="AD948" s="27">
        <f t="shared" si="291"/>
        <v>-1.0000000000000087</v>
      </c>
    </row>
    <row r="949" spans="1:30" x14ac:dyDescent="0.35">
      <c r="A949" s="7">
        <f t="shared" si="277"/>
        <v>941</v>
      </c>
      <c r="B949" t="s">
        <v>909</v>
      </c>
      <c r="C949" t="s">
        <v>1364</v>
      </c>
      <c r="D949" t="s">
        <v>1365</v>
      </c>
      <c r="E949" s="42" t="s">
        <v>1577</v>
      </c>
      <c r="F949" s="42" t="s">
        <v>1934</v>
      </c>
      <c r="G949" s="3"/>
      <c r="H949" s="3">
        <v>5365.09</v>
      </c>
      <c r="I949" s="3">
        <v>2146.7699999999995</v>
      </c>
      <c r="J949" s="3">
        <v>2641.110000000001</v>
      </c>
      <c r="K949" s="3">
        <v>123809.82999999999</v>
      </c>
      <c r="L949" s="3">
        <f t="shared" si="278"/>
        <v>133962.79999999999</v>
      </c>
      <c r="M949" s="3">
        <v>0</v>
      </c>
      <c r="N949" s="3">
        <v>0</v>
      </c>
      <c r="O949" s="3">
        <v>50.295999999999999</v>
      </c>
      <c r="P949" s="3">
        <v>236968.21799999999</v>
      </c>
      <c r="Q949" s="3">
        <v>1257002.402</v>
      </c>
      <c r="R949" s="3">
        <f t="shared" si="279"/>
        <v>1494020.916</v>
      </c>
      <c r="S949" s="6">
        <f t="shared" si="280"/>
        <v>0</v>
      </c>
      <c r="T949" s="27" t="str">
        <f t="shared" si="281"/>
        <v>n.m.</v>
      </c>
      <c r="U949" s="6">
        <f t="shared" si="282"/>
        <v>5365.09</v>
      </c>
      <c r="V949" s="27" t="str">
        <f t="shared" si="283"/>
        <v>n.m.</v>
      </c>
      <c r="W949" s="6">
        <f t="shared" si="284"/>
        <v>2096.4739999999997</v>
      </c>
      <c r="X949" s="27">
        <f t="shared" si="285"/>
        <v>41.682718307618892</v>
      </c>
      <c r="Y949" s="6">
        <f t="shared" si="286"/>
        <v>-234327.10799999998</v>
      </c>
      <c r="Z949" s="27">
        <f t="shared" si="287"/>
        <v>-0.9888545813346159</v>
      </c>
      <c r="AA949" s="6">
        <f t="shared" si="288"/>
        <v>-1133192.5719999999</v>
      </c>
      <c r="AB949" s="27">
        <f t="shared" si="289"/>
        <v>-0.90150390341099751</v>
      </c>
      <c r="AC949" s="6">
        <f t="shared" si="290"/>
        <v>-1360058.1159999999</v>
      </c>
      <c r="AD949" s="27">
        <f t="shared" si="291"/>
        <v>-0.91033405318135452</v>
      </c>
    </row>
    <row r="950" spans="1:30" x14ac:dyDescent="0.35">
      <c r="A950" s="7">
        <f t="shared" si="277"/>
        <v>942</v>
      </c>
      <c r="B950" t="s">
        <v>909</v>
      </c>
      <c r="C950" t="s">
        <v>1366</v>
      </c>
      <c r="D950" t="s">
        <v>1367</v>
      </c>
      <c r="E950" s="42" t="s">
        <v>1571</v>
      </c>
      <c r="F950" s="42">
        <v>44562</v>
      </c>
      <c r="G950" s="3"/>
      <c r="H950" s="3">
        <v>5355</v>
      </c>
      <c r="I950" s="3">
        <v>48354.22</v>
      </c>
      <c r="J950" s="3">
        <v>15467.41</v>
      </c>
      <c r="K950" s="3">
        <v>1165.79</v>
      </c>
      <c r="L950" s="3">
        <f t="shared" si="278"/>
        <v>70342.42</v>
      </c>
      <c r="M950" s="3">
        <v>0</v>
      </c>
      <c r="N950" s="3">
        <v>0</v>
      </c>
      <c r="O950" s="3">
        <v>0</v>
      </c>
      <c r="P950" s="3">
        <v>162897.29500000001</v>
      </c>
      <c r="Q950" s="3">
        <v>7031.1940000000004</v>
      </c>
      <c r="R950" s="3">
        <f t="shared" si="279"/>
        <v>169928.489</v>
      </c>
      <c r="S950" s="6">
        <f t="shared" si="280"/>
        <v>0</v>
      </c>
      <c r="T950" s="27" t="str">
        <f t="shared" si="281"/>
        <v>n.m.</v>
      </c>
      <c r="U950" s="6">
        <f t="shared" si="282"/>
        <v>5355</v>
      </c>
      <c r="V950" s="27" t="str">
        <f t="shared" si="283"/>
        <v>n.m.</v>
      </c>
      <c r="W950" s="6">
        <f t="shared" si="284"/>
        <v>48354.22</v>
      </c>
      <c r="X950" s="27" t="str">
        <f t="shared" si="285"/>
        <v>n.m.</v>
      </c>
      <c r="Y950" s="6">
        <f t="shared" si="286"/>
        <v>-147429.88500000001</v>
      </c>
      <c r="Z950" s="27">
        <f t="shared" si="287"/>
        <v>-0.90504808566649309</v>
      </c>
      <c r="AA950" s="6">
        <f t="shared" si="288"/>
        <v>-5865.4040000000005</v>
      </c>
      <c r="AB950" s="27">
        <f t="shared" si="289"/>
        <v>-0.83419743503023813</v>
      </c>
      <c r="AC950" s="6">
        <f t="shared" si="290"/>
        <v>-99586.069000000003</v>
      </c>
      <c r="AD950" s="27">
        <f t="shared" si="291"/>
        <v>-0.58604692824638727</v>
      </c>
    </row>
    <row r="951" spans="1:30" x14ac:dyDescent="0.35">
      <c r="A951" s="7">
        <f t="shared" si="277"/>
        <v>943</v>
      </c>
      <c r="B951" t="s">
        <v>909</v>
      </c>
      <c r="C951" t="s">
        <v>1368</v>
      </c>
      <c r="D951" t="s">
        <v>1369</v>
      </c>
      <c r="E951" s="42" t="s">
        <v>1585</v>
      </c>
      <c r="F951" s="42">
        <v>43983</v>
      </c>
      <c r="G951" s="3"/>
      <c r="H951" s="3">
        <v>4775.0199999999986</v>
      </c>
      <c r="I951" s="3">
        <v>-4775.0200000000004</v>
      </c>
      <c r="J951" s="3">
        <v>0</v>
      </c>
      <c r="K951" s="3">
        <v>0</v>
      </c>
      <c r="L951" s="3">
        <f t="shared" si="278"/>
        <v>-1.8189894035458565E-12</v>
      </c>
      <c r="M951" s="3">
        <v>0</v>
      </c>
      <c r="N951" s="3">
        <v>0</v>
      </c>
      <c r="O951" s="3">
        <v>28574.161</v>
      </c>
      <c r="P951" s="3">
        <v>0</v>
      </c>
      <c r="Q951" s="3">
        <v>0</v>
      </c>
      <c r="R951" s="3">
        <f t="shared" si="279"/>
        <v>28574.161</v>
      </c>
      <c r="S951" s="6">
        <f t="shared" si="280"/>
        <v>0</v>
      </c>
      <c r="T951" s="27" t="str">
        <f t="shared" si="281"/>
        <v>n.m.</v>
      </c>
      <c r="U951" s="6">
        <f t="shared" si="282"/>
        <v>4775.0199999999986</v>
      </c>
      <c r="V951" s="27" t="str">
        <f t="shared" si="283"/>
        <v>n.m.</v>
      </c>
      <c r="W951" s="6">
        <f t="shared" si="284"/>
        <v>-33349.180999999997</v>
      </c>
      <c r="X951" s="27">
        <f t="shared" si="285"/>
        <v>-1.1671097184620747</v>
      </c>
      <c r="Y951" s="6">
        <f t="shared" si="286"/>
        <v>0</v>
      </c>
      <c r="Z951" s="27" t="str">
        <f t="shared" si="287"/>
        <v>n.m.</v>
      </c>
      <c r="AA951" s="6">
        <f t="shared" si="288"/>
        <v>0</v>
      </c>
      <c r="AB951" s="27" t="str">
        <f t="shared" si="289"/>
        <v>n.m.</v>
      </c>
      <c r="AC951" s="6">
        <f t="shared" si="290"/>
        <v>-28574.161</v>
      </c>
      <c r="AD951" s="27">
        <f t="shared" si="291"/>
        <v>-1</v>
      </c>
    </row>
    <row r="952" spans="1:30" x14ac:dyDescent="0.35">
      <c r="A952" s="7">
        <f t="shared" si="277"/>
        <v>944</v>
      </c>
      <c r="B952" t="s">
        <v>909</v>
      </c>
      <c r="C952" t="s">
        <v>1370</v>
      </c>
      <c r="D952" t="s">
        <v>1371</v>
      </c>
      <c r="E952" s="42" t="s">
        <v>1587</v>
      </c>
      <c r="F952" s="42" t="s">
        <v>1934</v>
      </c>
      <c r="G952" s="3"/>
      <c r="H952" s="3">
        <v>4328.2800000000007</v>
      </c>
      <c r="I952" s="3">
        <v>24578.550000000003</v>
      </c>
      <c r="J952" s="3">
        <v>99815.459999999992</v>
      </c>
      <c r="K952" s="3">
        <v>463091.93999999989</v>
      </c>
      <c r="L952" s="3">
        <f t="shared" si="278"/>
        <v>591814.22999999986</v>
      </c>
      <c r="M952" s="3">
        <v>0</v>
      </c>
      <c r="N952" s="3">
        <v>0</v>
      </c>
      <c r="O952" s="3">
        <v>36.031999999999996</v>
      </c>
      <c r="P952" s="3">
        <v>553.99</v>
      </c>
      <c r="Q952" s="3">
        <v>1062433.6980000001</v>
      </c>
      <c r="R952" s="3">
        <f t="shared" si="279"/>
        <v>1063023.7200000002</v>
      </c>
      <c r="S952" s="6">
        <f t="shared" si="280"/>
        <v>0</v>
      </c>
      <c r="T952" s="27" t="str">
        <f t="shared" si="281"/>
        <v>n.m.</v>
      </c>
      <c r="U952" s="6">
        <f t="shared" si="282"/>
        <v>4328.2800000000007</v>
      </c>
      <c r="V952" s="27" t="str">
        <f t="shared" si="283"/>
        <v>n.m.</v>
      </c>
      <c r="W952" s="6">
        <f t="shared" si="284"/>
        <v>24542.518000000004</v>
      </c>
      <c r="X952" s="27">
        <f t="shared" si="285"/>
        <v>681.13116119005349</v>
      </c>
      <c r="Y952" s="6">
        <f t="shared" si="286"/>
        <v>99261.469999999987</v>
      </c>
      <c r="Z952" s="27">
        <f t="shared" si="287"/>
        <v>179.17556273578944</v>
      </c>
      <c r="AA952" s="6">
        <f t="shared" si="288"/>
        <v>-599341.75800000015</v>
      </c>
      <c r="AB952" s="27">
        <f t="shared" si="289"/>
        <v>-0.56412156271797786</v>
      </c>
      <c r="AC952" s="6">
        <f t="shared" si="290"/>
        <v>-471209.49000000034</v>
      </c>
      <c r="AD952" s="27">
        <f t="shared" si="291"/>
        <v>-0.44327278981131318</v>
      </c>
    </row>
    <row r="953" spans="1:30" x14ac:dyDescent="0.35">
      <c r="A953" s="7">
        <f t="shared" si="277"/>
        <v>945</v>
      </c>
      <c r="B953" t="s">
        <v>909</v>
      </c>
      <c r="C953" t="s">
        <v>1372</v>
      </c>
      <c r="D953" t="s">
        <v>1373</v>
      </c>
      <c r="E953" s="42" t="s">
        <v>1591</v>
      </c>
      <c r="F953" s="42">
        <v>44531</v>
      </c>
      <c r="G953" s="3">
        <v>1577.5000000000005</v>
      </c>
      <c r="H953" s="3">
        <v>192.6</v>
      </c>
      <c r="I953" s="3">
        <v>155.77999999999997</v>
      </c>
      <c r="J953" s="3">
        <v>-4477.5</v>
      </c>
      <c r="K953" s="3">
        <v>0</v>
      </c>
      <c r="L953" s="3">
        <f t="shared" si="278"/>
        <v>-2551.62</v>
      </c>
      <c r="M953" s="3">
        <v>0</v>
      </c>
      <c r="N953" s="3">
        <v>250.11500000000001</v>
      </c>
      <c r="O953" s="3">
        <v>324.822</v>
      </c>
      <c r="P953" s="3">
        <v>70.911000000000001</v>
      </c>
      <c r="Q953" s="3">
        <v>0</v>
      </c>
      <c r="R953" s="3">
        <f t="shared" si="279"/>
        <v>645.84799999999996</v>
      </c>
      <c r="S953" s="6">
        <f t="shared" si="280"/>
        <v>1577.5000000000005</v>
      </c>
      <c r="T953" s="27" t="str">
        <f t="shared" si="281"/>
        <v>n.m.</v>
      </c>
      <c r="U953" s="6">
        <f t="shared" si="282"/>
        <v>-57.515000000000015</v>
      </c>
      <c r="V953" s="27">
        <f t="shared" si="283"/>
        <v>-0.22995422105831323</v>
      </c>
      <c r="W953" s="6">
        <f t="shared" si="284"/>
        <v>-169.04200000000003</v>
      </c>
      <c r="X953" s="27">
        <f t="shared" si="285"/>
        <v>-0.52041425765496185</v>
      </c>
      <c r="Y953" s="6">
        <f t="shared" si="286"/>
        <v>-4548.4110000000001</v>
      </c>
      <c r="Z953" s="27">
        <f t="shared" si="287"/>
        <v>-64.142530778017516</v>
      </c>
      <c r="AA953" s="6">
        <f t="shared" si="288"/>
        <v>0</v>
      </c>
      <c r="AB953" s="27" t="str">
        <f t="shared" si="289"/>
        <v>n.m.</v>
      </c>
      <c r="AC953" s="6">
        <f t="shared" si="290"/>
        <v>-3197.4679999999998</v>
      </c>
      <c r="AD953" s="27">
        <f t="shared" si="291"/>
        <v>-4.9508057623465582</v>
      </c>
    </row>
    <row r="954" spans="1:30" x14ac:dyDescent="0.35">
      <c r="A954" s="7">
        <f t="shared" si="277"/>
        <v>946</v>
      </c>
      <c r="B954" t="s">
        <v>909</v>
      </c>
      <c r="C954" t="s">
        <v>1374</v>
      </c>
      <c r="D954" t="s">
        <v>1375</v>
      </c>
      <c r="E954" s="42" t="s">
        <v>1577</v>
      </c>
      <c r="F954" s="42" t="s">
        <v>1934</v>
      </c>
      <c r="G954" s="3"/>
      <c r="H954" s="3">
        <v>4246.6499999999996</v>
      </c>
      <c r="I954" s="3">
        <v>1485.8799999999997</v>
      </c>
      <c r="J954" s="3">
        <v>4546.75</v>
      </c>
      <c r="K954" s="3">
        <v>13071.140000000003</v>
      </c>
      <c r="L954" s="3">
        <f t="shared" si="278"/>
        <v>23350.420000000002</v>
      </c>
      <c r="M954" s="3">
        <v>0</v>
      </c>
      <c r="N954" s="3">
        <v>0</v>
      </c>
      <c r="O954" s="3">
        <v>46.375</v>
      </c>
      <c r="P954" s="3">
        <v>356661.114</v>
      </c>
      <c r="Q954" s="3">
        <v>2156935.73</v>
      </c>
      <c r="R954" s="3">
        <f t="shared" si="279"/>
        <v>2513643.219</v>
      </c>
      <c r="S954" s="6">
        <f t="shared" si="280"/>
        <v>0</v>
      </c>
      <c r="T954" s="27" t="str">
        <f t="shared" si="281"/>
        <v>n.m.</v>
      </c>
      <c r="U954" s="6">
        <f t="shared" si="282"/>
        <v>4246.6499999999996</v>
      </c>
      <c r="V954" s="27" t="str">
        <f t="shared" si="283"/>
        <v>n.m.</v>
      </c>
      <c r="W954" s="6">
        <f t="shared" si="284"/>
        <v>1439.5049999999997</v>
      </c>
      <c r="X954" s="27">
        <f t="shared" si="285"/>
        <v>31.040539083557945</v>
      </c>
      <c r="Y954" s="6">
        <f t="shared" si="286"/>
        <v>-352114.364</v>
      </c>
      <c r="Z954" s="27">
        <f t="shared" si="287"/>
        <v>-0.98725190433852572</v>
      </c>
      <c r="AA954" s="6">
        <f t="shared" si="288"/>
        <v>-2143864.59</v>
      </c>
      <c r="AB954" s="27">
        <f t="shared" si="289"/>
        <v>-0.99393994924457019</v>
      </c>
      <c r="AC954" s="6">
        <f t="shared" si="290"/>
        <v>-2490292.7990000001</v>
      </c>
      <c r="AD954" s="27">
        <f t="shared" si="291"/>
        <v>-0.99071052732404508</v>
      </c>
    </row>
    <row r="955" spans="1:30" x14ac:dyDescent="0.35">
      <c r="A955" s="7">
        <f t="shared" si="277"/>
        <v>947</v>
      </c>
      <c r="B955" t="s">
        <v>909</v>
      </c>
      <c r="C955" t="s">
        <v>1376</v>
      </c>
      <c r="D955" t="s">
        <v>1377</v>
      </c>
      <c r="E955" s="42" t="s">
        <v>1586</v>
      </c>
      <c r="F955" s="42" t="s">
        <v>1934</v>
      </c>
      <c r="G955" s="3"/>
      <c r="H955" s="3">
        <v>4214.8999999999996</v>
      </c>
      <c r="I955" s="3">
        <v>784.88999999999942</v>
      </c>
      <c r="J955" s="3">
        <v>37585.660000000003</v>
      </c>
      <c r="K955" s="3">
        <v>13958.490000000016</v>
      </c>
      <c r="L955" s="3">
        <f t="shared" si="278"/>
        <v>56543.940000000017</v>
      </c>
      <c r="M955" s="3">
        <v>0</v>
      </c>
      <c r="N955" s="3">
        <v>0</v>
      </c>
      <c r="O955" s="3">
        <v>0</v>
      </c>
      <c r="P955" s="3">
        <v>238.708</v>
      </c>
      <c r="Q955" s="3">
        <v>52790.353999999999</v>
      </c>
      <c r="R955" s="3">
        <f t="shared" si="279"/>
        <v>53029.061999999998</v>
      </c>
      <c r="S955" s="6">
        <f t="shared" si="280"/>
        <v>0</v>
      </c>
      <c r="T955" s="27" t="str">
        <f t="shared" si="281"/>
        <v>n.m.</v>
      </c>
      <c r="U955" s="6">
        <f t="shared" si="282"/>
        <v>4214.8999999999996</v>
      </c>
      <c r="V955" s="27" t="str">
        <f t="shared" si="283"/>
        <v>n.m.</v>
      </c>
      <c r="W955" s="6">
        <f t="shared" si="284"/>
        <v>784.88999999999942</v>
      </c>
      <c r="X955" s="27" t="str">
        <f t="shared" si="285"/>
        <v>n.m.</v>
      </c>
      <c r="Y955" s="6">
        <f t="shared" si="286"/>
        <v>37346.952000000005</v>
      </c>
      <c r="Z955" s="27">
        <f t="shared" si="287"/>
        <v>156.45454697789771</v>
      </c>
      <c r="AA955" s="6">
        <f t="shared" si="288"/>
        <v>-38831.863999999987</v>
      </c>
      <c r="AB955" s="27">
        <f t="shared" si="289"/>
        <v>-0.73558635352208446</v>
      </c>
      <c r="AC955" s="6">
        <f t="shared" si="290"/>
        <v>3514.8780000000188</v>
      </c>
      <c r="AD955" s="27">
        <f t="shared" si="291"/>
        <v>6.6282107724251638E-2</v>
      </c>
    </row>
    <row r="956" spans="1:30" x14ac:dyDescent="0.35">
      <c r="A956" s="7">
        <f t="shared" si="277"/>
        <v>948</v>
      </c>
      <c r="B956" t="s">
        <v>909</v>
      </c>
      <c r="C956" t="s">
        <v>1378</v>
      </c>
      <c r="D956" t="s">
        <v>1379</v>
      </c>
      <c r="E956" s="42" t="s">
        <v>1586</v>
      </c>
      <c r="F956" s="42" t="s">
        <v>1934</v>
      </c>
      <c r="G956" s="3"/>
      <c r="H956" s="3">
        <v>4015.7</v>
      </c>
      <c r="I956" s="3">
        <v>2880.4200000000014</v>
      </c>
      <c r="J956" s="3">
        <v>227.89000000000001</v>
      </c>
      <c r="K956" s="3">
        <v>197.59</v>
      </c>
      <c r="L956" s="3">
        <f t="shared" si="278"/>
        <v>7321.6000000000013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f t="shared" si="279"/>
        <v>0</v>
      </c>
      <c r="S956" s="6">
        <f t="shared" si="280"/>
        <v>0</v>
      </c>
      <c r="T956" s="27" t="str">
        <f t="shared" si="281"/>
        <v>n.m.</v>
      </c>
      <c r="U956" s="6">
        <f t="shared" si="282"/>
        <v>4015.7</v>
      </c>
      <c r="V956" s="27" t="str">
        <f t="shared" si="283"/>
        <v>n.m.</v>
      </c>
      <c r="W956" s="6">
        <f t="shared" si="284"/>
        <v>2880.4200000000014</v>
      </c>
      <c r="X956" s="27" t="str">
        <f t="shared" si="285"/>
        <v>n.m.</v>
      </c>
      <c r="Y956" s="6">
        <f t="shared" si="286"/>
        <v>227.89000000000001</v>
      </c>
      <c r="Z956" s="27" t="str">
        <f t="shared" si="287"/>
        <v>n.m.</v>
      </c>
      <c r="AA956" s="6">
        <f t="shared" si="288"/>
        <v>197.59</v>
      </c>
      <c r="AB956" s="27" t="str">
        <f t="shared" si="289"/>
        <v>n.m.</v>
      </c>
      <c r="AC956" s="6">
        <f t="shared" si="290"/>
        <v>7321.6000000000013</v>
      </c>
      <c r="AD956" s="27" t="str">
        <f t="shared" si="291"/>
        <v>n.m.</v>
      </c>
    </row>
    <row r="957" spans="1:30" x14ac:dyDescent="0.35">
      <c r="A957" s="7">
        <f t="shared" si="277"/>
        <v>949</v>
      </c>
      <c r="B957" t="s">
        <v>909</v>
      </c>
      <c r="C957" t="s">
        <v>1380</v>
      </c>
      <c r="D957" t="s">
        <v>1381</v>
      </c>
      <c r="E957" s="42" t="s">
        <v>1587</v>
      </c>
      <c r="F957" s="42" t="s">
        <v>1934</v>
      </c>
      <c r="G957" s="3"/>
      <c r="H957" s="3">
        <v>3995.08</v>
      </c>
      <c r="I957" s="3">
        <v>19288.79</v>
      </c>
      <c r="J957" s="3">
        <v>-4339.1599999999889</v>
      </c>
      <c r="K957" s="3">
        <v>-22678.330000000024</v>
      </c>
      <c r="L957" s="3">
        <f t="shared" si="278"/>
        <v>-3733.6200000000099</v>
      </c>
      <c r="M957" s="3">
        <v>0</v>
      </c>
      <c r="N957" s="3">
        <v>0</v>
      </c>
      <c r="O957" s="3">
        <v>8.1739999999999995</v>
      </c>
      <c r="P957" s="3">
        <v>355.58699999999999</v>
      </c>
      <c r="Q957" s="3">
        <v>-615.79600000000005</v>
      </c>
      <c r="R957" s="3">
        <f t="shared" si="279"/>
        <v>-252.03500000000008</v>
      </c>
      <c r="S957" s="6">
        <f t="shared" si="280"/>
        <v>0</v>
      </c>
      <c r="T957" s="27" t="str">
        <f t="shared" si="281"/>
        <v>n.m.</v>
      </c>
      <c r="U957" s="6">
        <f t="shared" si="282"/>
        <v>3995.08</v>
      </c>
      <c r="V957" s="27" t="str">
        <f t="shared" si="283"/>
        <v>n.m.</v>
      </c>
      <c r="W957" s="6">
        <f t="shared" si="284"/>
        <v>19280.616000000002</v>
      </c>
      <c r="X957" s="27">
        <f t="shared" si="285"/>
        <v>2358.7736726205044</v>
      </c>
      <c r="Y957" s="6">
        <f t="shared" si="286"/>
        <v>-4694.7469999999885</v>
      </c>
      <c r="Z957" s="27">
        <f t="shared" si="287"/>
        <v>-13.202808314139686</v>
      </c>
      <c r="AA957" s="6">
        <f t="shared" si="288"/>
        <v>-22062.534000000025</v>
      </c>
      <c r="AB957" s="27">
        <f t="shared" si="289"/>
        <v>35.827666954640861</v>
      </c>
      <c r="AC957" s="6">
        <f t="shared" si="290"/>
        <v>-3481.58500000001</v>
      </c>
      <c r="AD957" s="27">
        <f t="shared" si="291"/>
        <v>13.813894895550257</v>
      </c>
    </row>
    <row r="958" spans="1:30" x14ac:dyDescent="0.35">
      <c r="A958" s="7">
        <f t="shared" si="277"/>
        <v>950</v>
      </c>
      <c r="B958" t="s">
        <v>909</v>
      </c>
      <c r="C958" t="s">
        <v>1382</v>
      </c>
      <c r="D958" t="s">
        <v>1383</v>
      </c>
      <c r="E958" s="42" t="s">
        <v>1578</v>
      </c>
      <c r="F958" s="42" t="s">
        <v>1584</v>
      </c>
      <c r="G958" s="3">
        <v>3951.17</v>
      </c>
      <c r="H958" s="3"/>
      <c r="I958" s="3">
        <v>0</v>
      </c>
      <c r="J958" s="3">
        <v>0</v>
      </c>
      <c r="K958" s="3">
        <v>0</v>
      </c>
      <c r="L958" s="3">
        <f t="shared" si="278"/>
        <v>3951.17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f t="shared" si="279"/>
        <v>0</v>
      </c>
      <c r="S958" s="6">
        <f t="shared" si="280"/>
        <v>3951.17</v>
      </c>
      <c r="T958" s="27" t="str">
        <f t="shared" si="281"/>
        <v>n.m.</v>
      </c>
      <c r="U958" s="6">
        <f t="shared" si="282"/>
        <v>0</v>
      </c>
      <c r="V958" s="27" t="str">
        <f t="shared" si="283"/>
        <v>n.m.</v>
      </c>
      <c r="W958" s="6">
        <f t="shared" si="284"/>
        <v>0</v>
      </c>
      <c r="X958" s="27" t="str">
        <f t="shared" si="285"/>
        <v>n.m.</v>
      </c>
      <c r="Y958" s="6">
        <f t="shared" si="286"/>
        <v>0</v>
      </c>
      <c r="Z958" s="27" t="str">
        <f t="shared" si="287"/>
        <v>n.m.</v>
      </c>
      <c r="AA958" s="6">
        <f t="shared" si="288"/>
        <v>0</v>
      </c>
      <c r="AB958" s="27" t="str">
        <f t="shared" si="289"/>
        <v>n.m.</v>
      </c>
      <c r="AC958" s="6">
        <f t="shared" si="290"/>
        <v>3951.17</v>
      </c>
      <c r="AD958" s="27" t="str">
        <f t="shared" si="291"/>
        <v>n.m.</v>
      </c>
    </row>
    <row r="959" spans="1:30" x14ac:dyDescent="0.35">
      <c r="A959" s="7">
        <f t="shared" si="277"/>
        <v>951</v>
      </c>
      <c r="B959" t="s">
        <v>909</v>
      </c>
      <c r="C959" t="s">
        <v>1384</v>
      </c>
      <c r="D959" t="s">
        <v>1385</v>
      </c>
      <c r="E959" s="42" t="s">
        <v>1577</v>
      </c>
      <c r="F959" s="42" t="s">
        <v>1934</v>
      </c>
      <c r="G959" s="3"/>
      <c r="H959" s="3">
        <v>3802.9000000000015</v>
      </c>
      <c r="I959" s="3">
        <v>1350.0900000000006</v>
      </c>
      <c r="J959" s="3">
        <v>5335.199999999998</v>
      </c>
      <c r="K959" s="3">
        <v>9619.5600000000013</v>
      </c>
      <c r="L959" s="3">
        <f t="shared" si="278"/>
        <v>20107.75</v>
      </c>
      <c r="M959" s="3">
        <v>0</v>
      </c>
      <c r="N959" s="3">
        <v>0</v>
      </c>
      <c r="O959" s="3">
        <v>79.007999999999996</v>
      </c>
      <c r="P959" s="3">
        <v>171.70699999999999</v>
      </c>
      <c r="Q959" s="3">
        <v>33400.99</v>
      </c>
      <c r="R959" s="3">
        <f t="shared" si="279"/>
        <v>33651.704999999994</v>
      </c>
      <c r="S959" s="6">
        <f t="shared" si="280"/>
        <v>0</v>
      </c>
      <c r="T959" s="27" t="str">
        <f t="shared" si="281"/>
        <v>n.m.</v>
      </c>
      <c r="U959" s="6">
        <f t="shared" si="282"/>
        <v>3802.9000000000015</v>
      </c>
      <c r="V959" s="27" t="str">
        <f t="shared" si="283"/>
        <v>n.m.</v>
      </c>
      <c r="W959" s="6">
        <f t="shared" si="284"/>
        <v>1271.0820000000006</v>
      </c>
      <c r="X959" s="27">
        <f t="shared" si="285"/>
        <v>16.088016403402197</v>
      </c>
      <c r="Y959" s="6">
        <f t="shared" si="286"/>
        <v>5163.4929999999977</v>
      </c>
      <c r="Z959" s="27">
        <f t="shared" si="287"/>
        <v>30.071534649140673</v>
      </c>
      <c r="AA959" s="6">
        <f t="shared" si="288"/>
        <v>-23781.429999999997</v>
      </c>
      <c r="AB959" s="27">
        <f t="shared" si="289"/>
        <v>-0.71199775815028232</v>
      </c>
      <c r="AC959" s="6">
        <f t="shared" si="290"/>
        <v>-13543.954999999994</v>
      </c>
      <c r="AD959" s="27">
        <f t="shared" si="291"/>
        <v>-0.40247455515255459</v>
      </c>
    </row>
    <row r="960" spans="1:30" x14ac:dyDescent="0.35">
      <c r="A960" s="7">
        <f t="shared" si="277"/>
        <v>952</v>
      </c>
      <c r="B960" t="s">
        <v>909</v>
      </c>
      <c r="C960" t="s">
        <v>1386</v>
      </c>
      <c r="D960" t="s">
        <v>1387</v>
      </c>
      <c r="E960" s="42" t="s">
        <v>1589</v>
      </c>
      <c r="F960" s="42">
        <v>44531</v>
      </c>
      <c r="G960" s="3">
        <v>1011.72</v>
      </c>
      <c r="H960" s="3">
        <v>556.4799999999999</v>
      </c>
      <c r="I960" s="3">
        <v>134.03</v>
      </c>
      <c r="J960" s="3">
        <v>-3852.4</v>
      </c>
      <c r="K960" s="3">
        <v>0</v>
      </c>
      <c r="L960" s="3">
        <f t="shared" si="278"/>
        <v>-2150.17</v>
      </c>
      <c r="M960" s="3">
        <v>20.28</v>
      </c>
      <c r="N960" s="3">
        <v>411.54500000000002</v>
      </c>
      <c r="O960" s="3">
        <v>190.107</v>
      </c>
      <c r="P960" s="3">
        <v>166.328</v>
      </c>
      <c r="Q960" s="3">
        <v>0</v>
      </c>
      <c r="R960" s="3">
        <f t="shared" si="279"/>
        <v>788.26</v>
      </c>
      <c r="S960" s="6">
        <f t="shared" si="280"/>
        <v>991.44</v>
      </c>
      <c r="T960" s="27">
        <f t="shared" si="281"/>
        <v>48.887573964497044</v>
      </c>
      <c r="U960" s="6">
        <f t="shared" si="282"/>
        <v>144.93499999999989</v>
      </c>
      <c r="V960" s="27">
        <f t="shared" si="283"/>
        <v>0.35217290940237372</v>
      </c>
      <c r="W960" s="6">
        <f t="shared" si="284"/>
        <v>-56.076999999999998</v>
      </c>
      <c r="X960" s="27">
        <f t="shared" si="285"/>
        <v>-0.29497598720720436</v>
      </c>
      <c r="Y960" s="6">
        <f t="shared" si="286"/>
        <v>-4018.7280000000001</v>
      </c>
      <c r="Z960" s="27">
        <f t="shared" si="287"/>
        <v>-24.161464095041122</v>
      </c>
      <c r="AA960" s="6">
        <f t="shared" si="288"/>
        <v>0</v>
      </c>
      <c r="AB960" s="27" t="str">
        <f t="shared" si="289"/>
        <v>n.m.</v>
      </c>
      <c r="AC960" s="6">
        <f t="shared" si="290"/>
        <v>-2938.4300000000003</v>
      </c>
      <c r="AD960" s="27">
        <f t="shared" si="291"/>
        <v>-3.7277421155456327</v>
      </c>
    </row>
    <row r="961" spans="1:30" x14ac:dyDescent="0.35">
      <c r="A961" s="7">
        <f t="shared" si="277"/>
        <v>953</v>
      </c>
      <c r="B961" t="s">
        <v>909</v>
      </c>
      <c r="C961" t="s">
        <v>1388</v>
      </c>
      <c r="D961" t="s">
        <v>1389</v>
      </c>
      <c r="E961" s="42" t="s">
        <v>1586</v>
      </c>
      <c r="F961" s="42" t="s">
        <v>1934</v>
      </c>
      <c r="G961" s="3"/>
      <c r="H961" s="3">
        <v>3708.4700000000003</v>
      </c>
      <c r="I961" s="3">
        <v>5983.13</v>
      </c>
      <c r="J961" s="3">
        <v>25245.17</v>
      </c>
      <c r="K961" s="3">
        <v>3252.0500000000029</v>
      </c>
      <c r="L961" s="3">
        <f t="shared" si="278"/>
        <v>38188.82</v>
      </c>
      <c r="M961" s="3">
        <v>0</v>
      </c>
      <c r="N961" s="3">
        <v>0</v>
      </c>
      <c r="O961" s="3">
        <v>0</v>
      </c>
      <c r="P961" s="3">
        <v>441.78699999999998</v>
      </c>
      <c r="Q961" s="3">
        <v>77364.827999999994</v>
      </c>
      <c r="R961" s="3">
        <f t="shared" si="279"/>
        <v>77806.614999999991</v>
      </c>
      <c r="S961" s="6">
        <f t="shared" si="280"/>
        <v>0</v>
      </c>
      <c r="T961" s="27" t="str">
        <f t="shared" si="281"/>
        <v>n.m.</v>
      </c>
      <c r="U961" s="6">
        <f t="shared" si="282"/>
        <v>3708.4700000000003</v>
      </c>
      <c r="V961" s="27" t="str">
        <f t="shared" si="283"/>
        <v>n.m.</v>
      </c>
      <c r="W961" s="6">
        <f t="shared" si="284"/>
        <v>5983.13</v>
      </c>
      <c r="X961" s="27" t="str">
        <f t="shared" si="285"/>
        <v>n.m.</v>
      </c>
      <c r="Y961" s="6">
        <f t="shared" si="286"/>
        <v>24803.382999999998</v>
      </c>
      <c r="Z961" s="27">
        <f t="shared" si="287"/>
        <v>56.143306616084217</v>
      </c>
      <c r="AA961" s="6">
        <f t="shared" si="288"/>
        <v>-74112.777999999991</v>
      </c>
      <c r="AB961" s="27">
        <f t="shared" si="289"/>
        <v>-0.95796474852887925</v>
      </c>
      <c r="AC961" s="6">
        <f t="shared" si="290"/>
        <v>-39617.794999999991</v>
      </c>
      <c r="AD961" s="27">
        <f t="shared" si="291"/>
        <v>-0.50918286317943529</v>
      </c>
    </row>
    <row r="962" spans="1:30" x14ac:dyDescent="0.35">
      <c r="A962" s="7">
        <f t="shared" si="277"/>
        <v>954</v>
      </c>
      <c r="B962" t="s">
        <v>909</v>
      </c>
      <c r="C962" t="s">
        <v>1390</v>
      </c>
      <c r="D962" t="s">
        <v>1391</v>
      </c>
      <c r="E962" s="42" t="s">
        <v>1577</v>
      </c>
      <c r="F962" s="42" t="s">
        <v>1934</v>
      </c>
      <c r="G962" s="3"/>
      <c r="H962" s="3">
        <v>3298.9600000000009</v>
      </c>
      <c r="I962" s="3">
        <v>6064.84</v>
      </c>
      <c r="J962" s="3">
        <v>35547.160000000003</v>
      </c>
      <c r="K962" s="3">
        <v>14941.340000000004</v>
      </c>
      <c r="L962" s="3">
        <f t="shared" si="278"/>
        <v>59852.30000000001</v>
      </c>
      <c r="M962" s="3">
        <v>0</v>
      </c>
      <c r="N962" s="3">
        <v>0</v>
      </c>
      <c r="O962" s="3">
        <v>18.923999999999999</v>
      </c>
      <c r="P962" s="3">
        <v>196.584</v>
      </c>
      <c r="Q962" s="3">
        <v>51108.364000000001</v>
      </c>
      <c r="R962" s="3">
        <f t="shared" si="279"/>
        <v>51323.872000000003</v>
      </c>
      <c r="S962" s="6">
        <f t="shared" si="280"/>
        <v>0</v>
      </c>
      <c r="T962" s="27" t="str">
        <f t="shared" si="281"/>
        <v>n.m.</v>
      </c>
      <c r="U962" s="6">
        <f t="shared" si="282"/>
        <v>3298.9600000000009</v>
      </c>
      <c r="V962" s="27" t="str">
        <f t="shared" si="283"/>
        <v>n.m.</v>
      </c>
      <c r="W962" s="6">
        <f t="shared" si="284"/>
        <v>6045.9160000000002</v>
      </c>
      <c r="X962" s="27">
        <f t="shared" si="285"/>
        <v>319.48404142887341</v>
      </c>
      <c r="Y962" s="6">
        <f t="shared" si="286"/>
        <v>35350.576000000001</v>
      </c>
      <c r="Z962" s="27">
        <f t="shared" si="287"/>
        <v>179.82427867985186</v>
      </c>
      <c r="AA962" s="6">
        <f t="shared" si="288"/>
        <v>-36167.023999999998</v>
      </c>
      <c r="AB962" s="27">
        <f t="shared" si="289"/>
        <v>-0.70765372180569108</v>
      </c>
      <c r="AC962" s="6">
        <f t="shared" si="290"/>
        <v>8528.4280000000072</v>
      </c>
      <c r="AD962" s="27">
        <f t="shared" si="291"/>
        <v>0.16616883465066717</v>
      </c>
    </row>
    <row r="963" spans="1:30" x14ac:dyDescent="0.35">
      <c r="A963" s="7">
        <f t="shared" si="277"/>
        <v>955</v>
      </c>
      <c r="B963" t="s">
        <v>909</v>
      </c>
      <c r="C963" t="s">
        <v>1392</v>
      </c>
      <c r="D963" t="s">
        <v>1393</v>
      </c>
      <c r="E963" s="42" t="s">
        <v>1586</v>
      </c>
      <c r="F963" s="42" t="s">
        <v>1934</v>
      </c>
      <c r="G963" s="3"/>
      <c r="H963" s="3">
        <v>3283.1800000000003</v>
      </c>
      <c r="I963" s="3">
        <v>54282.329999999994</v>
      </c>
      <c r="J963" s="3">
        <v>3752.4900000000016</v>
      </c>
      <c r="K963" s="3">
        <v>2879.67</v>
      </c>
      <c r="L963" s="3">
        <f t="shared" si="278"/>
        <v>64197.67</v>
      </c>
      <c r="M963" s="3">
        <v>0</v>
      </c>
      <c r="N963" s="3">
        <v>0</v>
      </c>
      <c r="O963" s="3">
        <v>0</v>
      </c>
      <c r="P963" s="3">
        <v>2307.3890000000001</v>
      </c>
      <c r="Q963" s="3">
        <v>0</v>
      </c>
      <c r="R963" s="3">
        <f t="shared" si="279"/>
        <v>2307.3890000000001</v>
      </c>
      <c r="S963" s="6">
        <f t="shared" si="280"/>
        <v>0</v>
      </c>
      <c r="T963" s="27" t="str">
        <f t="shared" si="281"/>
        <v>n.m.</v>
      </c>
      <c r="U963" s="6">
        <f t="shared" si="282"/>
        <v>3283.1800000000003</v>
      </c>
      <c r="V963" s="27" t="str">
        <f t="shared" si="283"/>
        <v>n.m.</v>
      </c>
      <c r="W963" s="6">
        <f t="shared" si="284"/>
        <v>54282.329999999994</v>
      </c>
      <c r="X963" s="27" t="str">
        <f t="shared" si="285"/>
        <v>n.m.</v>
      </c>
      <c r="Y963" s="6">
        <f t="shared" si="286"/>
        <v>1445.1010000000015</v>
      </c>
      <c r="Z963" s="27">
        <f t="shared" si="287"/>
        <v>0.62629274907698762</v>
      </c>
      <c r="AA963" s="6">
        <f t="shared" si="288"/>
        <v>2879.67</v>
      </c>
      <c r="AB963" s="27" t="str">
        <f t="shared" si="289"/>
        <v>n.m.</v>
      </c>
      <c r="AC963" s="6">
        <f t="shared" si="290"/>
        <v>61890.280999999995</v>
      </c>
      <c r="AD963" s="27">
        <f t="shared" si="291"/>
        <v>26.822647156591277</v>
      </c>
    </row>
    <row r="964" spans="1:30" x14ac:dyDescent="0.35">
      <c r="A964" s="7">
        <f t="shared" si="277"/>
        <v>956</v>
      </c>
      <c r="B964" t="s">
        <v>909</v>
      </c>
      <c r="C964" t="s">
        <v>1394</v>
      </c>
      <c r="D964" t="s">
        <v>1395</v>
      </c>
      <c r="E964" s="42" t="s">
        <v>1585</v>
      </c>
      <c r="F964" s="42">
        <v>43983</v>
      </c>
      <c r="G964" s="3"/>
      <c r="H964" s="3">
        <v>3254.5399999999995</v>
      </c>
      <c r="I964" s="3">
        <v>-3254.5400000000027</v>
      </c>
      <c r="J964" s="3">
        <v>0</v>
      </c>
      <c r="K964" s="3">
        <v>0</v>
      </c>
      <c r="L964" s="3">
        <f t="shared" si="278"/>
        <v>-3.1832314562052488E-12</v>
      </c>
      <c r="M964" s="3">
        <v>0</v>
      </c>
      <c r="N964" s="3">
        <v>0</v>
      </c>
      <c r="O964" s="3">
        <v>682160.17799999996</v>
      </c>
      <c r="P964" s="3">
        <v>0</v>
      </c>
      <c r="Q964" s="3">
        <v>0</v>
      </c>
      <c r="R964" s="3">
        <f t="shared" si="279"/>
        <v>682160.17799999996</v>
      </c>
      <c r="S964" s="6">
        <f t="shared" si="280"/>
        <v>0</v>
      </c>
      <c r="T964" s="27" t="str">
        <f t="shared" si="281"/>
        <v>n.m.</v>
      </c>
      <c r="U964" s="6">
        <f t="shared" si="282"/>
        <v>3254.5399999999995</v>
      </c>
      <c r="V964" s="27" t="str">
        <f t="shared" si="283"/>
        <v>n.m.</v>
      </c>
      <c r="W964" s="6">
        <f t="shared" si="284"/>
        <v>-685414.71799999999</v>
      </c>
      <c r="X964" s="27">
        <f t="shared" si="285"/>
        <v>-1.0047709322604288</v>
      </c>
      <c r="Y964" s="6">
        <f t="shared" si="286"/>
        <v>0</v>
      </c>
      <c r="Z964" s="27" t="str">
        <f t="shared" si="287"/>
        <v>n.m.</v>
      </c>
      <c r="AA964" s="6">
        <f t="shared" si="288"/>
        <v>0</v>
      </c>
      <c r="AB964" s="27" t="str">
        <f t="shared" si="289"/>
        <v>n.m.</v>
      </c>
      <c r="AC964" s="6">
        <f t="shared" si="290"/>
        <v>-682160.17799999996</v>
      </c>
      <c r="AD964" s="27">
        <f t="shared" si="291"/>
        <v>-1</v>
      </c>
    </row>
    <row r="965" spans="1:30" x14ac:dyDescent="0.35">
      <c r="A965" s="7">
        <f t="shared" si="277"/>
        <v>957</v>
      </c>
      <c r="B965" t="s">
        <v>909</v>
      </c>
      <c r="C965" t="s">
        <v>1396</v>
      </c>
      <c r="D965" t="s">
        <v>252</v>
      </c>
      <c r="E965" s="42" t="s">
        <v>1591</v>
      </c>
      <c r="F965" s="42">
        <v>44256</v>
      </c>
      <c r="G965" s="3">
        <v>128.27999999999997</v>
      </c>
      <c r="H965" s="3">
        <v>135.52999999999997</v>
      </c>
      <c r="I965" s="3">
        <v>-2790.5100000000011</v>
      </c>
      <c r="J965" s="3">
        <v>-250.91</v>
      </c>
      <c r="K965" s="3">
        <v>0</v>
      </c>
      <c r="L965" s="3">
        <f t="shared" si="278"/>
        <v>-2777.610000000001</v>
      </c>
      <c r="M965" s="3">
        <v>0</v>
      </c>
      <c r="N965" s="3">
        <v>177.81299999999999</v>
      </c>
      <c r="O965" s="3">
        <v>8387.5059999999994</v>
      </c>
      <c r="P965" s="3">
        <v>137.69300000000001</v>
      </c>
      <c r="Q965" s="3">
        <v>0</v>
      </c>
      <c r="R965" s="3">
        <f t="shared" si="279"/>
        <v>8703.0119999999988</v>
      </c>
      <c r="S965" s="6">
        <f t="shared" si="280"/>
        <v>128.27999999999997</v>
      </c>
      <c r="T965" s="27" t="str">
        <f t="shared" si="281"/>
        <v>n.m.</v>
      </c>
      <c r="U965" s="6">
        <f t="shared" si="282"/>
        <v>-42.283000000000015</v>
      </c>
      <c r="V965" s="27">
        <f t="shared" si="283"/>
        <v>-0.23779476191279614</v>
      </c>
      <c r="W965" s="6">
        <f t="shared" si="284"/>
        <v>-11178.016</v>
      </c>
      <c r="X965" s="27">
        <f t="shared" si="285"/>
        <v>-1.3326984207224413</v>
      </c>
      <c r="Y965" s="6">
        <f t="shared" si="286"/>
        <v>-388.60300000000001</v>
      </c>
      <c r="Z965" s="27">
        <f t="shared" si="287"/>
        <v>-2.8222422345362506</v>
      </c>
      <c r="AA965" s="6">
        <f t="shared" si="288"/>
        <v>0</v>
      </c>
      <c r="AB965" s="27" t="str">
        <f t="shared" si="289"/>
        <v>n.m.</v>
      </c>
      <c r="AC965" s="6">
        <f t="shared" si="290"/>
        <v>-11480.621999999999</v>
      </c>
      <c r="AD965" s="27">
        <f t="shared" si="291"/>
        <v>-1.31915502357115</v>
      </c>
    </row>
    <row r="966" spans="1:30" x14ac:dyDescent="0.35">
      <c r="A966" s="7">
        <f t="shared" si="277"/>
        <v>958</v>
      </c>
      <c r="B966" t="s">
        <v>909</v>
      </c>
      <c r="C966" t="s">
        <v>1397</v>
      </c>
      <c r="D966" t="s">
        <v>1385</v>
      </c>
      <c r="E966" s="42" t="s">
        <v>1574</v>
      </c>
      <c r="F966" s="42">
        <v>44531</v>
      </c>
      <c r="G966" s="3">
        <v>-2927.6999999999994</v>
      </c>
      <c r="H966" s="3">
        <v>134.31</v>
      </c>
      <c r="I966" s="3">
        <v>834.81000000000006</v>
      </c>
      <c r="J966" s="3">
        <v>-3848.4100000000003</v>
      </c>
      <c r="K966" s="3">
        <v>1.4210854715202004E-14</v>
      </c>
      <c r="L966" s="3">
        <f t="shared" si="278"/>
        <v>-5806.99</v>
      </c>
      <c r="M966" s="3">
        <v>0</v>
      </c>
      <c r="N966" s="3">
        <v>117.32299999999999</v>
      </c>
      <c r="O966" s="3">
        <v>150.09399999999999</v>
      </c>
      <c r="P966" s="3">
        <v>63.31</v>
      </c>
      <c r="Q966" s="3">
        <v>0</v>
      </c>
      <c r="R966" s="3">
        <f t="shared" si="279"/>
        <v>330.72699999999998</v>
      </c>
      <c r="S966" s="6">
        <f t="shared" si="280"/>
        <v>-2927.6999999999994</v>
      </c>
      <c r="T966" s="27" t="str">
        <f t="shared" si="281"/>
        <v>n.m.</v>
      </c>
      <c r="U966" s="6">
        <f t="shared" si="282"/>
        <v>16.987000000000009</v>
      </c>
      <c r="V966" s="27">
        <f t="shared" si="283"/>
        <v>0.14478831942585862</v>
      </c>
      <c r="W966" s="6">
        <f t="shared" si="284"/>
        <v>684.71600000000012</v>
      </c>
      <c r="X966" s="27">
        <f t="shared" si="285"/>
        <v>4.561914533558971</v>
      </c>
      <c r="Y966" s="6">
        <f t="shared" si="286"/>
        <v>-3911.7200000000003</v>
      </c>
      <c r="Z966" s="27">
        <f t="shared" si="287"/>
        <v>-61.786763544463753</v>
      </c>
      <c r="AA966" s="6">
        <f t="shared" si="288"/>
        <v>1.4210854715202004E-14</v>
      </c>
      <c r="AB966" s="27" t="str">
        <f t="shared" si="289"/>
        <v>n.m.</v>
      </c>
      <c r="AC966" s="6">
        <f t="shared" si="290"/>
        <v>-6137.7169999999996</v>
      </c>
      <c r="AD966" s="27">
        <f t="shared" si="291"/>
        <v>-18.558258019454112</v>
      </c>
    </row>
    <row r="967" spans="1:30" x14ac:dyDescent="0.35">
      <c r="A967" s="7">
        <f t="shared" si="277"/>
        <v>959</v>
      </c>
      <c r="B967" t="s">
        <v>909</v>
      </c>
      <c r="C967" t="s">
        <v>1398</v>
      </c>
      <c r="D967" t="s">
        <v>1399</v>
      </c>
      <c r="E967" s="42" t="s">
        <v>1586</v>
      </c>
      <c r="F967" s="42" t="s">
        <v>1934</v>
      </c>
      <c r="G967" s="3"/>
      <c r="H967" s="3">
        <v>2979.8999999999996</v>
      </c>
      <c r="I967" s="3">
        <v>2431.3199999999997</v>
      </c>
      <c r="J967" s="3">
        <v>-785.13000000000102</v>
      </c>
      <c r="K967" s="3">
        <v>-4036.0900000000006</v>
      </c>
      <c r="L967" s="3">
        <f t="shared" si="278"/>
        <v>589.99999999999773</v>
      </c>
      <c r="M967" s="3">
        <v>0</v>
      </c>
      <c r="N967" s="3">
        <v>0</v>
      </c>
      <c r="O967" s="3">
        <v>0</v>
      </c>
      <c r="P967" s="3">
        <v>255.80500000000001</v>
      </c>
      <c r="Q967" s="3">
        <v>27839.664000000001</v>
      </c>
      <c r="R967" s="3">
        <f t="shared" si="279"/>
        <v>28095.469000000001</v>
      </c>
      <c r="S967" s="6">
        <f t="shared" si="280"/>
        <v>0</v>
      </c>
      <c r="T967" s="27" t="str">
        <f t="shared" si="281"/>
        <v>n.m.</v>
      </c>
      <c r="U967" s="6">
        <f t="shared" si="282"/>
        <v>2979.8999999999996</v>
      </c>
      <c r="V967" s="27" t="str">
        <f t="shared" si="283"/>
        <v>n.m.</v>
      </c>
      <c r="W967" s="6">
        <f t="shared" si="284"/>
        <v>2431.3199999999997</v>
      </c>
      <c r="X967" s="27" t="str">
        <f t="shared" si="285"/>
        <v>n.m.</v>
      </c>
      <c r="Y967" s="6">
        <f t="shared" si="286"/>
        <v>-1040.9350000000011</v>
      </c>
      <c r="Z967" s="27">
        <f t="shared" si="287"/>
        <v>-4.0692519692734743</v>
      </c>
      <c r="AA967" s="6">
        <f t="shared" si="288"/>
        <v>-31875.754000000001</v>
      </c>
      <c r="AB967" s="27">
        <f t="shared" si="289"/>
        <v>-1.1449762468397606</v>
      </c>
      <c r="AC967" s="6">
        <f t="shared" si="290"/>
        <v>-27505.469000000005</v>
      </c>
      <c r="AD967" s="27">
        <f t="shared" si="291"/>
        <v>-0.97900017259010708</v>
      </c>
    </row>
    <row r="968" spans="1:30" x14ac:dyDescent="0.35">
      <c r="A968" s="7">
        <f t="shared" si="277"/>
        <v>960</v>
      </c>
      <c r="B968" t="s">
        <v>909</v>
      </c>
      <c r="C968" t="s">
        <v>1400</v>
      </c>
      <c r="D968" t="s">
        <v>1401</v>
      </c>
      <c r="E968" s="42" t="s">
        <v>1591</v>
      </c>
      <c r="F968" s="42" t="s">
        <v>1934</v>
      </c>
      <c r="G968" s="3">
        <v>122.19</v>
      </c>
      <c r="H968" s="3">
        <v>129.1</v>
      </c>
      <c r="I968" s="3">
        <v>3063.3099999999995</v>
      </c>
      <c r="J968" s="3">
        <v>219.08000000000004</v>
      </c>
      <c r="K968" s="3">
        <v>171.37</v>
      </c>
      <c r="L968" s="3">
        <f t="shared" si="278"/>
        <v>3705.0499999999993</v>
      </c>
      <c r="M968" s="3">
        <v>0</v>
      </c>
      <c r="N968" s="3">
        <v>169.37799999999999</v>
      </c>
      <c r="O968" s="3">
        <v>151.17099999999999</v>
      </c>
      <c r="P968" s="3">
        <v>129.57400000000001</v>
      </c>
      <c r="Q968" s="3">
        <v>175489.81</v>
      </c>
      <c r="R968" s="3">
        <f t="shared" si="279"/>
        <v>175939.93299999999</v>
      </c>
      <c r="S968" s="6">
        <f t="shared" si="280"/>
        <v>122.19</v>
      </c>
      <c r="T968" s="27" t="str">
        <f t="shared" si="281"/>
        <v>n.m.</v>
      </c>
      <c r="U968" s="6">
        <f t="shared" si="282"/>
        <v>-40.277999999999992</v>
      </c>
      <c r="V968" s="27">
        <f t="shared" si="283"/>
        <v>-0.23779947809042493</v>
      </c>
      <c r="W968" s="6">
        <f t="shared" si="284"/>
        <v>2912.1389999999997</v>
      </c>
      <c r="X968" s="27">
        <f t="shared" si="285"/>
        <v>19.263873361954342</v>
      </c>
      <c r="Y968" s="6">
        <f t="shared" si="286"/>
        <v>89.506000000000029</v>
      </c>
      <c r="Z968" s="27">
        <f t="shared" si="287"/>
        <v>0.69077129671075999</v>
      </c>
      <c r="AA968" s="6">
        <f t="shared" si="288"/>
        <v>-175318.44</v>
      </c>
      <c r="AB968" s="27">
        <f t="shared" si="289"/>
        <v>-0.99902347606393782</v>
      </c>
      <c r="AC968" s="6">
        <f t="shared" si="290"/>
        <v>-172234.883</v>
      </c>
      <c r="AD968" s="27">
        <f t="shared" si="291"/>
        <v>-0.97894139245807266</v>
      </c>
    </row>
    <row r="969" spans="1:30" x14ac:dyDescent="0.35">
      <c r="A969" s="7">
        <f t="shared" si="277"/>
        <v>961</v>
      </c>
      <c r="B969" t="s">
        <v>909</v>
      </c>
      <c r="C969" t="s">
        <v>1402</v>
      </c>
      <c r="D969" t="s">
        <v>1403</v>
      </c>
      <c r="E969" s="42" t="s">
        <v>1541</v>
      </c>
      <c r="F969" s="42" t="s">
        <v>1934</v>
      </c>
      <c r="G969" s="3">
        <v>46.89</v>
      </c>
      <c r="H969" s="3">
        <v>1738.4</v>
      </c>
      <c r="I969" s="3">
        <v>17422.440000000006</v>
      </c>
      <c r="J969" s="3">
        <v>55429.049999999996</v>
      </c>
      <c r="K969" s="3">
        <v>87068.259999999966</v>
      </c>
      <c r="L969" s="3">
        <f t="shared" si="278"/>
        <v>161705.03999999998</v>
      </c>
      <c r="M969" s="3">
        <v>0</v>
      </c>
      <c r="N969" s="3">
        <v>65.016999999999996</v>
      </c>
      <c r="O969" s="3">
        <v>104372.527</v>
      </c>
      <c r="P969" s="3">
        <v>330.89800000000002</v>
      </c>
      <c r="Q969" s="3">
        <v>974192.08200000005</v>
      </c>
      <c r="R969" s="3">
        <f t="shared" si="279"/>
        <v>1078960.524</v>
      </c>
      <c r="S969" s="6">
        <f t="shared" si="280"/>
        <v>46.89</v>
      </c>
      <c r="T969" s="27" t="str">
        <f t="shared" si="281"/>
        <v>n.m.</v>
      </c>
      <c r="U969" s="6">
        <f t="shared" si="282"/>
        <v>1673.383</v>
      </c>
      <c r="V969" s="27">
        <f t="shared" si="283"/>
        <v>25.737622467969917</v>
      </c>
      <c r="W969" s="6">
        <f t="shared" si="284"/>
        <v>-86950.087</v>
      </c>
      <c r="X969" s="27">
        <f t="shared" si="285"/>
        <v>-0.83307446412598596</v>
      </c>
      <c r="Y969" s="6">
        <f t="shared" si="286"/>
        <v>55098.151999999995</v>
      </c>
      <c r="Z969" s="27">
        <f t="shared" si="287"/>
        <v>166.5109852582971</v>
      </c>
      <c r="AA969" s="6">
        <f t="shared" si="288"/>
        <v>-887123.82200000004</v>
      </c>
      <c r="AB969" s="27">
        <f t="shared" si="289"/>
        <v>-0.91062516149664208</v>
      </c>
      <c r="AC969" s="6">
        <f t="shared" si="290"/>
        <v>-917255.48399999994</v>
      </c>
      <c r="AD969" s="27">
        <f t="shared" si="291"/>
        <v>-0.85012886347267325</v>
      </c>
    </row>
    <row r="970" spans="1:30" x14ac:dyDescent="0.35">
      <c r="A970" s="7">
        <f t="shared" si="277"/>
        <v>962</v>
      </c>
      <c r="B970" t="s">
        <v>909</v>
      </c>
      <c r="C970" t="s">
        <v>1404</v>
      </c>
      <c r="D970" t="s">
        <v>1405</v>
      </c>
      <c r="E970" s="42" t="s">
        <v>1566</v>
      </c>
      <c r="F970" s="42">
        <v>44197</v>
      </c>
      <c r="G970" s="3">
        <v>2570.0500000000006</v>
      </c>
      <c r="H970" s="3">
        <v>119.88000000000001</v>
      </c>
      <c r="I970" s="3">
        <v>-2454.37</v>
      </c>
      <c r="J970" s="3">
        <v>-235.56</v>
      </c>
      <c r="K970" s="3">
        <v>0</v>
      </c>
      <c r="L970" s="3">
        <f t="shared" si="278"/>
        <v>8.5265128291212022E-13</v>
      </c>
      <c r="M970" s="3">
        <v>0</v>
      </c>
      <c r="N970" s="3">
        <v>0</v>
      </c>
      <c r="O970" s="3">
        <v>137.352</v>
      </c>
      <c r="P970" s="3">
        <v>0</v>
      </c>
      <c r="Q970" s="3">
        <v>0</v>
      </c>
      <c r="R970" s="3">
        <f t="shared" si="279"/>
        <v>137.352</v>
      </c>
      <c r="S970" s="6">
        <f t="shared" si="280"/>
        <v>2570.0500000000006</v>
      </c>
      <c r="T970" s="27" t="str">
        <f t="shared" si="281"/>
        <v>n.m.</v>
      </c>
      <c r="U970" s="6">
        <f t="shared" si="282"/>
        <v>119.88000000000001</v>
      </c>
      <c r="V970" s="27" t="str">
        <f t="shared" si="283"/>
        <v>n.m.</v>
      </c>
      <c r="W970" s="6">
        <f t="shared" si="284"/>
        <v>-2591.7219999999998</v>
      </c>
      <c r="X970" s="27">
        <f t="shared" si="285"/>
        <v>-18.86919739064593</v>
      </c>
      <c r="Y970" s="6">
        <f t="shared" si="286"/>
        <v>-235.56</v>
      </c>
      <c r="Z970" s="27" t="str">
        <f t="shared" si="287"/>
        <v>n.m.</v>
      </c>
      <c r="AA970" s="6">
        <f t="shared" si="288"/>
        <v>0</v>
      </c>
      <c r="AB970" s="27" t="str">
        <f t="shared" si="289"/>
        <v>n.m.</v>
      </c>
      <c r="AC970" s="6">
        <f t="shared" si="290"/>
        <v>-137.35199999999915</v>
      </c>
      <c r="AD970" s="27">
        <f t="shared" si="291"/>
        <v>-0.99999999999999378</v>
      </c>
    </row>
    <row r="971" spans="1:30" x14ac:dyDescent="0.35">
      <c r="A971" s="7">
        <f t="shared" ref="A971:A1034" si="292">A970+1</f>
        <v>963</v>
      </c>
      <c r="B971" t="s">
        <v>909</v>
      </c>
      <c r="C971" t="s">
        <v>1406</v>
      </c>
      <c r="D971" t="s">
        <v>1407</v>
      </c>
      <c r="E971" s="42" t="s">
        <v>1587</v>
      </c>
      <c r="F971" s="42" t="s">
        <v>1934</v>
      </c>
      <c r="G971" s="3"/>
      <c r="H971" s="3">
        <v>2591.81</v>
      </c>
      <c r="I971" s="3">
        <v>7483.6999999999989</v>
      </c>
      <c r="J971" s="3">
        <v>10318.960000000006</v>
      </c>
      <c r="K971" s="3">
        <v>4398.8300000000008</v>
      </c>
      <c r="L971" s="3">
        <f t="shared" si="278"/>
        <v>24793.300000000007</v>
      </c>
      <c r="M971" s="3">
        <v>0</v>
      </c>
      <c r="N971" s="3">
        <v>0</v>
      </c>
      <c r="O971" s="3">
        <v>16.355</v>
      </c>
      <c r="P971" s="3">
        <v>33845.464</v>
      </c>
      <c r="Q971" s="3">
        <v>20552.018</v>
      </c>
      <c r="R971" s="3">
        <f t="shared" si="279"/>
        <v>54413.837</v>
      </c>
      <c r="S971" s="6">
        <f t="shared" si="280"/>
        <v>0</v>
      </c>
      <c r="T971" s="27" t="str">
        <f t="shared" si="281"/>
        <v>n.m.</v>
      </c>
      <c r="U971" s="6">
        <f t="shared" si="282"/>
        <v>2591.81</v>
      </c>
      <c r="V971" s="27" t="str">
        <f t="shared" si="283"/>
        <v>n.m.</v>
      </c>
      <c r="W971" s="6">
        <f t="shared" si="284"/>
        <v>7467.3449999999993</v>
      </c>
      <c r="X971" s="27">
        <f t="shared" si="285"/>
        <v>456.57872210333227</v>
      </c>
      <c r="Y971" s="6">
        <f t="shared" si="286"/>
        <v>-23526.503999999994</v>
      </c>
      <c r="Z971" s="27">
        <f t="shared" si="287"/>
        <v>-0.69511542226160628</v>
      </c>
      <c r="AA971" s="6">
        <f t="shared" si="288"/>
        <v>-16153.187999999998</v>
      </c>
      <c r="AB971" s="27">
        <f t="shared" si="289"/>
        <v>-0.78596603019713185</v>
      </c>
      <c r="AC971" s="6">
        <f t="shared" si="290"/>
        <v>-29620.536999999993</v>
      </c>
      <c r="AD971" s="27">
        <f t="shared" si="291"/>
        <v>-0.54435670471097253</v>
      </c>
    </row>
    <row r="972" spans="1:30" x14ac:dyDescent="0.35">
      <c r="A972" s="7">
        <f t="shared" si="292"/>
        <v>964</v>
      </c>
      <c r="B972" t="s">
        <v>909</v>
      </c>
      <c r="C972" t="s">
        <v>1408</v>
      </c>
      <c r="D972" t="s">
        <v>1409</v>
      </c>
      <c r="E972" s="42" t="s">
        <v>1585</v>
      </c>
      <c r="F972" s="42">
        <v>43983</v>
      </c>
      <c r="G972" s="3"/>
      <c r="H972" s="3">
        <v>2588.1700000000023</v>
      </c>
      <c r="I972" s="3">
        <v>-2588.1699999999996</v>
      </c>
      <c r="J972" s="3">
        <v>0</v>
      </c>
      <c r="K972" s="3">
        <v>0</v>
      </c>
      <c r="L972" s="3">
        <f t="shared" si="278"/>
        <v>2.7284841053187847E-12</v>
      </c>
      <c r="M972" s="3">
        <v>0</v>
      </c>
      <c r="N972" s="3">
        <v>0</v>
      </c>
      <c r="O972" s="3">
        <v>26646.559000000001</v>
      </c>
      <c r="P972" s="3">
        <v>0</v>
      </c>
      <c r="Q972" s="3">
        <v>0</v>
      </c>
      <c r="R972" s="3">
        <f t="shared" si="279"/>
        <v>26646.559000000001</v>
      </c>
      <c r="S972" s="6">
        <f t="shared" si="280"/>
        <v>0</v>
      </c>
      <c r="T972" s="27" t="str">
        <f t="shared" si="281"/>
        <v>n.m.</v>
      </c>
      <c r="U972" s="6">
        <f t="shared" si="282"/>
        <v>2588.1700000000023</v>
      </c>
      <c r="V972" s="27" t="str">
        <f t="shared" si="283"/>
        <v>n.m.</v>
      </c>
      <c r="W972" s="6">
        <f t="shared" si="284"/>
        <v>-29234.728999999999</v>
      </c>
      <c r="X972" s="27">
        <f t="shared" si="285"/>
        <v>-1.0971296143715967</v>
      </c>
      <c r="Y972" s="6">
        <f t="shared" si="286"/>
        <v>0</v>
      </c>
      <c r="Z972" s="27" t="str">
        <f t="shared" si="287"/>
        <v>n.m.</v>
      </c>
      <c r="AA972" s="6">
        <f t="shared" si="288"/>
        <v>0</v>
      </c>
      <c r="AB972" s="27" t="str">
        <f t="shared" si="289"/>
        <v>n.m.</v>
      </c>
      <c r="AC972" s="6">
        <f t="shared" si="290"/>
        <v>-26646.558999999997</v>
      </c>
      <c r="AD972" s="27">
        <f t="shared" si="291"/>
        <v>-0.99999999999999989</v>
      </c>
    </row>
    <row r="973" spans="1:30" x14ac:dyDescent="0.35">
      <c r="A973" s="7">
        <f t="shared" si="292"/>
        <v>965</v>
      </c>
      <c r="B973" t="s">
        <v>909</v>
      </c>
      <c r="C973" t="s">
        <v>1410</v>
      </c>
      <c r="D973" t="s">
        <v>1411</v>
      </c>
      <c r="E973" s="42" t="s">
        <v>1541</v>
      </c>
      <c r="F973" s="42">
        <v>44501</v>
      </c>
      <c r="G973" s="3">
        <v>1217.0499999999997</v>
      </c>
      <c r="H973" s="3">
        <v>112.59</v>
      </c>
      <c r="I973" s="3">
        <v>91.06</v>
      </c>
      <c r="J973" s="3">
        <v>-2617.7900000000004</v>
      </c>
      <c r="K973" s="3">
        <v>0</v>
      </c>
      <c r="L973" s="3">
        <f t="shared" si="278"/>
        <v>-1197.0900000000008</v>
      </c>
      <c r="M973" s="3">
        <v>0</v>
      </c>
      <c r="N973" s="3">
        <v>146.23099999999999</v>
      </c>
      <c r="O973" s="3">
        <v>125.846</v>
      </c>
      <c r="P973" s="3">
        <v>455.80200000000002</v>
      </c>
      <c r="Q973" s="3">
        <v>0</v>
      </c>
      <c r="R973" s="3">
        <f t="shared" si="279"/>
        <v>727.87900000000002</v>
      </c>
      <c r="S973" s="6">
        <f t="shared" si="280"/>
        <v>1217.0499999999997</v>
      </c>
      <c r="T973" s="27" t="str">
        <f t="shared" si="281"/>
        <v>n.m.</v>
      </c>
      <c r="U973" s="6">
        <f t="shared" si="282"/>
        <v>-33.640999999999991</v>
      </c>
      <c r="V973" s="27">
        <f t="shared" si="283"/>
        <v>-0.23005381895767651</v>
      </c>
      <c r="W973" s="6">
        <f t="shared" si="284"/>
        <v>-34.786000000000001</v>
      </c>
      <c r="X973" s="27">
        <f t="shared" si="285"/>
        <v>-0.27641720833399552</v>
      </c>
      <c r="Y973" s="6">
        <f t="shared" si="286"/>
        <v>-3073.5920000000006</v>
      </c>
      <c r="Z973" s="27">
        <f t="shared" si="287"/>
        <v>-6.7432613283838165</v>
      </c>
      <c r="AA973" s="6">
        <f t="shared" si="288"/>
        <v>0</v>
      </c>
      <c r="AB973" s="27" t="str">
        <f t="shared" si="289"/>
        <v>n.m.</v>
      </c>
      <c r="AC973" s="6">
        <f t="shared" si="290"/>
        <v>-1924.969000000001</v>
      </c>
      <c r="AD973" s="27">
        <f t="shared" si="291"/>
        <v>-2.6446277471942463</v>
      </c>
    </row>
    <row r="974" spans="1:30" x14ac:dyDescent="0.35">
      <c r="A974" s="7">
        <f t="shared" si="292"/>
        <v>966</v>
      </c>
      <c r="B974" t="s">
        <v>909</v>
      </c>
      <c r="C974" t="s">
        <v>1412</v>
      </c>
      <c r="D974" t="s">
        <v>1413</v>
      </c>
      <c r="E974" s="42" t="s">
        <v>1591</v>
      </c>
      <c r="F974" s="42">
        <v>44501</v>
      </c>
      <c r="G974" s="3">
        <v>-2906.76</v>
      </c>
      <c r="H974" s="3">
        <v>109.41999999999999</v>
      </c>
      <c r="I974" s="3">
        <v>88.509999999999991</v>
      </c>
      <c r="J974" s="3">
        <v>-2544.2900000000004</v>
      </c>
      <c r="K974" s="3">
        <v>0</v>
      </c>
      <c r="L974" s="3">
        <f t="shared" si="278"/>
        <v>-5253.1200000000008</v>
      </c>
      <c r="M974" s="3">
        <v>0</v>
      </c>
      <c r="N974" s="3">
        <v>115.315</v>
      </c>
      <c r="O974" s="3">
        <v>128.31299999999999</v>
      </c>
      <c r="P974" s="3">
        <v>41.33</v>
      </c>
      <c r="Q974" s="3">
        <v>6.0000000000000001E-3</v>
      </c>
      <c r="R974" s="3">
        <f t="shared" si="279"/>
        <v>284.96399999999994</v>
      </c>
      <c r="S974" s="6">
        <f t="shared" si="280"/>
        <v>-2906.76</v>
      </c>
      <c r="T974" s="27" t="str">
        <f t="shared" si="281"/>
        <v>n.m.</v>
      </c>
      <c r="U974" s="6">
        <f t="shared" si="282"/>
        <v>-5.8950000000000102</v>
      </c>
      <c r="V974" s="27">
        <f t="shared" si="283"/>
        <v>-5.1120842908554918E-2</v>
      </c>
      <c r="W974" s="6">
        <f t="shared" si="284"/>
        <v>-39.802999999999997</v>
      </c>
      <c r="X974" s="27">
        <f t="shared" si="285"/>
        <v>-0.31020239570425445</v>
      </c>
      <c r="Y974" s="6">
        <f t="shared" si="286"/>
        <v>-2585.6200000000003</v>
      </c>
      <c r="Z974" s="27">
        <f t="shared" si="287"/>
        <v>-62.560367771594493</v>
      </c>
      <c r="AA974" s="6">
        <f t="shared" si="288"/>
        <v>-6.0000000000000001E-3</v>
      </c>
      <c r="AB974" s="27">
        <f t="shared" si="289"/>
        <v>-1</v>
      </c>
      <c r="AC974" s="6">
        <f t="shared" si="290"/>
        <v>-5538.0840000000007</v>
      </c>
      <c r="AD974" s="27">
        <f t="shared" si="291"/>
        <v>-19.434328546763808</v>
      </c>
    </row>
    <row r="975" spans="1:30" x14ac:dyDescent="0.35">
      <c r="A975" s="7">
        <f t="shared" si="292"/>
        <v>967</v>
      </c>
      <c r="B975" t="s">
        <v>909</v>
      </c>
      <c r="C975" t="s">
        <v>1414</v>
      </c>
      <c r="D975" t="s">
        <v>1415</v>
      </c>
      <c r="E975" s="42" t="s">
        <v>1588</v>
      </c>
      <c r="F975" s="42" t="s">
        <v>1934</v>
      </c>
      <c r="G975" s="3"/>
      <c r="H975" s="3">
        <v>2247.48</v>
      </c>
      <c r="I975" s="3">
        <v>12258.400000000001</v>
      </c>
      <c r="J975" s="3">
        <v>1515.5499999999997</v>
      </c>
      <c r="K975" s="3">
        <v>444.33</v>
      </c>
      <c r="L975" s="3">
        <f t="shared" si="278"/>
        <v>16465.760000000002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f t="shared" si="279"/>
        <v>0</v>
      </c>
      <c r="S975" s="6">
        <f t="shared" si="280"/>
        <v>0</v>
      </c>
      <c r="T975" s="27" t="str">
        <f t="shared" si="281"/>
        <v>n.m.</v>
      </c>
      <c r="U975" s="6">
        <f t="shared" si="282"/>
        <v>2247.48</v>
      </c>
      <c r="V975" s="27" t="str">
        <f t="shared" si="283"/>
        <v>n.m.</v>
      </c>
      <c r="W975" s="6">
        <f t="shared" si="284"/>
        <v>12258.400000000001</v>
      </c>
      <c r="X975" s="27" t="str">
        <f t="shared" si="285"/>
        <v>n.m.</v>
      </c>
      <c r="Y975" s="6">
        <f t="shared" si="286"/>
        <v>1515.5499999999997</v>
      </c>
      <c r="Z975" s="27" t="str">
        <f t="shared" si="287"/>
        <v>n.m.</v>
      </c>
      <c r="AA975" s="6">
        <f t="shared" si="288"/>
        <v>444.33</v>
      </c>
      <c r="AB975" s="27" t="str">
        <f t="shared" si="289"/>
        <v>n.m.</v>
      </c>
      <c r="AC975" s="6">
        <f t="shared" si="290"/>
        <v>16465.760000000002</v>
      </c>
      <c r="AD975" s="27" t="str">
        <f t="shared" si="291"/>
        <v>n.m.</v>
      </c>
    </row>
    <row r="976" spans="1:30" x14ac:dyDescent="0.35">
      <c r="A976" s="7">
        <f t="shared" si="292"/>
        <v>968</v>
      </c>
      <c r="B976" t="s">
        <v>909</v>
      </c>
      <c r="C976" t="s">
        <v>1416</v>
      </c>
      <c r="D976" t="s">
        <v>1417</v>
      </c>
      <c r="E976" s="42" t="s">
        <v>1572</v>
      </c>
      <c r="F976" s="42" t="s">
        <v>1577</v>
      </c>
      <c r="G976" s="3">
        <v>24526.389999999781</v>
      </c>
      <c r="H976" s="3">
        <v>-22312.190000000002</v>
      </c>
      <c r="I976" s="3">
        <v>0</v>
      </c>
      <c r="J976" s="3">
        <v>0</v>
      </c>
      <c r="K976" s="3">
        <v>0</v>
      </c>
      <c r="L976" s="3">
        <f t="shared" ref="L976:L1039" si="293">SUM(G976:K976)</f>
        <v>2214.1999999997788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f t="shared" ref="R976:R1039" si="294">SUM(M976:Q976)</f>
        <v>0</v>
      </c>
      <c r="S976" s="6">
        <f t="shared" si="280"/>
        <v>24526.389999999781</v>
      </c>
      <c r="T976" s="27" t="str">
        <f t="shared" si="281"/>
        <v>n.m.</v>
      </c>
      <c r="U976" s="6">
        <f t="shared" si="282"/>
        <v>-22312.190000000002</v>
      </c>
      <c r="V976" s="27" t="str">
        <f t="shared" si="283"/>
        <v>n.m.</v>
      </c>
      <c r="W976" s="6">
        <f t="shared" si="284"/>
        <v>0</v>
      </c>
      <c r="X976" s="27" t="str">
        <f t="shared" si="285"/>
        <v>n.m.</v>
      </c>
      <c r="Y976" s="6">
        <f t="shared" si="286"/>
        <v>0</v>
      </c>
      <c r="Z976" s="27" t="str">
        <f t="shared" si="287"/>
        <v>n.m.</v>
      </c>
      <c r="AA976" s="6">
        <f t="shared" si="288"/>
        <v>0</v>
      </c>
      <c r="AB976" s="27" t="str">
        <f t="shared" si="289"/>
        <v>n.m.</v>
      </c>
      <c r="AC976" s="6">
        <f t="shared" si="290"/>
        <v>2214.1999999997788</v>
      </c>
      <c r="AD976" s="27" t="str">
        <f t="shared" si="291"/>
        <v>n.m.</v>
      </c>
    </row>
    <row r="977" spans="1:30" x14ac:dyDescent="0.35">
      <c r="A977" s="7">
        <f t="shared" si="292"/>
        <v>969</v>
      </c>
      <c r="B977" t="s">
        <v>909</v>
      </c>
      <c r="C977" t="s">
        <v>1418</v>
      </c>
      <c r="D977" t="s">
        <v>1419</v>
      </c>
      <c r="E977" s="42" t="s">
        <v>1558</v>
      </c>
      <c r="F977" s="42" t="s">
        <v>1934</v>
      </c>
      <c r="G977" s="3"/>
      <c r="H977" s="3">
        <v>2127.29</v>
      </c>
      <c r="I977" s="3">
        <v>-583.08999999999992</v>
      </c>
      <c r="J977" s="3">
        <v>873.8500000000007</v>
      </c>
      <c r="K977" s="3">
        <v>-2296.9300000000003</v>
      </c>
      <c r="L977" s="3">
        <f t="shared" si="293"/>
        <v>121.12000000000035</v>
      </c>
      <c r="M977" s="3">
        <v>0</v>
      </c>
      <c r="N977" s="3">
        <v>0</v>
      </c>
      <c r="O977" s="3">
        <v>0</v>
      </c>
      <c r="P977" s="3">
        <v>250.81700000000001</v>
      </c>
      <c r="Q977" s="3">
        <v>0</v>
      </c>
      <c r="R977" s="3">
        <f t="shared" si="294"/>
        <v>250.81700000000001</v>
      </c>
      <c r="S977" s="6">
        <f t="shared" si="280"/>
        <v>0</v>
      </c>
      <c r="T977" s="27" t="str">
        <f t="shared" si="281"/>
        <v>n.m.</v>
      </c>
      <c r="U977" s="6">
        <f t="shared" si="282"/>
        <v>2127.29</v>
      </c>
      <c r="V977" s="27" t="str">
        <f t="shared" si="283"/>
        <v>n.m.</v>
      </c>
      <c r="W977" s="6">
        <f t="shared" si="284"/>
        <v>-583.08999999999992</v>
      </c>
      <c r="X977" s="27" t="str">
        <f t="shared" si="285"/>
        <v>n.m.</v>
      </c>
      <c r="Y977" s="6">
        <f t="shared" si="286"/>
        <v>623.0330000000007</v>
      </c>
      <c r="Z977" s="27">
        <f t="shared" si="287"/>
        <v>2.4840142414589148</v>
      </c>
      <c r="AA977" s="6">
        <f t="shared" si="288"/>
        <v>-2296.9300000000003</v>
      </c>
      <c r="AB977" s="27" t="str">
        <f t="shared" si="289"/>
        <v>n.m.</v>
      </c>
      <c r="AC977" s="6">
        <f t="shared" si="290"/>
        <v>-129.69699999999966</v>
      </c>
      <c r="AD977" s="27">
        <f t="shared" si="291"/>
        <v>-0.51709812333294658</v>
      </c>
    </row>
    <row r="978" spans="1:30" x14ac:dyDescent="0.35">
      <c r="A978" s="7">
        <f t="shared" si="292"/>
        <v>970</v>
      </c>
      <c r="B978" t="s">
        <v>909</v>
      </c>
      <c r="C978" t="s">
        <v>1420</v>
      </c>
      <c r="D978" t="s">
        <v>1421</v>
      </c>
      <c r="E978" s="42" t="s">
        <v>1585</v>
      </c>
      <c r="F978" s="42">
        <v>43983</v>
      </c>
      <c r="G978" s="3"/>
      <c r="H978" s="3">
        <v>2118.3700000000031</v>
      </c>
      <c r="I978" s="3">
        <v>-2118.3700000000003</v>
      </c>
      <c r="J978" s="3">
        <v>0</v>
      </c>
      <c r="K978" s="3">
        <v>0</v>
      </c>
      <c r="L978" s="3">
        <f t="shared" si="293"/>
        <v>2.7284841053187847E-12</v>
      </c>
      <c r="M978" s="3">
        <v>0</v>
      </c>
      <c r="N978" s="3">
        <v>0</v>
      </c>
      <c r="O978" s="3">
        <v>463393.67300000001</v>
      </c>
      <c r="P978" s="3">
        <v>0</v>
      </c>
      <c r="Q978" s="3">
        <v>0</v>
      </c>
      <c r="R978" s="3">
        <f t="shared" si="294"/>
        <v>463393.67300000001</v>
      </c>
      <c r="S978" s="6">
        <f t="shared" si="280"/>
        <v>0</v>
      </c>
      <c r="T978" s="27" t="str">
        <f t="shared" si="281"/>
        <v>n.m.</v>
      </c>
      <c r="U978" s="6">
        <f t="shared" si="282"/>
        <v>2118.3700000000031</v>
      </c>
      <c r="V978" s="27" t="str">
        <f t="shared" si="283"/>
        <v>n.m.</v>
      </c>
      <c r="W978" s="6">
        <f t="shared" si="284"/>
        <v>-465512.04300000001</v>
      </c>
      <c r="X978" s="27">
        <f t="shared" si="285"/>
        <v>-1.0045714262481957</v>
      </c>
      <c r="Y978" s="6">
        <f t="shared" si="286"/>
        <v>0</v>
      </c>
      <c r="Z978" s="27" t="str">
        <f t="shared" si="287"/>
        <v>n.m.</v>
      </c>
      <c r="AA978" s="6">
        <f t="shared" si="288"/>
        <v>0</v>
      </c>
      <c r="AB978" s="27" t="str">
        <f t="shared" si="289"/>
        <v>n.m.</v>
      </c>
      <c r="AC978" s="6">
        <f t="shared" si="290"/>
        <v>-463393.67300000001</v>
      </c>
      <c r="AD978" s="27">
        <f t="shared" si="291"/>
        <v>-1</v>
      </c>
    </row>
    <row r="979" spans="1:30" x14ac:dyDescent="0.35">
      <c r="A979" s="7">
        <f t="shared" si="292"/>
        <v>971</v>
      </c>
      <c r="B979" t="s">
        <v>909</v>
      </c>
      <c r="C979" t="s">
        <v>1422</v>
      </c>
      <c r="D979" t="s">
        <v>1423</v>
      </c>
      <c r="E979" s="42" t="s">
        <v>1564</v>
      </c>
      <c r="F979" s="42">
        <v>44317</v>
      </c>
      <c r="G979" s="3"/>
      <c r="H979" s="3">
        <v>1983.7700000000002</v>
      </c>
      <c r="I979" s="3">
        <v>17697.72</v>
      </c>
      <c r="J979" s="3">
        <v>11383.58</v>
      </c>
      <c r="K979" s="3">
        <v>0</v>
      </c>
      <c r="L979" s="3">
        <f t="shared" si="293"/>
        <v>31065.07</v>
      </c>
      <c r="M979" s="3">
        <v>0</v>
      </c>
      <c r="N979" s="3">
        <v>0</v>
      </c>
      <c r="O979" s="3">
        <v>31333.353999999999</v>
      </c>
      <c r="P979" s="3">
        <v>5365.3310000000001</v>
      </c>
      <c r="Q979" s="3">
        <v>0</v>
      </c>
      <c r="R979" s="3">
        <f t="shared" si="294"/>
        <v>36698.684999999998</v>
      </c>
      <c r="S979" s="6">
        <f t="shared" si="280"/>
        <v>0</v>
      </c>
      <c r="T979" s="27" t="str">
        <f t="shared" si="281"/>
        <v>n.m.</v>
      </c>
      <c r="U979" s="6">
        <f t="shared" si="282"/>
        <v>1983.7700000000002</v>
      </c>
      <c r="V979" s="27" t="str">
        <f t="shared" si="283"/>
        <v>n.m.</v>
      </c>
      <c r="W979" s="6">
        <f t="shared" si="284"/>
        <v>-13635.633999999998</v>
      </c>
      <c r="X979" s="27">
        <f t="shared" si="285"/>
        <v>-0.43517952147733685</v>
      </c>
      <c r="Y979" s="6">
        <f t="shared" si="286"/>
        <v>6018.2489999999998</v>
      </c>
      <c r="Z979" s="27">
        <f t="shared" si="287"/>
        <v>1.1216920260837588</v>
      </c>
      <c r="AA979" s="6">
        <f t="shared" si="288"/>
        <v>0</v>
      </c>
      <c r="AB979" s="27" t="str">
        <f t="shared" si="289"/>
        <v>n.m.</v>
      </c>
      <c r="AC979" s="6">
        <f t="shared" si="290"/>
        <v>-5633.614999999998</v>
      </c>
      <c r="AD979" s="27">
        <f t="shared" si="291"/>
        <v>-0.15350999633910584</v>
      </c>
    </row>
    <row r="980" spans="1:30" x14ac:dyDescent="0.35">
      <c r="A980" s="7">
        <f t="shared" si="292"/>
        <v>972</v>
      </c>
      <c r="B980" t="s">
        <v>909</v>
      </c>
      <c r="C980" t="s">
        <v>1424</v>
      </c>
      <c r="D980" t="s">
        <v>1425</v>
      </c>
      <c r="E980" s="42" t="s">
        <v>1556</v>
      </c>
      <c r="F980" s="42">
        <v>44348</v>
      </c>
      <c r="G980" s="3">
        <v>1175.6600000000001</v>
      </c>
      <c r="H980" s="3">
        <v>706.81999999999982</v>
      </c>
      <c r="I980" s="3">
        <v>395.75000000000006</v>
      </c>
      <c r="J980" s="3">
        <v>75.25</v>
      </c>
      <c r="K980" s="3">
        <v>0</v>
      </c>
      <c r="L980" s="3">
        <f t="shared" si="293"/>
        <v>2353.48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f t="shared" si="294"/>
        <v>0</v>
      </c>
      <c r="S980" s="6">
        <f t="shared" si="280"/>
        <v>1175.6600000000001</v>
      </c>
      <c r="T980" s="27" t="str">
        <f t="shared" si="281"/>
        <v>n.m.</v>
      </c>
      <c r="U980" s="6">
        <f t="shared" si="282"/>
        <v>706.81999999999982</v>
      </c>
      <c r="V980" s="27" t="str">
        <f t="shared" si="283"/>
        <v>n.m.</v>
      </c>
      <c r="W980" s="6">
        <f t="shared" si="284"/>
        <v>395.75000000000006</v>
      </c>
      <c r="X980" s="27" t="str">
        <f t="shared" si="285"/>
        <v>n.m.</v>
      </c>
      <c r="Y980" s="6">
        <f t="shared" si="286"/>
        <v>75.25</v>
      </c>
      <c r="Z980" s="27" t="str">
        <f t="shared" si="287"/>
        <v>n.m.</v>
      </c>
      <c r="AA980" s="6">
        <f t="shared" si="288"/>
        <v>0</v>
      </c>
      <c r="AB980" s="27" t="str">
        <f t="shared" si="289"/>
        <v>n.m.</v>
      </c>
      <c r="AC980" s="6">
        <f t="shared" si="290"/>
        <v>2353.48</v>
      </c>
      <c r="AD980" s="27" t="str">
        <f t="shared" si="291"/>
        <v>n.m.</v>
      </c>
    </row>
    <row r="981" spans="1:30" x14ac:dyDescent="0.35">
      <c r="A981" s="7">
        <f t="shared" si="292"/>
        <v>973</v>
      </c>
      <c r="B981" t="s">
        <v>909</v>
      </c>
      <c r="C981" t="s">
        <v>1426</v>
      </c>
      <c r="D981" t="s">
        <v>1427</v>
      </c>
      <c r="E981" s="42" t="s">
        <v>1591</v>
      </c>
      <c r="F981" s="42" t="s">
        <v>1934</v>
      </c>
      <c r="G981" s="3">
        <v>76.599999999999994</v>
      </c>
      <c r="H981" s="3">
        <v>80.91</v>
      </c>
      <c r="I981" s="3">
        <v>-2162.6299999999969</v>
      </c>
      <c r="J981" s="3">
        <v>7520.6</v>
      </c>
      <c r="K981" s="3">
        <v>900.4799999999999</v>
      </c>
      <c r="L981" s="3">
        <f t="shared" si="293"/>
        <v>6415.9600000000028</v>
      </c>
      <c r="M981" s="3">
        <v>0</v>
      </c>
      <c r="N981" s="3">
        <v>106.179</v>
      </c>
      <c r="O981" s="3">
        <v>90.450999999999993</v>
      </c>
      <c r="P981" s="3">
        <v>0</v>
      </c>
      <c r="Q981" s="3">
        <v>-168.76</v>
      </c>
      <c r="R981" s="3">
        <f t="shared" si="294"/>
        <v>27.870000000000005</v>
      </c>
      <c r="S981" s="6">
        <f t="shared" si="280"/>
        <v>76.599999999999994</v>
      </c>
      <c r="T981" s="27" t="str">
        <f t="shared" si="281"/>
        <v>n.m.</v>
      </c>
      <c r="U981" s="6">
        <f t="shared" si="282"/>
        <v>-25.269000000000005</v>
      </c>
      <c r="V981" s="27">
        <f t="shared" si="283"/>
        <v>-0.23798491227078805</v>
      </c>
      <c r="W981" s="6">
        <f t="shared" si="284"/>
        <v>-2253.0809999999969</v>
      </c>
      <c r="X981" s="27">
        <f t="shared" si="285"/>
        <v>-24.909409514543754</v>
      </c>
      <c r="Y981" s="6">
        <f t="shared" si="286"/>
        <v>7520.6</v>
      </c>
      <c r="Z981" s="27" t="str">
        <f t="shared" si="287"/>
        <v>n.m.</v>
      </c>
      <c r="AA981" s="6">
        <f t="shared" si="288"/>
        <v>1069.2399999999998</v>
      </c>
      <c r="AB981" s="27">
        <f t="shared" si="289"/>
        <v>-6.3358615785731205</v>
      </c>
      <c r="AC981" s="6">
        <f t="shared" si="290"/>
        <v>6388.0900000000029</v>
      </c>
      <c r="AD981" s="27">
        <f t="shared" si="291"/>
        <v>229.21026193039117</v>
      </c>
    </row>
    <row r="982" spans="1:30" x14ac:dyDescent="0.35">
      <c r="A982" s="7">
        <f t="shared" si="292"/>
        <v>974</v>
      </c>
      <c r="B982" t="s">
        <v>909</v>
      </c>
      <c r="C982" t="s">
        <v>1428</v>
      </c>
      <c r="D982" t="s">
        <v>1429</v>
      </c>
      <c r="E982" s="42" t="s">
        <v>1566</v>
      </c>
      <c r="F982" s="42">
        <v>43922</v>
      </c>
      <c r="G982" s="3">
        <v>1988.5500000000004</v>
      </c>
      <c r="H982" s="3">
        <v>-425.91000000000025</v>
      </c>
      <c r="I982" s="3">
        <v>-1562.6399999999999</v>
      </c>
      <c r="J982" s="3">
        <v>0</v>
      </c>
      <c r="K982" s="3">
        <v>0</v>
      </c>
      <c r="L982" s="3">
        <f t="shared" si="293"/>
        <v>2.2737367544323206E-13</v>
      </c>
      <c r="M982" s="3">
        <v>0</v>
      </c>
      <c r="N982" s="3">
        <v>0</v>
      </c>
      <c r="O982" s="3">
        <v>819078.71900000004</v>
      </c>
      <c r="P982" s="3">
        <v>0</v>
      </c>
      <c r="Q982" s="3">
        <v>0</v>
      </c>
      <c r="R982" s="3">
        <f t="shared" si="294"/>
        <v>819078.71900000004</v>
      </c>
      <c r="S982" s="6">
        <f t="shared" si="280"/>
        <v>1988.5500000000004</v>
      </c>
      <c r="T982" s="27" t="str">
        <f t="shared" si="281"/>
        <v>n.m.</v>
      </c>
      <c r="U982" s="6">
        <f t="shared" si="282"/>
        <v>-425.91000000000025</v>
      </c>
      <c r="V982" s="27" t="str">
        <f t="shared" si="283"/>
        <v>n.m.</v>
      </c>
      <c r="W982" s="6">
        <f t="shared" si="284"/>
        <v>-820641.35900000005</v>
      </c>
      <c r="X982" s="27">
        <f t="shared" si="285"/>
        <v>-1.0019078019776997</v>
      </c>
      <c r="Y982" s="6">
        <f t="shared" si="286"/>
        <v>0</v>
      </c>
      <c r="Z982" s="27" t="str">
        <f t="shared" si="287"/>
        <v>n.m.</v>
      </c>
      <c r="AA982" s="6">
        <f t="shared" si="288"/>
        <v>0</v>
      </c>
      <c r="AB982" s="27" t="str">
        <f t="shared" si="289"/>
        <v>n.m.</v>
      </c>
      <c r="AC982" s="6">
        <f t="shared" si="290"/>
        <v>-819078.71900000004</v>
      </c>
      <c r="AD982" s="27">
        <f t="shared" si="291"/>
        <v>-1</v>
      </c>
    </row>
    <row r="983" spans="1:30" x14ac:dyDescent="0.35">
      <c r="A983" s="7">
        <f t="shared" si="292"/>
        <v>975</v>
      </c>
      <c r="B983" t="s">
        <v>909</v>
      </c>
      <c r="C983" t="s">
        <v>1430</v>
      </c>
      <c r="D983" t="s">
        <v>1431</v>
      </c>
      <c r="E983" s="42" t="s">
        <v>1564</v>
      </c>
      <c r="F983" s="42">
        <v>43891</v>
      </c>
      <c r="G983" s="3"/>
      <c r="H983" s="3">
        <v>1500</v>
      </c>
      <c r="I983" s="3">
        <v>-1500</v>
      </c>
      <c r="J983" s="3">
        <v>0</v>
      </c>
      <c r="K983" s="3">
        <v>0</v>
      </c>
      <c r="L983" s="3">
        <f t="shared" si="293"/>
        <v>0</v>
      </c>
      <c r="M983" s="3">
        <v>0</v>
      </c>
      <c r="N983" s="3">
        <v>0</v>
      </c>
      <c r="O983" s="3">
        <v>1003819.162</v>
      </c>
      <c r="P983" s="3">
        <v>0</v>
      </c>
      <c r="Q983" s="3">
        <v>0</v>
      </c>
      <c r="R983" s="3">
        <f t="shared" si="294"/>
        <v>1003819.162</v>
      </c>
      <c r="S983" s="6">
        <f t="shared" si="280"/>
        <v>0</v>
      </c>
      <c r="T983" s="27" t="str">
        <f t="shared" si="281"/>
        <v>n.m.</v>
      </c>
      <c r="U983" s="6">
        <f t="shared" si="282"/>
        <v>1500</v>
      </c>
      <c r="V983" s="27" t="str">
        <f t="shared" si="283"/>
        <v>n.m.</v>
      </c>
      <c r="W983" s="6">
        <f t="shared" si="284"/>
        <v>-1005319.162</v>
      </c>
      <c r="X983" s="27">
        <f t="shared" si="285"/>
        <v>-1.0014942930527559</v>
      </c>
      <c r="Y983" s="6">
        <f t="shared" si="286"/>
        <v>0</v>
      </c>
      <c r="Z983" s="27" t="str">
        <f t="shared" si="287"/>
        <v>n.m.</v>
      </c>
      <c r="AA983" s="6">
        <f t="shared" si="288"/>
        <v>0</v>
      </c>
      <c r="AB983" s="27" t="str">
        <f t="shared" si="289"/>
        <v>n.m.</v>
      </c>
      <c r="AC983" s="6">
        <f t="shared" si="290"/>
        <v>-1003819.162</v>
      </c>
      <c r="AD983" s="27">
        <f t="shared" si="291"/>
        <v>-1</v>
      </c>
    </row>
    <row r="984" spans="1:30" x14ac:dyDescent="0.35">
      <c r="A984" s="7">
        <f t="shared" si="292"/>
        <v>976</v>
      </c>
      <c r="B984" t="s">
        <v>909</v>
      </c>
      <c r="C984" t="s">
        <v>1432</v>
      </c>
      <c r="D984" t="s">
        <v>1433</v>
      </c>
      <c r="E984" s="42" t="s">
        <v>1566</v>
      </c>
      <c r="F984" s="42">
        <v>43862</v>
      </c>
      <c r="G984" s="3">
        <v>1333.1300000000003</v>
      </c>
      <c r="H984" s="3">
        <v>62.179999999999993</v>
      </c>
      <c r="I984" s="3">
        <v>-1395.3100000000002</v>
      </c>
      <c r="J984" s="3">
        <v>0</v>
      </c>
      <c r="K984" s="3">
        <v>0</v>
      </c>
      <c r="L984" s="3">
        <f t="shared" si="293"/>
        <v>2.2737367544323206E-13</v>
      </c>
      <c r="M984" s="3">
        <v>0</v>
      </c>
      <c r="N984" s="3">
        <v>0</v>
      </c>
      <c r="O984" s="3">
        <v>822345.19900000002</v>
      </c>
      <c r="P984" s="3">
        <v>0</v>
      </c>
      <c r="Q984" s="3">
        <v>0</v>
      </c>
      <c r="R984" s="3">
        <f t="shared" si="294"/>
        <v>822345.19900000002</v>
      </c>
      <c r="S984" s="6">
        <f t="shared" si="280"/>
        <v>1333.1300000000003</v>
      </c>
      <c r="T984" s="27" t="str">
        <f t="shared" si="281"/>
        <v>n.m.</v>
      </c>
      <c r="U984" s="6">
        <f t="shared" si="282"/>
        <v>62.179999999999993</v>
      </c>
      <c r="V984" s="27" t="str">
        <f t="shared" si="283"/>
        <v>n.m.</v>
      </c>
      <c r="W984" s="6">
        <f t="shared" si="284"/>
        <v>-823740.50900000008</v>
      </c>
      <c r="X984" s="27">
        <f t="shared" si="285"/>
        <v>-1.001696744872709</v>
      </c>
      <c r="Y984" s="6">
        <f t="shared" si="286"/>
        <v>0</v>
      </c>
      <c r="Z984" s="27" t="str">
        <f t="shared" si="287"/>
        <v>n.m.</v>
      </c>
      <c r="AA984" s="6">
        <f t="shared" si="288"/>
        <v>0</v>
      </c>
      <c r="AB984" s="27" t="str">
        <f t="shared" si="289"/>
        <v>n.m.</v>
      </c>
      <c r="AC984" s="6">
        <f t="shared" si="290"/>
        <v>-822345.19900000002</v>
      </c>
      <c r="AD984" s="27">
        <f t="shared" si="291"/>
        <v>-1</v>
      </c>
    </row>
    <row r="985" spans="1:30" x14ac:dyDescent="0.35">
      <c r="A985" s="7">
        <f t="shared" si="292"/>
        <v>977</v>
      </c>
      <c r="B985" t="s">
        <v>909</v>
      </c>
      <c r="C985" t="s">
        <v>1434</v>
      </c>
      <c r="D985" t="s">
        <v>1435</v>
      </c>
      <c r="E985" s="42" t="s">
        <v>1562</v>
      </c>
      <c r="F985" s="42" t="s">
        <v>1934</v>
      </c>
      <c r="G985" s="3">
        <v>1078.8899999999999</v>
      </c>
      <c r="H985" s="3">
        <v>240.65999999999997</v>
      </c>
      <c r="I985" s="3">
        <v>2466.3900000000003</v>
      </c>
      <c r="J985" s="3">
        <v>7141.7599999999984</v>
      </c>
      <c r="K985" s="3">
        <v>32597.760000000006</v>
      </c>
      <c r="L985" s="3">
        <f t="shared" si="293"/>
        <v>43525.460000000006</v>
      </c>
      <c r="M985" s="3">
        <v>0</v>
      </c>
      <c r="N985" s="3">
        <v>0</v>
      </c>
      <c r="O985" s="3">
        <v>67.873000000000005</v>
      </c>
      <c r="P985" s="3">
        <v>29008.001</v>
      </c>
      <c r="Q985" s="3">
        <v>188819.34</v>
      </c>
      <c r="R985" s="3">
        <f t="shared" si="294"/>
        <v>217895.21400000001</v>
      </c>
      <c r="S985" s="6">
        <f t="shared" si="280"/>
        <v>1078.8899999999999</v>
      </c>
      <c r="T985" s="27" t="str">
        <f t="shared" si="281"/>
        <v>n.m.</v>
      </c>
      <c r="U985" s="6">
        <f t="shared" si="282"/>
        <v>240.65999999999997</v>
      </c>
      <c r="V985" s="27" t="str">
        <f t="shared" si="283"/>
        <v>n.m.</v>
      </c>
      <c r="W985" s="6">
        <f t="shared" si="284"/>
        <v>2398.5170000000003</v>
      </c>
      <c r="X985" s="27">
        <f t="shared" si="285"/>
        <v>35.33830831111046</v>
      </c>
      <c r="Y985" s="6">
        <f t="shared" si="286"/>
        <v>-21866.241000000002</v>
      </c>
      <c r="Z985" s="27">
        <f t="shared" si="287"/>
        <v>-0.7538003394304903</v>
      </c>
      <c r="AA985" s="6">
        <f t="shared" si="288"/>
        <v>-156221.57999999999</v>
      </c>
      <c r="AB985" s="27">
        <f t="shared" si="289"/>
        <v>-0.82736005750258412</v>
      </c>
      <c r="AC985" s="6">
        <f t="shared" si="290"/>
        <v>-174369.75400000002</v>
      </c>
      <c r="AD985" s="27">
        <f t="shared" si="291"/>
        <v>-0.80024591086245711</v>
      </c>
    </row>
    <row r="986" spans="1:30" x14ac:dyDescent="0.35">
      <c r="A986" s="7">
        <f t="shared" si="292"/>
        <v>978</v>
      </c>
      <c r="B986" t="s">
        <v>909</v>
      </c>
      <c r="C986" t="s">
        <v>1436</v>
      </c>
      <c r="D986" t="s">
        <v>1044</v>
      </c>
      <c r="E986" s="42" t="s">
        <v>1560</v>
      </c>
      <c r="F986" s="42" t="s">
        <v>1934</v>
      </c>
      <c r="G986" s="3"/>
      <c r="H986" s="3">
        <v>1189.0600000000004</v>
      </c>
      <c r="I986" s="3">
        <v>4759.2200000000021</v>
      </c>
      <c r="J986" s="3">
        <v>3019.1999999999994</v>
      </c>
      <c r="K986" s="3">
        <v>9499.4600000000009</v>
      </c>
      <c r="L986" s="3">
        <f t="shared" si="293"/>
        <v>18466.940000000002</v>
      </c>
      <c r="M986" s="3">
        <v>0</v>
      </c>
      <c r="N986" s="3">
        <v>0</v>
      </c>
      <c r="O986" s="3">
        <v>433.637</v>
      </c>
      <c r="P986" s="3">
        <v>35808.603999999999</v>
      </c>
      <c r="Q986" s="3">
        <v>112493.974</v>
      </c>
      <c r="R986" s="3">
        <f t="shared" si="294"/>
        <v>148736.215</v>
      </c>
      <c r="S986" s="6">
        <f t="shared" si="280"/>
        <v>0</v>
      </c>
      <c r="T986" s="27" t="str">
        <f t="shared" si="281"/>
        <v>n.m.</v>
      </c>
      <c r="U986" s="6">
        <f t="shared" si="282"/>
        <v>1189.0600000000004</v>
      </c>
      <c r="V986" s="27" t="str">
        <f t="shared" si="283"/>
        <v>n.m.</v>
      </c>
      <c r="W986" s="6">
        <f t="shared" si="284"/>
        <v>4325.5830000000024</v>
      </c>
      <c r="X986" s="27">
        <f t="shared" si="285"/>
        <v>9.975124355163425</v>
      </c>
      <c r="Y986" s="6">
        <f t="shared" si="286"/>
        <v>-32789.404000000002</v>
      </c>
      <c r="Z986" s="27">
        <f t="shared" si="287"/>
        <v>-0.91568506831486651</v>
      </c>
      <c r="AA986" s="6">
        <f t="shared" si="288"/>
        <v>-102994.514</v>
      </c>
      <c r="AB986" s="27">
        <f t="shared" si="289"/>
        <v>-0.91555583235062876</v>
      </c>
      <c r="AC986" s="6">
        <f t="shared" si="290"/>
        <v>-130269.27499999999</v>
      </c>
      <c r="AD986" s="27">
        <f t="shared" si="291"/>
        <v>-0.87584099810526972</v>
      </c>
    </row>
    <row r="987" spans="1:30" x14ac:dyDescent="0.35">
      <c r="A987" s="7">
        <f t="shared" si="292"/>
        <v>979</v>
      </c>
      <c r="B987" t="s">
        <v>909</v>
      </c>
      <c r="C987" t="s">
        <v>1437</v>
      </c>
      <c r="D987" t="s">
        <v>1438</v>
      </c>
      <c r="E987" s="42" t="s">
        <v>1586</v>
      </c>
      <c r="F987" s="42" t="s">
        <v>1934</v>
      </c>
      <c r="G987" s="3"/>
      <c r="H987" s="3">
        <v>1087.28</v>
      </c>
      <c r="I987" s="3">
        <v>13790.780000000002</v>
      </c>
      <c r="J987" s="3">
        <v>613.74</v>
      </c>
      <c r="K987" s="3">
        <v>8368.7100000000009</v>
      </c>
      <c r="L987" s="3">
        <f t="shared" si="293"/>
        <v>23860.510000000002</v>
      </c>
      <c r="M987" s="3">
        <v>0</v>
      </c>
      <c r="N987" s="3">
        <v>0</v>
      </c>
      <c r="O987" s="3">
        <v>0</v>
      </c>
      <c r="P987" s="3">
        <v>0</v>
      </c>
      <c r="Q987" s="3">
        <v>1.6279999999999999</v>
      </c>
      <c r="R987" s="3">
        <f t="shared" si="294"/>
        <v>1.6279999999999999</v>
      </c>
      <c r="S987" s="6">
        <f t="shared" si="280"/>
        <v>0</v>
      </c>
      <c r="T987" s="27" t="str">
        <f t="shared" si="281"/>
        <v>n.m.</v>
      </c>
      <c r="U987" s="6">
        <f t="shared" si="282"/>
        <v>1087.28</v>
      </c>
      <c r="V987" s="27" t="str">
        <f t="shared" si="283"/>
        <v>n.m.</v>
      </c>
      <c r="W987" s="6">
        <f t="shared" si="284"/>
        <v>13790.780000000002</v>
      </c>
      <c r="X987" s="27" t="str">
        <f t="shared" si="285"/>
        <v>n.m.</v>
      </c>
      <c r="Y987" s="6">
        <f t="shared" si="286"/>
        <v>613.74</v>
      </c>
      <c r="Z987" s="27" t="str">
        <f t="shared" si="287"/>
        <v>n.m.</v>
      </c>
      <c r="AA987" s="6">
        <f t="shared" si="288"/>
        <v>8367.0820000000003</v>
      </c>
      <c r="AB987" s="27">
        <f t="shared" si="289"/>
        <v>5139.4852579852586</v>
      </c>
      <c r="AC987" s="6">
        <f t="shared" si="290"/>
        <v>23858.882000000001</v>
      </c>
      <c r="AD987" s="27">
        <f t="shared" si="291"/>
        <v>14655.332923832926</v>
      </c>
    </row>
    <row r="988" spans="1:30" x14ac:dyDescent="0.35">
      <c r="A988" s="7">
        <f t="shared" si="292"/>
        <v>980</v>
      </c>
      <c r="B988" t="s">
        <v>909</v>
      </c>
      <c r="C988" t="s">
        <v>1439</v>
      </c>
      <c r="D988" t="s">
        <v>1440</v>
      </c>
      <c r="E988" s="42" t="s">
        <v>1585</v>
      </c>
      <c r="F988" s="42">
        <v>43983</v>
      </c>
      <c r="G988" s="3"/>
      <c r="H988" s="3">
        <v>948.87999999999988</v>
      </c>
      <c r="I988" s="3">
        <v>-948.87999999999977</v>
      </c>
      <c r="J988" s="3">
        <v>0</v>
      </c>
      <c r="K988" s="3">
        <v>0</v>
      </c>
      <c r="L988" s="3">
        <f t="shared" si="293"/>
        <v>1.1368683772161603E-13</v>
      </c>
      <c r="M988" s="3">
        <v>0</v>
      </c>
      <c r="N988" s="3">
        <v>0</v>
      </c>
      <c r="O988" s="3">
        <v>347607.277</v>
      </c>
      <c r="P988" s="3">
        <v>0</v>
      </c>
      <c r="Q988" s="3">
        <v>0</v>
      </c>
      <c r="R988" s="3">
        <f t="shared" si="294"/>
        <v>347607.277</v>
      </c>
      <c r="S988" s="6">
        <f t="shared" si="280"/>
        <v>0</v>
      </c>
      <c r="T988" s="27" t="str">
        <f t="shared" si="281"/>
        <v>n.m.</v>
      </c>
      <c r="U988" s="6">
        <f t="shared" si="282"/>
        <v>948.87999999999988</v>
      </c>
      <c r="V988" s="27" t="str">
        <f t="shared" si="283"/>
        <v>n.m.</v>
      </c>
      <c r="W988" s="6">
        <f t="shared" si="284"/>
        <v>-348556.15700000001</v>
      </c>
      <c r="X988" s="27">
        <f t="shared" si="285"/>
        <v>-1.0027297472256314</v>
      </c>
      <c r="Y988" s="6">
        <f t="shared" si="286"/>
        <v>0</v>
      </c>
      <c r="Z988" s="27" t="str">
        <f t="shared" si="287"/>
        <v>n.m.</v>
      </c>
      <c r="AA988" s="6">
        <f t="shared" si="288"/>
        <v>0</v>
      </c>
      <c r="AB988" s="27" t="str">
        <f t="shared" si="289"/>
        <v>n.m.</v>
      </c>
      <c r="AC988" s="6">
        <f t="shared" si="290"/>
        <v>-347607.277</v>
      </c>
      <c r="AD988" s="27">
        <f t="shared" si="291"/>
        <v>-1</v>
      </c>
    </row>
    <row r="989" spans="1:30" x14ac:dyDescent="0.35">
      <c r="A989" s="7">
        <f t="shared" si="292"/>
        <v>981</v>
      </c>
      <c r="B989" t="s">
        <v>909</v>
      </c>
      <c r="C989" t="s">
        <v>1441</v>
      </c>
      <c r="D989" t="s">
        <v>1442</v>
      </c>
      <c r="E989" s="42" t="s">
        <v>1563</v>
      </c>
      <c r="F989" s="42">
        <v>44136</v>
      </c>
      <c r="G989" s="3">
        <v>35077.43</v>
      </c>
      <c r="H989" s="3">
        <v>-36215.669999999991</v>
      </c>
      <c r="I989" s="3">
        <v>-900.04000000000008</v>
      </c>
      <c r="J989" s="3">
        <v>0</v>
      </c>
      <c r="K989" s="3">
        <v>0</v>
      </c>
      <c r="L989" s="3">
        <f t="shared" si="293"/>
        <v>-2038.2799999999907</v>
      </c>
      <c r="M989" s="3">
        <v>0</v>
      </c>
      <c r="N989" s="3">
        <v>646748.46499999997</v>
      </c>
      <c r="O989" s="3">
        <v>-2450.806</v>
      </c>
      <c r="P989" s="3">
        <v>8.7100000000000009</v>
      </c>
      <c r="Q989" s="3">
        <v>0</v>
      </c>
      <c r="R989" s="3">
        <f t="shared" si="294"/>
        <v>644306.36899999995</v>
      </c>
      <c r="S989" s="6">
        <f t="shared" si="280"/>
        <v>35077.43</v>
      </c>
      <c r="T989" s="27" t="str">
        <f t="shared" si="281"/>
        <v>n.m.</v>
      </c>
      <c r="U989" s="6">
        <f t="shared" si="282"/>
        <v>-682964.13500000001</v>
      </c>
      <c r="V989" s="27">
        <f t="shared" si="283"/>
        <v>-1.0559965302739451</v>
      </c>
      <c r="W989" s="6">
        <f t="shared" si="284"/>
        <v>1550.7660000000001</v>
      </c>
      <c r="X989" s="27">
        <f t="shared" si="285"/>
        <v>-0.63275754996519518</v>
      </c>
      <c r="Y989" s="6">
        <f t="shared" si="286"/>
        <v>-8.7100000000000009</v>
      </c>
      <c r="Z989" s="27">
        <f t="shared" si="287"/>
        <v>-1</v>
      </c>
      <c r="AA989" s="6">
        <f t="shared" si="288"/>
        <v>0</v>
      </c>
      <c r="AB989" s="27" t="str">
        <f t="shared" si="289"/>
        <v>n.m.</v>
      </c>
      <c r="AC989" s="6">
        <f t="shared" si="290"/>
        <v>-646344.64899999998</v>
      </c>
      <c r="AD989" s="27">
        <f t="shared" si="291"/>
        <v>-1.0031635260771419</v>
      </c>
    </row>
    <row r="990" spans="1:30" x14ac:dyDescent="0.35">
      <c r="A990" s="7">
        <f t="shared" si="292"/>
        <v>982</v>
      </c>
      <c r="B990" t="s">
        <v>909</v>
      </c>
      <c r="C990" t="s">
        <v>1443</v>
      </c>
      <c r="D990" t="s">
        <v>1444</v>
      </c>
      <c r="E990" s="42" t="s">
        <v>1560</v>
      </c>
      <c r="F990" s="42">
        <v>44105</v>
      </c>
      <c r="G990" s="3"/>
      <c r="H990" s="3">
        <v>895.35999999999956</v>
      </c>
      <c r="I990" s="3">
        <v>-895.3599999999999</v>
      </c>
      <c r="J990" s="3">
        <v>0</v>
      </c>
      <c r="K990" s="3">
        <v>0</v>
      </c>
      <c r="L990" s="3">
        <f t="shared" si="293"/>
        <v>-3.4106051316484809E-13</v>
      </c>
      <c r="M990" s="3">
        <v>0</v>
      </c>
      <c r="N990" s="3">
        <v>0</v>
      </c>
      <c r="O990" s="3">
        <v>365613.49800000002</v>
      </c>
      <c r="P990" s="3">
        <v>0</v>
      </c>
      <c r="Q990" s="3">
        <v>0</v>
      </c>
      <c r="R990" s="3">
        <f t="shared" si="294"/>
        <v>365613.49800000002</v>
      </c>
      <c r="S990" s="6">
        <f t="shared" ref="S990:S1053" si="295">G990-M990</f>
        <v>0</v>
      </c>
      <c r="T990" s="27" t="str">
        <f t="shared" ref="T990:T1053" si="296">IFERROR(S990/M990,"n.m.")</f>
        <v>n.m.</v>
      </c>
      <c r="U990" s="6">
        <f t="shared" ref="U990:U1053" si="297">H990-N990</f>
        <v>895.35999999999956</v>
      </c>
      <c r="V990" s="27" t="str">
        <f t="shared" ref="V990:V1053" si="298">IFERROR(U990/N990,"n.m.")</f>
        <v>n.m.</v>
      </c>
      <c r="W990" s="6">
        <f t="shared" ref="W990:W1053" si="299">I990-O990</f>
        <v>-366508.85800000001</v>
      </c>
      <c r="X990" s="27">
        <f t="shared" ref="X990:X1053" si="300">IFERROR(W990/O990,"n.m.")</f>
        <v>-1.0024489249026576</v>
      </c>
      <c r="Y990" s="6">
        <f t="shared" ref="Y990:Y1053" si="301">J990-P990</f>
        <v>0</v>
      </c>
      <c r="Z990" s="27" t="str">
        <f t="shared" ref="Z990:Z1053" si="302">IFERROR(Y990/P990,"n.m.")</f>
        <v>n.m.</v>
      </c>
      <c r="AA990" s="6">
        <f t="shared" ref="AA990:AA1053" si="303">K990-Q990</f>
        <v>0</v>
      </c>
      <c r="AB990" s="27" t="str">
        <f t="shared" ref="AB990:AB1053" si="304">IFERROR(AA990/Q990,"n.m.")</f>
        <v>n.m.</v>
      </c>
      <c r="AC990" s="6">
        <f t="shared" ref="AC990:AC1053" si="305">L990-R990</f>
        <v>-365613.49800000002</v>
      </c>
      <c r="AD990" s="27">
        <f t="shared" ref="AD990:AD1053" si="306">IFERROR(AC990/R990,"n.m.")</f>
        <v>-1</v>
      </c>
    </row>
    <row r="991" spans="1:30" x14ac:dyDescent="0.35">
      <c r="A991" s="7">
        <f t="shared" si="292"/>
        <v>983</v>
      </c>
      <c r="B991" t="s">
        <v>909</v>
      </c>
      <c r="C991" t="s">
        <v>1445</v>
      </c>
      <c r="D991" t="s">
        <v>1446</v>
      </c>
      <c r="E991" s="42" t="s">
        <v>1579</v>
      </c>
      <c r="F991" s="42" t="s">
        <v>1934</v>
      </c>
      <c r="G991" s="3">
        <v>42.459999999999994</v>
      </c>
      <c r="H991" s="3">
        <v>830.67000000000019</v>
      </c>
      <c r="I991" s="3">
        <v>31.470000000000002</v>
      </c>
      <c r="J991" s="3">
        <v>29.879999999999995</v>
      </c>
      <c r="K991" s="3">
        <v>25.93</v>
      </c>
      <c r="L991" s="3">
        <f t="shared" si="293"/>
        <v>960.4100000000002</v>
      </c>
      <c r="M991" s="3">
        <v>0</v>
      </c>
      <c r="N991" s="3">
        <v>0</v>
      </c>
      <c r="O991" s="3">
        <v>44.765999999999998</v>
      </c>
      <c r="P991" s="3">
        <v>38.073</v>
      </c>
      <c r="Q991" s="3">
        <v>263118.28200000001</v>
      </c>
      <c r="R991" s="3">
        <f t="shared" si="294"/>
        <v>263201.12099999998</v>
      </c>
      <c r="S991" s="6">
        <f t="shared" si="295"/>
        <v>42.459999999999994</v>
      </c>
      <c r="T991" s="27" t="str">
        <f t="shared" si="296"/>
        <v>n.m.</v>
      </c>
      <c r="U991" s="6">
        <f t="shared" si="297"/>
        <v>830.67000000000019</v>
      </c>
      <c r="V991" s="27" t="str">
        <f t="shared" si="298"/>
        <v>n.m.</v>
      </c>
      <c r="W991" s="6">
        <f t="shared" si="299"/>
        <v>-13.295999999999996</v>
      </c>
      <c r="X991" s="27">
        <f t="shared" si="300"/>
        <v>-0.29701112451414013</v>
      </c>
      <c r="Y991" s="6">
        <f t="shared" si="301"/>
        <v>-8.1930000000000049</v>
      </c>
      <c r="Z991" s="27">
        <f t="shared" si="302"/>
        <v>-0.21519186825309286</v>
      </c>
      <c r="AA991" s="6">
        <f t="shared" si="303"/>
        <v>-263092.35200000001</v>
      </c>
      <c r="AB991" s="27">
        <f t="shared" si="304"/>
        <v>-0.9999014511656017</v>
      </c>
      <c r="AC991" s="6">
        <f t="shared" si="305"/>
        <v>-262240.71100000001</v>
      </c>
      <c r="AD991" s="27">
        <f t="shared" si="306"/>
        <v>-0.99635104137721364</v>
      </c>
    </row>
    <row r="992" spans="1:30" x14ac:dyDescent="0.35">
      <c r="A992" s="7">
        <f t="shared" si="292"/>
        <v>984</v>
      </c>
      <c r="B992" t="s">
        <v>909</v>
      </c>
      <c r="C992" t="s">
        <v>1447</v>
      </c>
      <c r="D992" t="s">
        <v>1448</v>
      </c>
      <c r="E992" s="42" t="s">
        <v>1560</v>
      </c>
      <c r="F992" s="42" t="s">
        <v>1934</v>
      </c>
      <c r="G992" s="3"/>
      <c r="H992" s="3">
        <v>834.46999999999969</v>
      </c>
      <c r="I992" s="3">
        <v>1279.73</v>
      </c>
      <c r="J992" s="3">
        <v>15586.490000000005</v>
      </c>
      <c r="K992" s="3">
        <v>38981.799999999988</v>
      </c>
      <c r="L992" s="3">
        <f t="shared" si="293"/>
        <v>56682.489999999991</v>
      </c>
      <c r="M992" s="3">
        <v>0</v>
      </c>
      <c r="N992" s="3">
        <v>0</v>
      </c>
      <c r="O992" s="3">
        <v>1374.7729999999999</v>
      </c>
      <c r="P992" s="3">
        <v>390183.81699999998</v>
      </c>
      <c r="Q992" s="3">
        <v>1334487.47</v>
      </c>
      <c r="R992" s="3">
        <f t="shared" si="294"/>
        <v>1726046.06</v>
      </c>
      <c r="S992" s="6">
        <f t="shared" si="295"/>
        <v>0</v>
      </c>
      <c r="T992" s="27" t="str">
        <f t="shared" si="296"/>
        <v>n.m.</v>
      </c>
      <c r="U992" s="6">
        <f t="shared" si="297"/>
        <v>834.46999999999969</v>
      </c>
      <c r="V992" s="27" t="str">
        <f t="shared" si="298"/>
        <v>n.m.</v>
      </c>
      <c r="W992" s="6">
        <f t="shared" si="299"/>
        <v>-95.042999999999893</v>
      </c>
      <c r="X992" s="27">
        <f t="shared" si="300"/>
        <v>-6.9133595146253168E-2</v>
      </c>
      <c r="Y992" s="6">
        <f t="shared" si="301"/>
        <v>-374597.32699999999</v>
      </c>
      <c r="Z992" s="27">
        <f t="shared" si="302"/>
        <v>-0.96005346885004206</v>
      </c>
      <c r="AA992" s="6">
        <f t="shared" si="303"/>
        <v>-1295505.67</v>
      </c>
      <c r="AB992" s="27">
        <f t="shared" si="304"/>
        <v>-0.97078893517074383</v>
      </c>
      <c r="AC992" s="6">
        <f t="shared" si="305"/>
        <v>-1669363.57</v>
      </c>
      <c r="AD992" s="27">
        <f t="shared" si="306"/>
        <v>-0.96716049976093921</v>
      </c>
    </row>
    <row r="993" spans="1:30" x14ac:dyDescent="0.35">
      <c r="A993" s="7">
        <f t="shared" si="292"/>
        <v>985</v>
      </c>
      <c r="B993" t="s">
        <v>909</v>
      </c>
      <c r="C993" t="s">
        <v>1449</v>
      </c>
      <c r="D993" t="s">
        <v>1450</v>
      </c>
      <c r="E993" s="42" t="s">
        <v>1565</v>
      </c>
      <c r="F993" s="42" t="s">
        <v>1934</v>
      </c>
      <c r="G993" s="3">
        <v>29.740000000000002</v>
      </c>
      <c r="H993" s="3">
        <v>31.439999999999998</v>
      </c>
      <c r="I993" s="3">
        <v>1313.0200000000009</v>
      </c>
      <c r="J993" s="3">
        <v>2176.0399999999991</v>
      </c>
      <c r="K993" s="3">
        <v>116.34</v>
      </c>
      <c r="L993" s="3">
        <f t="shared" si="293"/>
        <v>3666.58</v>
      </c>
      <c r="M993" s="3">
        <v>17.940000000000001</v>
      </c>
      <c r="N993" s="3">
        <v>24328.323</v>
      </c>
      <c r="O993" s="3">
        <v>985.43200000000002</v>
      </c>
      <c r="P993" s="3">
        <v>36.225000000000001</v>
      </c>
      <c r="Q993" s="3">
        <v>1301.8879999999999</v>
      </c>
      <c r="R993" s="3">
        <f t="shared" si="294"/>
        <v>26669.807999999997</v>
      </c>
      <c r="S993" s="6">
        <f t="shared" si="295"/>
        <v>11.8</v>
      </c>
      <c r="T993" s="27">
        <f t="shared" si="296"/>
        <v>0.65774804905239692</v>
      </c>
      <c r="U993" s="6">
        <f t="shared" si="297"/>
        <v>-24296.883000000002</v>
      </c>
      <c r="V993" s="27">
        <f t="shared" si="298"/>
        <v>-0.99870767911129765</v>
      </c>
      <c r="W993" s="6">
        <f t="shared" si="299"/>
        <v>327.58800000000087</v>
      </c>
      <c r="X993" s="27">
        <f t="shared" si="300"/>
        <v>0.33243085266157468</v>
      </c>
      <c r="Y993" s="6">
        <f t="shared" si="301"/>
        <v>2139.8149999999991</v>
      </c>
      <c r="Z993" s="27">
        <f t="shared" si="302"/>
        <v>59.07011732229121</v>
      </c>
      <c r="AA993" s="6">
        <f t="shared" si="303"/>
        <v>-1185.548</v>
      </c>
      <c r="AB993" s="27">
        <f t="shared" si="304"/>
        <v>-0.91063747419132834</v>
      </c>
      <c r="AC993" s="6">
        <f t="shared" si="305"/>
        <v>-23003.227999999996</v>
      </c>
      <c r="AD993" s="27">
        <f t="shared" si="306"/>
        <v>-0.86251944520935431</v>
      </c>
    </row>
    <row r="994" spans="1:30" x14ac:dyDescent="0.35">
      <c r="A994" s="7">
        <f t="shared" si="292"/>
        <v>986</v>
      </c>
      <c r="B994" t="s">
        <v>909</v>
      </c>
      <c r="C994" t="s">
        <v>1451</v>
      </c>
      <c r="D994" t="s">
        <v>1452</v>
      </c>
      <c r="E994" s="42" t="s">
        <v>1586</v>
      </c>
      <c r="F994" s="42">
        <v>43983</v>
      </c>
      <c r="G994" s="3"/>
      <c r="H994" s="3">
        <v>700</v>
      </c>
      <c r="I994" s="3">
        <v>-700</v>
      </c>
      <c r="J994" s="3">
        <v>0</v>
      </c>
      <c r="K994" s="3">
        <v>0</v>
      </c>
      <c r="L994" s="3">
        <f t="shared" si="293"/>
        <v>0</v>
      </c>
      <c r="M994" s="3">
        <v>0</v>
      </c>
      <c r="N994" s="3">
        <v>0</v>
      </c>
      <c r="O994" s="3">
        <v>26564.134999999998</v>
      </c>
      <c r="P994" s="3">
        <v>0</v>
      </c>
      <c r="Q994" s="3">
        <v>0</v>
      </c>
      <c r="R994" s="3">
        <f t="shared" si="294"/>
        <v>26564.134999999998</v>
      </c>
      <c r="S994" s="6">
        <f t="shared" si="295"/>
        <v>0</v>
      </c>
      <c r="T994" s="27" t="str">
        <f t="shared" si="296"/>
        <v>n.m.</v>
      </c>
      <c r="U994" s="6">
        <f t="shared" si="297"/>
        <v>700</v>
      </c>
      <c r="V994" s="27" t="str">
        <f t="shared" si="298"/>
        <v>n.m.</v>
      </c>
      <c r="W994" s="6">
        <f t="shared" si="299"/>
        <v>-27264.134999999998</v>
      </c>
      <c r="X994" s="27">
        <f t="shared" si="300"/>
        <v>-1.0263513191752716</v>
      </c>
      <c r="Y994" s="6">
        <f t="shared" si="301"/>
        <v>0</v>
      </c>
      <c r="Z994" s="27" t="str">
        <f t="shared" si="302"/>
        <v>n.m.</v>
      </c>
      <c r="AA994" s="6">
        <f t="shared" si="303"/>
        <v>0</v>
      </c>
      <c r="AB994" s="27" t="str">
        <f t="shared" si="304"/>
        <v>n.m.</v>
      </c>
      <c r="AC994" s="6">
        <f t="shared" si="305"/>
        <v>-26564.134999999998</v>
      </c>
      <c r="AD994" s="27">
        <f t="shared" si="306"/>
        <v>-1</v>
      </c>
    </row>
    <row r="995" spans="1:30" x14ac:dyDescent="0.35">
      <c r="A995" s="7">
        <f t="shared" si="292"/>
        <v>987</v>
      </c>
      <c r="B995" t="s">
        <v>909</v>
      </c>
      <c r="C995" t="s">
        <v>1453</v>
      </c>
      <c r="D995" t="s">
        <v>1454</v>
      </c>
      <c r="E995" s="42" t="s">
        <v>1560</v>
      </c>
      <c r="F995" s="42" t="s">
        <v>1934</v>
      </c>
      <c r="G995" s="3"/>
      <c r="H995" s="3">
        <v>667.79999999999973</v>
      </c>
      <c r="I995" s="3">
        <v>13165.129999999994</v>
      </c>
      <c r="J995" s="3">
        <v>62984.010000000031</v>
      </c>
      <c r="K995" s="3">
        <v>67256.539999999979</v>
      </c>
      <c r="L995" s="3">
        <f t="shared" si="293"/>
        <v>144073.48000000001</v>
      </c>
      <c r="M995" s="3">
        <v>0</v>
      </c>
      <c r="N995" s="3">
        <v>0</v>
      </c>
      <c r="O995" s="3">
        <v>980134.397</v>
      </c>
      <c r="P995" s="3">
        <v>1150473.4979999999</v>
      </c>
      <c r="Q995" s="3">
        <v>1180724.7</v>
      </c>
      <c r="R995" s="3">
        <f t="shared" si="294"/>
        <v>3311332.5949999997</v>
      </c>
      <c r="S995" s="6">
        <f t="shared" si="295"/>
        <v>0</v>
      </c>
      <c r="T995" s="27" t="str">
        <f t="shared" si="296"/>
        <v>n.m.</v>
      </c>
      <c r="U995" s="6">
        <f t="shared" si="297"/>
        <v>667.79999999999973</v>
      </c>
      <c r="V995" s="27" t="str">
        <f t="shared" si="298"/>
        <v>n.m.</v>
      </c>
      <c r="W995" s="6">
        <f t="shared" si="299"/>
        <v>-966969.26699999999</v>
      </c>
      <c r="X995" s="27">
        <f t="shared" si="300"/>
        <v>-0.98656803593436171</v>
      </c>
      <c r="Y995" s="6">
        <f t="shared" si="301"/>
        <v>-1087489.4879999999</v>
      </c>
      <c r="Z995" s="27">
        <f t="shared" si="302"/>
        <v>-0.94525383669463714</v>
      </c>
      <c r="AA995" s="6">
        <f t="shared" si="303"/>
        <v>-1113468.1599999999</v>
      </c>
      <c r="AB995" s="27">
        <f t="shared" si="304"/>
        <v>-0.9430379156123353</v>
      </c>
      <c r="AC995" s="6">
        <f t="shared" si="305"/>
        <v>-3167259.1149999998</v>
      </c>
      <c r="AD995" s="27">
        <f t="shared" si="306"/>
        <v>-0.95649078554732136</v>
      </c>
    </row>
    <row r="996" spans="1:30" x14ac:dyDescent="0.35">
      <c r="A996" s="7">
        <f t="shared" si="292"/>
        <v>988</v>
      </c>
      <c r="B996" t="s">
        <v>909</v>
      </c>
      <c r="C996" t="s">
        <v>1455</v>
      </c>
      <c r="D996" t="s">
        <v>1438</v>
      </c>
      <c r="E996" s="42" t="s">
        <v>1571</v>
      </c>
      <c r="F996" s="42" t="s">
        <v>1934</v>
      </c>
      <c r="G996" s="3"/>
      <c r="H996" s="3">
        <v>663.93999999999994</v>
      </c>
      <c r="I996" s="3">
        <v>1246.26</v>
      </c>
      <c r="J996" s="3">
        <v>63.13</v>
      </c>
      <c r="K996" s="3">
        <v>6409</v>
      </c>
      <c r="L996" s="3">
        <f t="shared" si="293"/>
        <v>8382.33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f t="shared" si="294"/>
        <v>0</v>
      </c>
      <c r="S996" s="6">
        <f t="shared" si="295"/>
        <v>0</v>
      </c>
      <c r="T996" s="27" t="str">
        <f t="shared" si="296"/>
        <v>n.m.</v>
      </c>
      <c r="U996" s="6">
        <f t="shared" si="297"/>
        <v>663.93999999999994</v>
      </c>
      <c r="V996" s="27" t="str">
        <f t="shared" si="298"/>
        <v>n.m.</v>
      </c>
      <c r="W996" s="6">
        <f t="shared" si="299"/>
        <v>1246.26</v>
      </c>
      <c r="X996" s="27" t="str">
        <f t="shared" si="300"/>
        <v>n.m.</v>
      </c>
      <c r="Y996" s="6">
        <f t="shared" si="301"/>
        <v>63.13</v>
      </c>
      <c r="Z996" s="27" t="str">
        <f t="shared" si="302"/>
        <v>n.m.</v>
      </c>
      <c r="AA996" s="6">
        <f t="shared" si="303"/>
        <v>6409</v>
      </c>
      <c r="AB996" s="27" t="str">
        <f t="shared" si="304"/>
        <v>n.m.</v>
      </c>
      <c r="AC996" s="6">
        <f t="shared" si="305"/>
        <v>8382.33</v>
      </c>
      <c r="AD996" s="27" t="str">
        <f t="shared" si="306"/>
        <v>n.m.</v>
      </c>
    </row>
    <row r="997" spans="1:30" x14ac:dyDescent="0.35">
      <c r="A997" s="7">
        <f t="shared" si="292"/>
        <v>989</v>
      </c>
      <c r="B997" t="s">
        <v>909</v>
      </c>
      <c r="C997" t="s">
        <v>1456</v>
      </c>
      <c r="D997" t="s">
        <v>1457</v>
      </c>
      <c r="E997" s="42" t="s">
        <v>1585</v>
      </c>
      <c r="F997" s="42">
        <v>43952</v>
      </c>
      <c r="G997" s="3"/>
      <c r="H997" s="3">
        <v>650.61000000000058</v>
      </c>
      <c r="I997" s="3">
        <v>-650.6099999999999</v>
      </c>
      <c r="J997" s="3">
        <v>0</v>
      </c>
      <c r="K997" s="3">
        <v>0</v>
      </c>
      <c r="L997" s="3">
        <f t="shared" si="293"/>
        <v>6.8212102632969618E-13</v>
      </c>
      <c r="M997" s="3">
        <v>0</v>
      </c>
      <c r="N997" s="3">
        <v>0</v>
      </c>
      <c r="O997" s="3">
        <v>405448.97600000002</v>
      </c>
      <c r="P997" s="3">
        <v>0</v>
      </c>
      <c r="Q997" s="3">
        <v>0</v>
      </c>
      <c r="R997" s="3">
        <f t="shared" si="294"/>
        <v>405448.97600000002</v>
      </c>
      <c r="S997" s="6">
        <f t="shared" si="295"/>
        <v>0</v>
      </c>
      <c r="T997" s="27" t="str">
        <f t="shared" si="296"/>
        <v>n.m.</v>
      </c>
      <c r="U997" s="6">
        <f t="shared" si="297"/>
        <v>650.61000000000058</v>
      </c>
      <c r="V997" s="27" t="str">
        <f t="shared" si="298"/>
        <v>n.m.</v>
      </c>
      <c r="W997" s="6">
        <f t="shared" si="299"/>
        <v>-406099.58600000001</v>
      </c>
      <c r="X997" s="27">
        <f t="shared" si="300"/>
        <v>-1.0016046655399617</v>
      </c>
      <c r="Y997" s="6">
        <f t="shared" si="301"/>
        <v>0</v>
      </c>
      <c r="Z997" s="27" t="str">
        <f t="shared" si="302"/>
        <v>n.m.</v>
      </c>
      <c r="AA997" s="6">
        <f t="shared" si="303"/>
        <v>0</v>
      </c>
      <c r="AB997" s="27" t="str">
        <f t="shared" si="304"/>
        <v>n.m.</v>
      </c>
      <c r="AC997" s="6">
        <f t="shared" si="305"/>
        <v>-405448.97600000002</v>
      </c>
      <c r="AD997" s="27">
        <f t="shared" si="306"/>
        <v>-1</v>
      </c>
    </row>
    <row r="998" spans="1:30" x14ac:dyDescent="0.35">
      <c r="A998" s="7">
        <f t="shared" si="292"/>
        <v>990</v>
      </c>
      <c r="B998" t="s">
        <v>909</v>
      </c>
      <c r="C998" t="s">
        <v>1458</v>
      </c>
      <c r="D998" t="s">
        <v>1459</v>
      </c>
      <c r="E998" s="42" t="s">
        <v>1589</v>
      </c>
      <c r="F998" s="42" t="s">
        <v>1934</v>
      </c>
      <c r="G998" s="3">
        <v>119.15</v>
      </c>
      <c r="H998" s="3">
        <v>7.68</v>
      </c>
      <c r="I998" s="3">
        <v>3535.24</v>
      </c>
      <c r="J998" s="3">
        <v>41223.69</v>
      </c>
      <c r="K998" s="3">
        <v>210289.11000000002</v>
      </c>
      <c r="L998" s="3">
        <f t="shared" si="293"/>
        <v>255174.87000000002</v>
      </c>
      <c r="M998" s="3">
        <v>5.99</v>
      </c>
      <c r="N998" s="3">
        <v>579872.52599999995</v>
      </c>
      <c r="O998" s="3">
        <v>22304.447</v>
      </c>
      <c r="P998" s="3">
        <v>152.08099999999999</v>
      </c>
      <c r="Q998" s="3">
        <v>7482.17</v>
      </c>
      <c r="R998" s="3">
        <f t="shared" si="294"/>
        <v>609817.21400000004</v>
      </c>
      <c r="S998" s="6">
        <f t="shared" si="295"/>
        <v>113.16000000000001</v>
      </c>
      <c r="T998" s="27">
        <f t="shared" si="296"/>
        <v>18.891485809682806</v>
      </c>
      <c r="U998" s="6">
        <f t="shared" si="297"/>
        <v>-579864.8459999999</v>
      </c>
      <c r="V998" s="27">
        <f t="shared" si="298"/>
        <v>-0.99998675570982298</v>
      </c>
      <c r="W998" s="6">
        <f t="shared" si="299"/>
        <v>-18769.207000000002</v>
      </c>
      <c r="X998" s="27">
        <f t="shared" si="300"/>
        <v>-0.84150066576409632</v>
      </c>
      <c r="Y998" s="6">
        <f t="shared" si="301"/>
        <v>41071.609000000004</v>
      </c>
      <c r="Z998" s="27">
        <f t="shared" si="302"/>
        <v>270.06403824277857</v>
      </c>
      <c r="AA998" s="6">
        <f t="shared" si="303"/>
        <v>202806.94</v>
      </c>
      <c r="AB998" s="27">
        <f t="shared" si="304"/>
        <v>27.105363818250588</v>
      </c>
      <c r="AC998" s="6">
        <f t="shared" si="305"/>
        <v>-354642.34400000004</v>
      </c>
      <c r="AD998" s="27">
        <f t="shared" si="306"/>
        <v>-0.58155515432858873</v>
      </c>
    </row>
    <row r="999" spans="1:30" x14ac:dyDescent="0.35">
      <c r="A999" s="7">
        <f t="shared" si="292"/>
        <v>991</v>
      </c>
      <c r="B999" t="s">
        <v>909</v>
      </c>
      <c r="C999" t="s">
        <v>1460</v>
      </c>
      <c r="D999" t="s">
        <v>1461</v>
      </c>
      <c r="E999" s="42" t="s">
        <v>1577</v>
      </c>
      <c r="F999" s="42">
        <v>44713</v>
      </c>
      <c r="G999" s="3"/>
      <c r="H999" s="3">
        <v>482.37000000000006</v>
      </c>
      <c r="I999" s="3">
        <v>307.12000000000006</v>
      </c>
      <c r="J999" s="3">
        <v>2308.5299999999997</v>
      </c>
      <c r="K999" s="3">
        <v>-3136.26</v>
      </c>
      <c r="L999" s="3">
        <f t="shared" si="293"/>
        <v>-38.240000000000236</v>
      </c>
      <c r="M999" s="3">
        <v>0</v>
      </c>
      <c r="N999" s="3">
        <v>0</v>
      </c>
      <c r="O999" s="3">
        <v>24045.057000000001</v>
      </c>
      <c r="P999" s="3">
        <v>137.023</v>
      </c>
      <c r="Q999" s="3">
        <v>63967.21</v>
      </c>
      <c r="R999" s="3">
        <f t="shared" si="294"/>
        <v>88149.290000000008</v>
      </c>
      <c r="S999" s="6">
        <f t="shared" si="295"/>
        <v>0</v>
      </c>
      <c r="T999" s="27" t="str">
        <f t="shared" si="296"/>
        <v>n.m.</v>
      </c>
      <c r="U999" s="6">
        <f t="shared" si="297"/>
        <v>482.37000000000006</v>
      </c>
      <c r="V999" s="27" t="str">
        <f t="shared" si="298"/>
        <v>n.m.</v>
      </c>
      <c r="W999" s="6">
        <f t="shared" si="299"/>
        <v>-23737.937000000002</v>
      </c>
      <c r="X999" s="27">
        <f t="shared" si="300"/>
        <v>-0.98722731245760831</v>
      </c>
      <c r="Y999" s="6">
        <f t="shared" si="301"/>
        <v>2171.5069999999996</v>
      </c>
      <c r="Z999" s="27">
        <f t="shared" si="302"/>
        <v>15.847755486305216</v>
      </c>
      <c r="AA999" s="6">
        <f t="shared" si="303"/>
        <v>-67103.47</v>
      </c>
      <c r="AB999" s="27">
        <f t="shared" si="304"/>
        <v>-1.0490291822951165</v>
      </c>
      <c r="AC999" s="6">
        <f t="shared" si="305"/>
        <v>-88187.530000000013</v>
      </c>
      <c r="AD999" s="27">
        <f t="shared" si="306"/>
        <v>-1.000433809506577</v>
      </c>
    </row>
    <row r="1000" spans="1:30" x14ac:dyDescent="0.35">
      <c r="A1000" s="7">
        <f t="shared" si="292"/>
        <v>992</v>
      </c>
      <c r="B1000" t="s">
        <v>909</v>
      </c>
      <c r="C1000" t="s">
        <v>1462</v>
      </c>
      <c r="D1000" t="s">
        <v>1463</v>
      </c>
      <c r="E1000" s="42" t="s">
        <v>1564</v>
      </c>
      <c r="F1000" s="42" t="s">
        <v>1934</v>
      </c>
      <c r="G1000" s="3"/>
      <c r="H1000" s="3">
        <v>413.9</v>
      </c>
      <c r="I1000" s="3">
        <v>14.93</v>
      </c>
      <c r="J1000" s="3">
        <v>161.39000000000004</v>
      </c>
      <c r="K1000" s="3">
        <v>1394.6800000000005</v>
      </c>
      <c r="L1000" s="3">
        <f t="shared" si="293"/>
        <v>1984.9000000000005</v>
      </c>
      <c r="M1000" s="3">
        <v>0</v>
      </c>
      <c r="N1000" s="3">
        <v>0</v>
      </c>
      <c r="O1000" s="3">
        <v>0</v>
      </c>
      <c r="P1000" s="3">
        <v>19294.325000000001</v>
      </c>
      <c r="Q1000" s="3">
        <v>297920.36800000002</v>
      </c>
      <c r="R1000" s="3">
        <f t="shared" si="294"/>
        <v>317214.69300000003</v>
      </c>
      <c r="S1000" s="6">
        <f t="shared" si="295"/>
        <v>0</v>
      </c>
      <c r="T1000" s="27" t="str">
        <f t="shared" si="296"/>
        <v>n.m.</v>
      </c>
      <c r="U1000" s="6">
        <f t="shared" si="297"/>
        <v>413.9</v>
      </c>
      <c r="V1000" s="27" t="str">
        <f t="shared" si="298"/>
        <v>n.m.</v>
      </c>
      <c r="W1000" s="6">
        <f t="shared" si="299"/>
        <v>14.93</v>
      </c>
      <c r="X1000" s="27" t="str">
        <f t="shared" si="300"/>
        <v>n.m.</v>
      </c>
      <c r="Y1000" s="6">
        <f t="shared" si="301"/>
        <v>-19132.935000000001</v>
      </c>
      <c r="Z1000" s="27">
        <f t="shared" si="302"/>
        <v>-0.99163536428457588</v>
      </c>
      <c r="AA1000" s="6">
        <f t="shared" si="303"/>
        <v>-296525.68800000002</v>
      </c>
      <c r="AB1000" s="27">
        <f t="shared" si="304"/>
        <v>-0.99531861480514827</v>
      </c>
      <c r="AC1000" s="6">
        <f t="shared" si="305"/>
        <v>-315229.79300000001</v>
      </c>
      <c r="AD1000" s="27">
        <f t="shared" si="306"/>
        <v>-0.99374272363859251</v>
      </c>
    </row>
    <row r="1001" spans="1:30" x14ac:dyDescent="0.35">
      <c r="A1001" s="7">
        <f t="shared" si="292"/>
        <v>993</v>
      </c>
      <c r="B1001" t="s">
        <v>909</v>
      </c>
      <c r="C1001" t="s">
        <v>1464</v>
      </c>
      <c r="D1001" t="s">
        <v>1465</v>
      </c>
      <c r="E1001" s="42" t="s">
        <v>1581</v>
      </c>
      <c r="F1001" s="42" t="s">
        <v>1559</v>
      </c>
      <c r="G1001" s="3">
        <v>802.95999999999913</v>
      </c>
      <c r="H1001" s="3">
        <v>-407.46000000000004</v>
      </c>
      <c r="I1001" s="3">
        <v>0</v>
      </c>
      <c r="J1001" s="3">
        <v>-395.5</v>
      </c>
      <c r="K1001" s="3">
        <v>0</v>
      </c>
      <c r="L1001" s="3">
        <f t="shared" si="293"/>
        <v>-9.0949470177292824E-13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f t="shared" si="294"/>
        <v>0</v>
      </c>
      <c r="S1001" s="6">
        <f t="shared" si="295"/>
        <v>802.95999999999913</v>
      </c>
      <c r="T1001" s="27" t="str">
        <f t="shared" si="296"/>
        <v>n.m.</v>
      </c>
      <c r="U1001" s="6">
        <f t="shared" si="297"/>
        <v>-407.46000000000004</v>
      </c>
      <c r="V1001" s="27" t="str">
        <f t="shared" si="298"/>
        <v>n.m.</v>
      </c>
      <c r="W1001" s="6">
        <f t="shared" si="299"/>
        <v>0</v>
      </c>
      <c r="X1001" s="27" t="str">
        <f t="shared" si="300"/>
        <v>n.m.</v>
      </c>
      <c r="Y1001" s="6">
        <f t="shared" si="301"/>
        <v>-395.5</v>
      </c>
      <c r="Z1001" s="27" t="str">
        <f t="shared" si="302"/>
        <v>n.m.</v>
      </c>
      <c r="AA1001" s="6">
        <f t="shared" si="303"/>
        <v>0</v>
      </c>
      <c r="AB1001" s="27" t="str">
        <f t="shared" si="304"/>
        <v>n.m.</v>
      </c>
      <c r="AC1001" s="6">
        <f t="shared" si="305"/>
        <v>-9.0949470177292824E-13</v>
      </c>
      <c r="AD1001" s="27" t="str">
        <f t="shared" si="306"/>
        <v>n.m.</v>
      </c>
    </row>
    <row r="1002" spans="1:30" x14ac:dyDescent="0.35">
      <c r="A1002" s="7">
        <f t="shared" si="292"/>
        <v>994</v>
      </c>
      <c r="B1002" t="s">
        <v>909</v>
      </c>
      <c r="C1002" t="s">
        <v>1466</v>
      </c>
      <c r="D1002" t="s">
        <v>1467</v>
      </c>
      <c r="E1002" s="42" t="s">
        <v>1566</v>
      </c>
      <c r="F1002" s="42">
        <v>43862</v>
      </c>
      <c r="G1002" s="3">
        <v>343.7700000000001</v>
      </c>
      <c r="H1002" s="3">
        <v>16.03</v>
      </c>
      <c r="I1002" s="3">
        <v>-359.8</v>
      </c>
      <c r="J1002" s="3">
        <v>0</v>
      </c>
      <c r="K1002" s="3">
        <v>0</v>
      </c>
      <c r="L1002" s="3">
        <f t="shared" si="293"/>
        <v>5.6843418860808015E-14</v>
      </c>
      <c r="M1002" s="3">
        <v>0</v>
      </c>
      <c r="N1002" s="3">
        <v>0</v>
      </c>
      <c r="O1002" s="3">
        <v>16.658999999999999</v>
      </c>
      <c r="P1002" s="3">
        <v>0</v>
      </c>
      <c r="Q1002" s="3">
        <v>0</v>
      </c>
      <c r="R1002" s="3">
        <f t="shared" si="294"/>
        <v>16.658999999999999</v>
      </c>
      <c r="S1002" s="6">
        <f t="shared" si="295"/>
        <v>343.7700000000001</v>
      </c>
      <c r="T1002" s="27" t="str">
        <f t="shared" si="296"/>
        <v>n.m.</v>
      </c>
      <c r="U1002" s="6">
        <f t="shared" si="297"/>
        <v>16.03</v>
      </c>
      <c r="V1002" s="27" t="str">
        <f t="shared" si="298"/>
        <v>n.m.</v>
      </c>
      <c r="W1002" s="6">
        <f t="shared" si="299"/>
        <v>-376.459</v>
      </c>
      <c r="X1002" s="27">
        <f t="shared" si="300"/>
        <v>-22.597935050123059</v>
      </c>
      <c r="Y1002" s="6">
        <f t="shared" si="301"/>
        <v>0</v>
      </c>
      <c r="Z1002" s="27" t="str">
        <f t="shared" si="302"/>
        <v>n.m.</v>
      </c>
      <c r="AA1002" s="6">
        <f t="shared" si="303"/>
        <v>0</v>
      </c>
      <c r="AB1002" s="27" t="str">
        <f t="shared" si="304"/>
        <v>n.m.</v>
      </c>
      <c r="AC1002" s="6">
        <f t="shared" si="305"/>
        <v>-16.658999999999942</v>
      </c>
      <c r="AD1002" s="27">
        <f t="shared" si="306"/>
        <v>-0.99999999999999656</v>
      </c>
    </row>
    <row r="1003" spans="1:30" x14ac:dyDescent="0.35">
      <c r="A1003" s="7">
        <f t="shared" si="292"/>
        <v>995</v>
      </c>
      <c r="B1003" t="s">
        <v>909</v>
      </c>
      <c r="C1003" t="s">
        <v>1468</v>
      </c>
      <c r="D1003" t="s">
        <v>1469</v>
      </c>
      <c r="E1003" s="42" t="s">
        <v>1586</v>
      </c>
      <c r="F1003" s="42" t="s">
        <v>1934</v>
      </c>
      <c r="G1003" s="3"/>
      <c r="H1003" s="3">
        <v>303.47999999999996</v>
      </c>
      <c r="I1003" s="3">
        <v>829.39999999999986</v>
      </c>
      <c r="J1003" s="3">
        <v>37.450000000000003</v>
      </c>
      <c r="K1003" s="3">
        <v>32.449999999999996</v>
      </c>
      <c r="L1003" s="3">
        <f t="shared" si="293"/>
        <v>1202.78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f t="shared" si="294"/>
        <v>0</v>
      </c>
      <c r="S1003" s="6">
        <f t="shared" si="295"/>
        <v>0</v>
      </c>
      <c r="T1003" s="27" t="str">
        <f t="shared" si="296"/>
        <v>n.m.</v>
      </c>
      <c r="U1003" s="6">
        <f t="shared" si="297"/>
        <v>303.47999999999996</v>
      </c>
      <c r="V1003" s="27" t="str">
        <f t="shared" si="298"/>
        <v>n.m.</v>
      </c>
      <c r="W1003" s="6">
        <f t="shared" si="299"/>
        <v>829.39999999999986</v>
      </c>
      <c r="X1003" s="27" t="str">
        <f t="shared" si="300"/>
        <v>n.m.</v>
      </c>
      <c r="Y1003" s="6">
        <f t="shared" si="301"/>
        <v>37.450000000000003</v>
      </c>
      <c r="Z1003" s="27" t="str">
        <f t="shared" si="302"/>
        <v>n.m.</v>
      </c>
      <c r="AA1003" s="6">
        <f t="shared" si="303"/>
        <v>32.449999999999996</v>
      </c>
      <c r="AB1003" s="27" t="str">
        <f t="shared" si="304"/>
        <v>n.m.</v>
      </c>
      <c r="AC1003" s="6">
        <f t="shared" si="305"/>
        <v>1202.78</v>
      </c>
      <c r="AD1003" s="27" t="str">
        <f t="shared" si="306"/>
        <v>n.m.</v>
      </c>
    </row>
    <row r="1004" spans="1:30" x14ac:dyDescent="0.35">
      <c r="A1004" s="7">
        <f t="shared" si="292"/>
        <v>996</v>
      </c>
      <c r="B1004" t="s">
        <v>909</v>
      </c>
      <c r="C1004" t="s">
        <v>1470</v>
      </c>
      <c r="D1004" t="s">
        <v>1471</v>
      </c>
      <c r="E1004" s="42" t="s">
        <v>1560</v>
      </c>
      <c r="F1004" s="42">
        <v>44621</v>
      </c>
      <c r="G1004" s="3"/>
      <c r="H1004" s="3">
        <v>201.26999999999992</v>
      </c>
      <c r="I1004" s="3">
        <v>7.25</v>
      </c>
      <c r="J1004" s="3">
        <v>6.9</v>
      </c>
      <c r="K1004" s="3">
        <v>-215.42</v>
      </c>
      <c r="L1004" s="3">
        <f t="shared" si="293"/>
        <v>0</v>
      </c>
      <c r="M1004" s="3">
        <v>0</v>
      </c>
      <c r="N1004" s="3">
        <v>0</v>
      </c>
      <c r="O1004" s="3">
        <v>308.25200000000001</v>
      </c>
      <c r="P1004" s="3">
        <v>11083.055</v>
      </c>
      <c r="Q1004" s="3">
        <v>410961.16800000001</v>
      </c>
      <c r="R1004" s="3">
        <f t="shared" si="294"/>
        <v>422352.47499999998</v>
      </c>
      <c r="S1004" s="6">
        <f t="shared" si="295"/>
        <v>0</v>
      </c>
      <c r="T1004" s="27" t="str">
        <f t="shared" si="296"/>
        <v>n.m.</v>
      </c>
      <c r="U1004" s="6">
        <f t="shared" si="297"/>
        <v>201.26999999999992</v>
      </c>
      <c r="V1004" s="27" t="str">
        <f t="shared" si="298"/>
        <v>n.m.</v>
      </c>
      <c r="W1004" s="6">
        <f t="shared" si="299"/>
        <v>-301.00200000000001</v>
      </c>
      <c r="X1004" s="27">
        <f t="shared" si="300"/>
        <v>-0.97648028236637552</v>
      </c>
      <c r="Y1004" s="6">
        <f t="shared" si="301"/>
        <v>-11076.155000000001</v>
      </c>
      <c r="Z1004" s="27">
        <f t="shared" si="302"/>
        <v>-0.99937742797450702</v>
      </c>
      <c r="AA1004" s="6">
        <f t="shared" si="303"/>
        <v>-411176.58799999999</v>
      </c>
      <c r="AB1004" s="27">
        <f t="shared" si="304"/>
        <v>-1.0005241857790319</v>
      </c>
      <c r="AC1004" s="6">
        <f t="shared" si="305"/>
        <v>-422352.47499999998</v>
      </c>
      <c r="AD1004" s="27">
        <f t="shared" si="306"/>
        <v>-1</v>
      </c>
    </row>
    <row r="1005" spans="1:30" x14ac:dyDescent="0.35">
      <c r="A1005" s="7">
        <f t="shared" si="292"/>
        <v>997</v>
      </c>
      <c r="B1005" t="s">
        <v>909</v>
      </c>
      <c r="C1005" t="s">
        <v>1472</v>
      </c>
      <c r="D1005" t="s">
        <v>1473</v>
      </c>
      <c r="E1005" s="42" t="s">
        <v>1589</v>
      </c>
      <c r="F1005" s="42" t="s">
        <v>1934</v>
      </c>
      <c r="G1005" s="3">
        <v>247.37000000000003</v>
      </c>
      <c r="H1005" s="3">
        <v>10.35</v>
      </c>
      <c r="I1005" s="3">
        <v>8.0300000000000011</v>
      </c>
      <c r="J1005" s="3">
        <v>7.4200000000000008</v>
      </c>
      <c r="K1005" s="3">
        <v>6.01</v>
      </c>
      <c r="L1005" s="3">
        <f t="shared" si="293"/>
        <v>279.18</v>
      </c>
      <c r="M1005" s="3">
        <v>196.32</v>
      </c>
      <c r="N1005" s="3">
        <v>20697</v>
      </c>
      <c r="O1005" s="3">
        <v>1012.573</v>
      </c>
      <c r="P1005" s="3">
        <v>7.2830000000000004</v>
      </c>
      <c r="Q1005" s="3">
        <v>0</v>
      </c>
      <c r="R1005" s="3">
        <f t="shared" si="294"/>
        <v>21913.175999999999</v>
      </c>
      <c r="S1005" s="6">
        <f t="shared" si="295"/>
        <v>51.05000000000004</v>
      </c>
      <c r="T1005" s="27">
        <f t="shared" si="296"/>
        <v>0.26003463732681359</v>
      </c>
      <c r="U1005" s="6">
        <f t="shared" si="297"/>
        <v>-20686.650000000001</v>
      </c>
      <c r="V1005" s="27">
        <f t="shared" si="298"/>
        <v>-0.99949992752572847</v>
      </c>
      <c r="W1005" s="6">
        <f t="shared" si="299"/>
        <v>-1004.543</v>
      </c>
      <c r="X1005" s="27">
        <f t="shared" si="300"/>
        <v>-0.99206970756676316</v>
      </c>
      <c r="Y1005" s="6">
        <f t="shared" si="301"/>
        <v>0.13700000000000045</v>
      </c>
      <c r="Z1005" s="27">
        <f t="shared" si="302"/>
        <v>1.8810929561993744E-2</v>
      </c>
      <c r="AA1005" s="6">
        <f t="shared" si="303"/>
        <v>6.01</v>
      </c>
      <c r="AB1005" s="27" t="str">
        <f t="shared" si="304"/>
        <v>n.m.</v>
      </c>
      <c r="AC1005" s="6">
        <f t="shared" si="305"/>
        <v>-21633.995999999999</v>
      </c>
      <c r="AD1005" s="27">
        <f t="shared" si="306"/>
        <v>-0.98725971990550343</v>
      </c>
    </row>
    <row r="1006" spans="1:30" x14ac:dyDescent="0.35">
      <c r="A1006" s="7">
        <f t="shared" si="292"/>
        <v>998</v>
      </c>
      <c r="B1006" t="s">
        <v>909</v>
      </c>
      <c r="C1006" t="s">
        <v>1474</v>
      </c>
      <c r="D1006" t="s">
        <v>1475</v>
      </c>
      <c r="E1006" s="42" t="s">
        <v>1571</v>
      </c>
      <c r="F1006" s="42" t="s">
        <v>1934</v>
      </c>
      <c r="G1006" s="3"/>
      <c r="H1006" s="3">
        <v>133.9</v>
      </c>
      <c r="I1006" s="3">
        <v>3969.1800000000007</v>
      </c>
      <c r="J1006" s="3">
        <v>59.82</v>
      </c>
      <c r="K1006" s="3">
        <v>108.39</v>
      </c>
      <c r="L1006" s="3">
        <f t="shared" si="293"/>
        <v>4271.2900000000009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f t="shared" si="294"/>
        <v>0</v>
      </c>
      <c r="S1006" s="6">
        <f t="shared" si="295"/>
        <v>0</v>
      </c>
      <c r="T1006" s="27" t="str">
        <f t="shared" si="296"/>
        <v>n.m.</v>
      </c>
      <c r="U1006" s="6">
        <f t="shared" si="297"/>
        <v>133.9</v>
      </c>
      <c r="V1006" s="27" t="str">
        <f t="shared" si="298"/>
        <v>n.m.</v>
      </c>
      <c r="W1006" s="6">
        <f t="shared" si="299"/>
        <v>3969.1800000000007</v>
      </c>
      <c r="X1006" s="27" t="str">
        <f t="shared" si="300"/>
        <v>n.m.</v>
      </c>
      <c r="Y1006" s="6">
        <f t="shared" si="301"/>
        <v>59.82</v>
      </c>
      <c r="Z1006" s="27" t="str">
        <f t="shared" si="302"/>
        <v>n.m.</v>
      </c>
      <c r="AA1006" s="6">
        <f t="shared" si="303"/>
        <v>108.39</v>
      </c>
      <c r="AB1006" s="27" t="str">
        <f t="shared" si="304"/>
        <v>n.m.</v>
      </c>
      <c r="AC1006" s="6">
        <f t="shared" si="305"/>
        <v>4271.2900000000009</v>
      </c>
      <c r="AD1006" s="27" t="str">
        <f t="shared" si="306"/>
        <v>n.m.</v>
      </c>
    </row>
    <row r="1007" spans="1:30" x14ac:dyDescent="0.35">
      <c r="A1007" s="7">
        <f t="shared" si="292"/>
        <v>999</v>
      </c>
      <c r="B1007" t="s">
        <v>909</v>
      </c>
      <c r="C1007" t="s">
        <v>1476</v>
      </c>
      <c r="D1007" t="s">
        <v>1477</v>
      </c>
      <c r="E1007" s="42" t="s">
        <v>1577</v>
      </c>
      <c r="F1007" s="42" t="s">
        <v>1934</v>
      </c>
      <c r="G1007" s="3"/>
      <c r="H1007" s="3">
        <v>72.48</v>
      </c>
      <c r="I1007" s="3">
        <v>1067.8699999999992</v>
      </c>
      <c r="J1007" s="3">
        <v>837.23</v>
      </c>
      <c r="K1007" s="3">
        <v>483.09999999999985</v>
      </c>
      <c r="L1007" s="3">
        <f t="shared" si="293"/>
        <v>2460.6799999999989</v>
      </c>
      <c r="M1007" s="3">
        <v>0</v>
      </c>
      <c r="N1007" s="3">
        <v>0</v>
      </c>
      <c r="O1007" s="3">
        <v>91.046000000000006</v>
      </c>
      <c r="P1007" s="3">
        <v>10578.86</v>
      </c>
      <c r="Q1007" s="3">
        <v>65731.857999999993</v>
      </c>
      <c r="R1007" s="3">
        <f t="shared" si="294"/>
        <v>76401.763999999996</v>
      </c>
      <c r="S1007" s="6">
        <f t="shared" si="295"/>
        <v>0</v>
      </c>
      <c r="T1007" s="27" t="str">
        <f t="shared" si="296"/>
        <v>n.m.</v>
      </c>
      <c r="U1007" s="6">
        <f t="shared" si="297"/>
        <v>72.48</v>
      </c>
      <c r="V1007" s="27" t="str">
        <f t="shared" si="298"/>
        <v>n.m.</v>
      </c>
      <c r="W1007" s="6">
        <f t="shared" si="299"/>
        <v>976.82399999999916</v>
      </c>
      <c r="X1007" s="27">
        <f t="shared" si="300"/>
        <v>10.728906267161644</v>
      </c>
      <c r="Y1007" s="6">
        <f t="shared" si="301"/>
        <v>-9741.630000000001</v>
      </c>
      <c r="Z1007" s="27">
        <f t="shared" si="302"/>
        <v>-0.92085820211251501</v>
      </c>
      <c r="AA1007" s="6">
        <f t="shared" si="303"/>
        <v>-65248.757999999994</v>
      </c>
      <c r="AB1007" s="27">
        <f t="shared" si="304"/>
        <v>-0.99265044356421506</v>
      </c>
      <c r="AC1007" s="6">
        <f t="shared" si="305"/>
        <v>-73941.084000000003</v>
      </c>
      <c r="AD1007" s="27">
        <f t="shared" si="306"/>
        <v>-0.96779289022698489</v>
      </c>
    </row>
    <row r="1008" spans="1:30" x14ac:dyDescent="0.35">
      <c r="A1008" s="7">
        <f t="shared" si="292"/>
        <v>1000</v>
      </c>
      <c r="B1008" t="s">
        <v>909</v>
      </c>
      <c r="C1008" t="s">
        <v>1478</v>
      </c>
      <c r="D1008" t="s">
        <v>1479</v>
      </c>
      <c r="E1008" s="42" t="s">
        <v>1577</v>
      </c>
      <c r="F1008" s="42" t="s">
        <v>1934</v>
      </c>
      <c r="G1008" s="3"/>
      <c r="H1008" s="3">
        <v>72.48</v>
      </c>
      <c r="I1008" s="3">
        <v>2.6100000000000003</v>
      </c>
      <c r="J1008" s="3">
        <v>174.91000000000005</v>
      </c>
      <c r="K1008" s="3">
        <v>5935.0900000000011</v>
      </c>
      <c r="L1008" s="3">
        <f t="shared" si="293"/>
        <v>6185.0900000000011</v>
      </c>
      <c r="M1008" s="3">
        <v>0</v>
      </c>
      <c r="N1008" s="3">
        <v>0</v>
      </c>
      <c r="O1008" s="3">
        <v>277.7</v>
      </c>
      <c r="P1008" s="3">
        <v>36202.04</v>
      </c>
      <c r="Q1008" s="3">
        <v>168910.24799999999</v>
      </c>
      <c r="R1008" s="3">
        <f t="shared" si="294"/>
        <v>205389.98799999998</v>
      </c>
      <c r="S1008" s="6">
        <f t="shared" si="295"/>
        <v>0</v>
      </c>
      <c r="T1008" s="27" t="str">
        <f t="shared" si="296"/>
        <v>n.m.</v>
      </c>
      <c r="U1008" s="6">
        <f t="shared" si="297"/>
        <v>72.48</v>
      </c>
      <c r="V1008" s="27" t="str">
        <f t="shared" si="298"/>
        <v>n.m.</v>
      </c>
      <c r="W1008" s="6">
        <f t="shared" si="299"/>
        <v>-275.08999999999997</v>
      </c>
      <c r="X1008" s="27">
        <f t="shared" si="300"/>
        <v>-0.99060136838314727</v>
      </c>
      <c r="Y1008" s="6">
        <f t="shared" si="301"/>
        <v>-36027.129999999997</v>
      </c>
      <c r="Z1008" s="27">
        <f t="shared" si="302"/>
        <v>-0.9951685043163313</v>
      </c>
      <c r="AA1008" s="6">
        <f t="shared" si="303"/>
        <v>-162975.158</v>
      </c>
      <c r="AB1008" s="27">
        <f t="shared" si="304"/>
        <v>-0.96486246352559968</v>
      </c>
      <c r="AC1008" s="6">
        <f t="shared" si="305"/>
        <v>-199204.89799999999</v>
      </c>
      <c r="AD1008" s="27">
        <f t="shared" si="306"/>
        <v>-0.96988611733109409</v>
      </c>
    </row>
    <row r="1009" spans="1:30" x14ac:dyDescent="0.35">
      <c r="A1009" s="7">
        <f t="shared" si="292"/>
        <v>1001</v>
      </c>
      <c r="B1009" t="s">
        <v>909</v>
      </c>
      <c r="C1009" t="s">
        <v>1480</v>
      </c>
      <c r="D1009" t="s">
        <v>1481</v>
      </c>
      <c r="E1009" s="42" t="s">
        <v>1591</v>
      </c>
      <c r="F1009" s="42" t="s">
        <v>1559</v>
      </c>
      <c r="G1009" s="3">
        <v>-56592.109999999986</v>
      </c>
      <c r="H1009" s="3">
        <v>71.25</v>
      </c>
      <c r="I1009" s="3">
        <v>0</v>
      </c>
      <c r="J1009" s="3">
        <v>0</v>
      </c>
      <c r="K1009" s="3">
        <v>0</v>
      </c>
      <c r="L1009" s="3">
        <f t="shared" si="293"/>
        <v>-56520.859999999986</v>
      </c>
      <c r="M1009" s="3">
        <v>0</v>
      </c>
      <c r="N1009" s="3">
        <v>53.384999999999998</v>
      </c>
      <c r="O1009" s="3">
        <v>0</v>
      </c>
      <c r="P1009" s="3">
        <v>0</v>
      </c>
      <c r="Q1009" s="3">
        <v>0</v>
      </c>
      <c r="R1009" s="3">
        <f t="shared" si="294"/>
        <v>53.384999999999998</v>
      </c>
      <c r="S1009" s="6">
        <f t="shared" si="295"/>
        <v>-56592.109999999986</v>
      </c>
      <c r="T1009" s="27" t="str">
        <f t="shared" si="296"/>
        <v>n.m.</v>
      </c>
      <c r="U1009" s="6">
        <f t="shared" si="297"/>
        <v>17.865000000000002</v>
      </c>
      <c r="V1009" s="27">
        <f t="shared" si="298"/>
        <v>0.33464456307951679</v>
      </c>
      <c r="W1009" s="6">
        <f t="shared" si="299"/>
        <v>0</v>
      </c>
      <c r="X1009" s="27" t="str">
        <f t="shared" si="300"/>
        <v>n.m.</v>
      </c>
      <c r="Y1009" s="6">
        <f t="shared" si="301"/>
        <v>0</v>
      </c>
      <c r="Z1009" s="27" t="str">
        <f t="shared" si="302"/>
        <v>n.m.</v>
      </c>
      <c r="AA1009" s="6">
        <f t="shared" si="303"/>
        <v>0</v>
      </c>
      <c r="AB1009" s="27" t="str">
        <f t="shared" si="304"/>
        <v>n.m.</v>
      </c>
      <c r="AC1009" s="6">
        <f t="shared" si="305"/>
        <v>-56574.244999999988</v>
      </c>
      <c r="AD1009" s="27">
        <f t="shared" si="306"/>
        <v>-1059.7404701695232</v>
      </c>
    </row>
    <row r="1010" spans="1:30" x14ac:dyDescent="0.35">
      <c r="A1010" s="7">
        <f t="shared" si="292"/>
        <v>1002</v>
      </c>
      <c r="B1010" t="s">
        <v>909</v>
      </c>
      <c r="C1010" t="s">
        <v>1482</v>
      </c>
      <c r="D1010" t="s">
        <v>1483</v>
      </c>
      <c r="E1010" s="42" t="s">
        <v>1578</v>
      </c>
      <c r="F1010" s="42">
        <v>43891</v>
      </c>
      <c r="G1010" s="3">
        <v>43902.899999999994</v>
      </c>
      <c r="H1010" s="3">
        <v>-43844.300000000047</v>
      </c>
      <c r="I1010" s="3">
        <v>-58.6</v>
      </c>
      <c r="J1010" s="3">
        <v>0</v>
      </c>
      <c r="K1010" s="3">
        <v>0</v>
      </c>
      <c r="L1010" s="3">
        <f t="shared" si="293"/>
        <v>-5.2388315907592187E-11</v>
      </c>
      <c r="M1010" s="3">
        <v>0</v>
      </c>
      <c r="N1010" s="3">
        <v>88.05</v>
      </c>
      <c r="O1010" s="3">
        <v>169.006</v>
      </c>
      <c r="P1010" s="3">
        <v>0</v>
      </c>
      <c r="Q1010" s="3">
        <v>0</v>
      </c>
      <c r="R1010" s="3">
        <f t="shared" si="294"/>
        <v>257.05599999999998</v>
      </c>
      <c r="S1010" s="6">
        <f t="shared" si="295"/>
        <v>43902.899999999994</v>
      </c>
      <c r="T1010" s="27" t="str">
        <f t="shared" si="296"/>
        <v>n.m.</v>
      </c>
      <c r="U1010" s="6">
        <f t="shared" si="297"/>
        <v>-43932.350000000049</v>
      </c>
      <c r="V1010" s="27">
        <f t="shared" si="298"/>
        <v>-498.94775695627544</v>
      </c>
      <c r="W1010" s="6">
        <f t="shared" si="299"/>
        <v>-227.60599999999999</v>
      </c>
      <c r="X1010" s="27">
        <f t="shared" si="300"/>
        <v>-1.3467332520738908</v>
      </c>
      <c r="Y1010" s="6">
        <f t="shared" si="301"/>
        <v>0</v>
      </c>
      <c r="Z1010" s="27" t="str">
        <f t="shared" si="302"/>
        <v>n.m.</v>
      </c>
      <c r="AA1010" s="6">
        <f t="shared" si="303"/>
        <v>0</v>
      </c>
      <c r="AB1010" s="27" t="str">
        <f t="shared" si="304"/>
        <v>n.m.</v>
      </c>
      <c r="AC1010" s="6">
        <f t="shared" si="305"/>
        <v>-257.05600000005239</v>
      </c>
      <c r="AD1010" s="27">
        <f t="shared" si="306"/>
        <v>-1.0000000000002038</v>
      </c>
    </row>
    <row r="1011" spans="1:30" x14ac:dyDescent="0.35">
      <c r="A1011" s="7">
        <f t="shared" si="292"/>
        <v>1003</v>
      </c>
      <c r="B1011" t="s">
        <v>909</v>
      </c>
      <c r="C1011" t="s">
        <v>1484</v>
      </c>
      <c r="D1011" t="s">
        <v>1485</v>
      </c>
      <c r="E1011" s="42" t="s">
        <v>1583</v>
      </c>
      <c r="F1011" s="42">
        <v>43952</v>
      </c>
      <c r="G1011" s="3"/>
      <c r="H1011" s="3">
        <v>31.460000000000122</v>
      </c>
      <c r="I1011" s="3">
        <v>-31.459999999999997</v>
      </c>
      <c r="J1011" s="3">
        <v>0</v>
      </c>
      <c r="K1011" s="3">
        <v>0</v>
      </c>
      <c r="L1011" s="3">
        <f t="shared" si="293"/>
        <v>1.2434497875801753E-13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f t="shared" si="294"/>
        <v>0</v>
      </c>
      <c r="S1011" s="6">
        <f t="shared" si="295"/>
        <v>0</v>
      </c>
      <c r="T1011" s="27" t="str">
        <f t="shared" si="296"/>
        <v>n.m.</v>
      </c>
      <c r="U1011" s="6">
        <f t="shared" si="297"/>
        <v>31.460000000000122</v>
      </c>
      <c r="V1011" s="27" t="str">
        <f t="shared" si="298"/>
        <v>n.m.</v>
      </c>
      <c r="W1011" s="6">
        <f t="shared" si="299"/>
        <v>-31.459999999999997</v>
      </c>
      <c r="X1011" s="27" t="str">
        <f t="shared" si="300"/>
        <v>n.m.</v>
      </c>
      <c r="Y1011" s="6">
        <f t="shared" si="301"/>
        <v>0</v>
      </c>
      <c r="Z1011" s="27" t="str">
        <f t="shared" si="302"/>
        <v>n.m.</v>
      </c>
      <c r="AA1011" s="6">
        <f t="shared" si="303"/>
        <v>0</v>
      </c>
      <c r="AB1011" s="27" t="str">
        <f t="shared" si="304"/>
        <v>n.m.</v>
      </c>
      <c r="AC1011" s="6">
        <f t="shared" si="305"/>
        <v>1.2434497875801753E-13</v>
      </c>
      <c r="AD1011" s="27" t="str">
        <f t="shared" si="306"/>
        <v>n.m.</v>
      </c>
    </row>
    <row r="1012" spans="1:30" x14ac:dyDescent="0.35">
      <c r="A1012" s="7">
        <f t="shared" si="292"/>
        <v>1004</v>
      </c>
      <c r="B1012" t="s">
        <v>909</v>
      </c>
      <c r="C1012" t="s">
        <v>1486</v>
      </c>
      <c r="D1012" t="s">
        <v>1487</v>
      </c>
      <c r="E1012" s="42" t="s">
        <v>1567</v>
      </c>
      <c r="F1012" s="42" t="s">
        <v>1586</v>
      </c>
      <c r="G1012" s="3">
        <v>236062.70000000007</v>
      </c>
      <c r="H1012" s="3">
        <v>-265977.25</v>
      </c>
      <c r="I1012" s="3">
        <v>0</v>
      </c>
      <c r="J1012" s="3">
        <v>0</v>
      </c>
      <c r="K1012" s="3">
        <v>0</v>
      </c>
      <c r="L1012" s="3">
        <f t="shared" si="293"/>
        <v>-29914.54999999993</v>
      </c>
      <c r="M1012" s="3">
        <v>952502.19900000002</v>
      </c>
      <c r="N1012" s="3">
        <v>92501.93</v>
      </c>
      <c r="O1012" s="3">
        <v>11789.788</v>
      </c>
      <c r="P1012" s="3">
        <v>0</v>
      </c>
      <c r="Q1012" s="3">
        <v>0</v>
      </c>
      <c r="R1012" s="3">
        <f t="shared" si="294"/>
        <v>1056793.9169999999</v>
      </c>
      <c r="S1012" s="6">
        <f t="shared" si="295"/>
        <v>-716439.49899999995</v>
      </c>
      <c r="T1012" s="27">
        <f t="shared" si="296"/>
        <v>-0.75216571652240349</v>
      </c>
      <c r="U1012" s="6">
        <f t="shared" si="297"/>
        <v>-358479.18</v>
      </c>
      <c r="V1012" s="27">
        <f t="shared" si="298"/>
        <v>-3.8753697355287615</v>
      </c>
      <c r="W1012" s="6">
        <f t="shared" si="299"/>
        <v>-11789.788</v>
      </c>
      <c r="X1012" s="27">
        <f t="shared" si="300"/>
        <v>-1</v>
      </c>
      <c r="Y1012" s="6">
        <f t="shared" si="301"/>
        <v>0</v>
      </c>
      <c r="Z1012" s="27" t="str">
        <f t="shared" si="302"/>
        <v>n.m.</v>
      </c>
      <c r="AA1012" s="6">
        <f t="shared" si="303"/>
        <v>0</v>
      </c>
      <c r="AB1012" s="27" t="str">
        <f t="shared" si="304"/>
        <v>n.m.</v>
      </c>
      <c r="AC1012" s="6">
        <f t="shared" si="305"/>
        <v>-1086708.4669999997</v>
      </c>
      <c r="AD1012" s="27">
        <f t="shared" si="306"/>
        <v>-1.0283068907937325</v>
      </c>
    </row>
    <row r="1013" spans="1:30" x14ac:dyDescent="0.35">
      <c r="A1013" s="7">
        <f t="shared" si="292"/>
        <v>1005</v>
      </c>
      <c r="B1013" t="s">
        <v>909</v>
      </c>
      <c r="C1013" t="s">
        <v>1488</v>
      </c>
      <c r="D1013" t="s">
        <v>399</v>
      </c>
      <c r="E1013" s="42" t="s">
        <v>1567</v>
      </c>
      <c r="F1013" s="42" t="s">
        <v>1578</v>
      </c>
      <c r="G1013" s="3">
        <v>-34645.08</v>
      </c>
      <c r="H1013" s="3"/>
      <c r="I1013" s="3">
        <v>0</v>
      </c>
      <c r="J1013" s="3">
        <v>0</v>
      </c>
      <c r="K1013" s="3">
        <v>0</v>
      </c>
      <c r="L1013" s="3">
        <f t="shared" si="293"/>
        <v>-34645.08</v>
      </c>
      <c r="M1013" s="3">
        <v>270011.70799999998</v>
      </c>
      <c r="N1013" s="3">
        <v>0</v>
      </c>
      <c r="O1013" s="3">
        <v>0</v>
      </c>
      <c r="P1013" s="3">
        <v>0</v>
      </c>
      <c r="Q1013" s="3">
        <v>0</v>
      </c>
      <c r="R1013" s="3">
        <f t="shared" si="294"/>
        <v>270011.70799999998</v>
      </c>
      <c r="S1013" s="6">
        <f t="shared" si="295"/>
        <v>-304656.788</v>
      </c>
      <c r="T1013" s="27">
        <f t="shared" si="296"/>
        <v>-1.1283095472289668</v>
      </c>
      <c r="U1013" s="6">
        <f t="shared" si="297"/>
        <v>0</v>
      </c>
      <c r="V1013" s="27" t="str">
        <f t="shared" si="298"/>
        <v>n.m.</v>
      </c>
      <c r="W1013" s="6">
        <f t="shared" si="299"/>
        <v>0</v>
      </c>
      <c r="X1013" s="27" t="str">
        <f t="shared" si="300"/>
        <v>n.m.</v>
      </c>
      <c r="Y1013" s="6">
        <f t="shared" si="301"/>
        <v>0</v>
      </c>
      <c r="Z1013" s="27" t="str">
        <f t="shared" si="302"/>
        <v>n.m.</v>
      </c>
      <c r="AA1013" s="6">
        <f t="shared" si="303"/>
        <v>0</v>
      </c>
      <c r="AB1013" s="27" t="str">
        <f t="shared" si="304"/>
        <v>n.m.</v>
      </c>
      <c r="AC1013" s="6">
        <f t="shared" si="305"/>
        <v>-304656.788</v>
      </c>
      <c r="AD1013" s="27">
        <f t="shared" si="306"/>
        <v>-1.1283095472289668</v>
      </c>
    </row>
    <row r="1014" spans="1:30" x14ac:dyDescent="0.35">
      <c r="A1014" s="7">
        <f t="shared" si="292"/>
        <v>1006</v>
      </c>
      <c r="B1014" t="s">
        <v>909</v>
      </c>
      <c r="C1014" t="s">
        <v>1489</v>
      </c>
      <c r="D1014" t="s">
        <v>1490</v>
      </c>
      <c r="E1014" s="42" t="s">
        <v>1591</v>
      </c>
      <c r="F1014" s="42" t="s">
        <v>1584</v>
      </c>
      <c r="G1014" s="3">
        <v>-27468.640000000014</v>
      </c>
      <c r="H1014" s="3"/>
      <c r="I1014" s="3">
        <v>0</v>
      </c>
      <c r="J1014" s="3">
        <v>0</v>
      </c>
      <c r="K1014" s="3">
        <v>0</v>
      </c>
      <c r="L1014" s="3">
        <f t="shared" si="293"/>
        <v>-27468.640000000014</v>
      </c>
      <c r="M1014" s="3">
        <v>0</v>
      </c>
      <c r="N1014" s="3">
        <v>12.289</v>
      </c>
      <c r="O1014" s="3">
        <v>0</v>
      </c>
      <c r="P1014" s="3">
        <v>0</v>
      </c>
      <c r="Q1014" s="3">
        <v>0</v>
      </c>
      <c r="R1014" s="3">
        <f t="shared" si="294"/>
        <v>12.289</v>
      </c>
      <c r="S1014" s="6">
        <f t="shared" si="295"/>
        <v>-27468.640000000014</v>
      </c>
      <c r="T1014" s="27" t="str">
        <f t="shared" si="296"/>
        <v>n.m.</v>
      </c>
      <c r="U1014" s="6">
        <f t="shared" si="297"/>
        <v>-12.289</v>
      </c>
      <c r="V1014" s="27">
        <f t="shared" si="298"/>
        <v>-1</v>
      </c>
      <c r="W1014" s="6">
        <f t="shared" si="299"/>
        <v>0</v>
      </c>
      <c r="X1014" s="27" t="str">
        <f t="shared" si="300"/>
        <v>n.m.</v>
      </c>
      <c r="Y1014" s="6">
        <f t="shared" si="301"/>
        <v>0</v>
      </c>
      <c r="Z1014" s="27" t="str">
        <f t="shared" si="302"/>
        <v>n.m.</v>
      </c>
      <c r="AA1014" s="6">
        <f t="shared" si="303"/>
        <v>0</v>
      </c>
      <c r="AB1014" s="27" t="str">
        <f t="shared" si="304"/>
        <v>n.m.</v>
      </c>
      <c r="AC1014" s="6">
        <f t="shared" si="305"/>
        <v>-27480.929000000015</v>
      </c>
      <c r="AD1014" s="27">
        <f t="shared" si="306"/>
        <v>-2236.2217430222163</v>
      </c>
    </row>
    <row r="1015" spans="1:30" x14ac:dyDescent="0.35">
      <c r="A1015" s="7">
        <f t="shared" si="292"/>
        <v>1007</v>
      </c>
      <c r="B1015" t="s">
        <v>909</v>
      </c>
      <c r="C1015" t="s">
        <v>1491</v>
      </c>
      <c r="D1015" t="s">
        <v>399</v>
      </c>
      <c r="E1015" s="42" t="s">
        <v>1580</v>
      </c>
      <c r="F1015" s="42" t="s">
        <v>1578</v>
      </c>
      <c r="G1015" s="3">
        <v>-13147.1</v>
      </c>
      <c r="H1015" s="3"/>
      <c r="I1015" s="3">
        <v>0</v>
      </c>
      <c r="J1015" s="3">
        <v>0</v>
      </c>
      <c r="K1015" s="3">
        <v>0</v>
      </c>
      <c r="L1015" s="3">
        <f t="shared" si="293"/>
        <v>-13147.1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f t="shared" si="294"/>
        <v>0</v>
      </c>
      <c r="S1015" s="6">
        <f t="shared" si="295"/>
        <v>-13147.1</v>
      </c>
      <c r="T1015" s="27" t="str">
        <f t="shared" si="296"/>
        <v>n.m.</v>
      </c>
      <c r="U1015" s="6">
        <f t="shared" si="297"/>
        <v>0</v>
      </c>
      <c r="V1015" s="27" t="str">
        <f t="shared" si="298"/>
        <v>n.m.</v>
      </c>
      <c r="W1015" s="6">
        <f t="shared" si="299"/>
        <v>0</v>
      </c>
      <c r="X1015" s="27" t="str">
        <f t="shared" si="300"/>
        <v>n.m.</v>
      </c>
      <c r="Y1015" s="6">
        <f t="shared" si="301"/>
        <v>0</v>
      </c>
      <c r="Z1015" s="27" t="str">
        <f t="shared" si="302"/>
        <v>n.m.</v>
      </c>
      <c r="AA1015" s="6">
        <f t="shared" si="303"/>
        <v>0</v>
      </c>
      <c r="AB1015" s="27" t="str">
        <f t="shared" si="304"/>
        <v>n.m.</v>
      </c>
      <c r="AC1015" s="6">
        <f t="shared" si="305"/>
        <v>-13147.1</v>
      </c>
      <c r="AD1015" s="27" t="str">
        <f t="shared" si="306"/>
        <v>n.m.</v>
      </c>
    </row>
    <row r="1016" spans="1:30" x14ac:dyDescent="0.35">
      <c r="A1016" s="7">
        <f t="shared" si="292"/>
        <v>1008</v>
      </c>
      <c r="B1016" t="s">
        <v>909</v>
      </c>
      <c r="C1016" t="s">
        <v>1492</v>
      </c>
      <c r="D1016" t="s">
        <v>1493</v>
      </c>
      <c r="E1016" s="42" t="s">
        <v>1591</v>
      </c>
      <c r="F1016" s="42" t="s">
        <v>1584</v>
      </c>
      <c r="G1016" s="3">
        <v>-568.37</v>
      </c>
      <c r="H1016" s="3"/>
      <c r="I1016" s="3">
        <v>0</v>
      </c>
      <c r="J1016" s="3">
        <v>0</v>
      </c>
      <c r="K1016" s="3">
        <v>0</v>
      </c>
      <c r="L1016" s="3">
        <f t="shared" si="293"/>
        <v>-568.37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f t="shared" si="294"/>
        <v>0</v>
      </c>
      <c r="S1016" s="6">
        <f t="shared" si="295"/>
        <v>-568.37</v>
      </c>
      <c r="T1016" s="27" t="str">
        <f t="shared" si="296"/>
        <v>n.m.</v>
      </c>
      <c r="U1016" s="6">
        <f t="shared" si="297"/>
        <v>0</v>
      </c>
      <c r="V1016" s="27" t="str">
        <f t="shared" si="298"/>
        <v>n.m.</v>
      </c>
      <c r="W1016" s="6">
        <f t="shared" si="299"/>
        <v>0</v>
      </c>
      <c r="X1016" s="27" t="str">
        <f t="shared" si="300"/>
        <v>n.m.</v>
      </c>
      <c r="Y1016" s="6">
        <f t="shared" si="301"/>
        <v>0</v>
      </c>
      <c r="Z1016" s="27" t="str">
        <f t="shared" si="302"/>
        <v>n.m.</v>
      </c>
      <c r="AA1016" s="6">
        <f t="shared" si="303"/>
        <v>0</v>
      </c>
      <c r="AB1016" s="27" t="str">
        <f t="shared" si="304"/>
        <v>n.m.</v>
      </c>
      <c r="AC1016" s="6">
        <f t="shared" si="305"/>
        <v>-568.37</v>
      </c>
      <c r="AD1016" s="27" t="str">
        <f t="shared" si="306"/>
        <v>n.m.</v>
      </c>
    </row>
    <row r="1017" spans="1:30" x14ac:dyDescent="0.35">
      <c r="A1017" s="7">
        <f t="shared" si="292"/>
        <v>1009</v>
      </c>
      <c r="B1017" t="s">
        <v>909</v>
      </c>
      <c r="C1017" t="s">
        <v>1494</v>
      </c>
      <c r="D1017" t="s">
        <v>399</v>
      </c>
      <c r="E1017" s="42" t="s">
        <v>1567</v>
      </c>
      <c r="F1017" s="42" t="s">
        <v>1583</v>
      </c>
      <c r="G1017" s="3"/>
      <c r="H1017" s="3">
        <v>4.46</v>
      </c>
      <c r="I1017" s="3">
        <v>0</v>
      </c>
      <c r="J1017" s="3">
        <v>0</v>
      </c>
      <c r="K1017" s="3">
        <v>0</v>
      </c>
      <c r="L1017" s="3">
        <f t="shared" si="293"/>
        <v>4.46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f t="shared" si="294"/>
        <v>0</v>
      </c>
      <c r="S1017" s="6">
        <f t="shared" si="295"/>
        <v>0</v>
      </c>
      <c r="T1017" s="27" t="str">
        <f t="shared" si="296"/>
        <v>n.m.</v>
      </c>
      <c r="U1017" s="6">
        <f t="shared" si="297"/>
        <v>4.46</v>
      </c>
      <c r="V1017" s="27" t="str">
        <f t="shared" si="298"/>
        <v>n.m.</v>
      </c>
      <c r="W1017" s="6">
        <f t="shared" si="299"/>
        <v>0</v>
      </c>
      <c r="X1017" s="27" t="str">
        <f t="shared" si="300"/>
        <v>n.m.</v>
      </c>
      <c r="Y1017" s="6">
        <f t="shared" si="301"/>
        <v>0</v>
      </c>
      <c r="Z1017" s="27" t="str">
        <f t="shared" si="302"/>
        <v>n.m.</v>
      </c>
      <c r="AA1017" s="6">
        <f t="shared" si="303"/>
        <v>0</v>
      </c>
      <c r="AB1017" s="27" t="str">
        <f t="shared" si="304"/>
        <v>n.m.</v>
      </c>
      <c r="AC1017" s="6">
        <f t="shared" si="305"/>
        <v>4.46</v>
      </c>
      <c r="AD1017" s="27" t="str">
        <f t="shared" si="306"/>
        <v>n.m.</v>
      </c>
    </row>
    <row r="1018" spans="1:30" x14ac:dyDescent="0.35">
      <c r="A1018" s="7">
        <f t="shared" si="292"/>
        <v>1010</v>
      </c>
      <c r="B1018" t="s">
        <v>909</v>
      </c>
      <c r="C1018" t="s">
        <v>1495</v>
      </c>
      <c r="D1018" t="s">
        <v>1496</v>
      </c>
      <c r="E1018" s="42" t="s">
        <v>1585</v>
      </c>
      <c r="F1018" s="42" t="s">
        <v>1586</v>
      </c>
      <c r="G1018" s="3"/>
      <c r="H1018" s="3">
        <v>0</v>
      </c>
      <c r="I1018" s="3">
        <v>0</v>
      </c>
      <c r="J1018" s="3">
        <v>0</v>
      </c>
      <c r="K1018" s="3">
        <v>0</v>
      </c>
      <c r="L1018" s="3">
        <f t="shared" si="293"/>
        <v>0</v>
      </c>
      <c r="M1018" s="3">
        <v>0</v>
      </c>
      <c r="N1018" s="3">
        <v>0</v>
      </c>
      <c r="O1018" s="3">
        <v>405394.76699999999</v>
      </c>
      <c r="P1018" s="3">
        <v>0</v>
      </c>
      <c r="Q1018" s="3">
        <v>0</v>
      </c>
      <c r="R1018" s="3">
        <f t="shared" si="294"/>
        <v>405394.76699999999</v>
      </c>
      <c r="S1018" s="6">
        <f t="shared" si="295"/>
        <v>0</v>
      </c>
      <c r="T1018" s="27" t="str">
        <f t="shared" si="296"/>
        <v>n.m.</v>
      </c>
      <c r="U1018" s="6">
        <f t="shared" si="297"/>
        <v>0</v>
      </c>
      <c r="V1018" s="27" t="str">
        <f t="shared" si="298"/>
        <v>n.m.</v>
      </c>
      <c r="W1018" s="6">
        <f t="shared" si="299"/>
        <v>-405394.76699999999</v>
      </c>
      <c r="X1018" s="27">
        <f t="shared" si="300"/>
        <v>-1</v>
      </c>
      <c r="Y1018" s="6">
        <f t="shared" si="301"/>
        <v>0</v>
      </c>
      <c r="Z1018" s="27" t="str">
        <f t="shared" si="302"/>
        <v>n.m.</v>
      </c>
      <c r="AA1018" s="6">
        <f t="shared" si="303"/>
        <v>0</v>
      </c>
      <c r="AB1018" s="27" t="str">
        <f t="shared" si="304"/>
        <v>n.m.</v>
      </c>
      <c r="AC1018" s="6">
        <f t="shared" si="305"/>
        <v>-405394.76699999999</v>
      </c>
      <c r="AD1018" s="27">
        <f t="shared" si="306"/>
        <v>-1</v>
      </c>
    </row>
    <row r="1019" spans="1:30" x14ac:dyDescent="0.35">
      <c r="A1019" s="7">
        <f t="shared" si="292"/>
        <v>1011</v>
      </c>
      <c r="B1019" t="s">
        <v>909</v>
      </c>
      <c r="C1019" t="s">
        <v>1497</v>
      </c>
      <c r="D1019" t="s">
        <v>1498</v>
      </c>
      <c r="E1019" s="42" t="s">
        <v>1591</v>
      </c>
      <c r="F1019" s="42" t="s">
        <v>1571</v>
      </c>
      <c r="G1019" s="3">
        <v>-788.46000000000038</v>
      </c>
      <c r="H1019" s="3">
        <v>-132.91000000000003</v>
      </c>
      <c r="I1019" s="3">
        <v>0</v>
      </c>
      <c r="J1019" s="3">
        <v>0</v>
      </c>
      <c r="K1019" s="3">
        <v>0</v>
      </c>
      <c r="L1019" s="3">
        <f t="shared" si="293"/>
        <v>-921.37000000000035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f t="shared" si="294"/>
        <v>0</v>
      </c>
      <c r="S1019" s="6">
        <f t="shared" si="295"/>
        <v>-788.46000000000038</v>
      </c>
      <c r="T1019" s="27" t="str">
        <f t="shared" si="296"/>
        <v>n.m.</v>
      </c>
      <c r="U1019" s="6">
        <f t="shared" si="297"/>
        <v>-132.91000000000003</v>
      </c>
      <c r="V1019" s="27" t="str">
        <f t="shared" si="298"/>
        <v>n.m.</v>
      </c>
      <c r="W1019" s="6">
        <f t="shared" si="299"/>
        <v>0</v>
      </c>
      <c r="X1019" s="27" t="str">
        <f t="shared" si="300"/>
        <v>n.m.</v>
      </c>
      <c r="Y1019" s="6">
        <f t="shared" si="301"/>
        <v>0</v>
      </c>
      <c r="Z1019" s="27" t="str">
        <f t="shared" si="302"/>
        <v>n.m.</v>
      </c>
      <c r="AA1019" s="6">
        <f t="shared" si="303"/>
        <v>0</v>
      </c>
      <c r="AB1019" s="27" t="str">
        <f t="shared" si="304"/>
        <v>n.m.</v>
      </c>
      <c r="AC1019" s="6">
        <f t="shared" si="305"/>
        <v>-921.37000000000035</v>
      </c>
      <c r="AD1019" s="27" t="str">
        <f t="shared" si="306"/>
        <v>n.m.</v>
      </c>
    </row>
    <row r="1020" spans="1:30" x14ac:dyDescent="0.35">
      <c r="A1020" s="7">
        <f t="shared" si="292"/>
        <v>1012</v>
      </c>
      <c r="B1020" t="s">
        <v>909</v>
      </c>
      <c r="C1020" t="s">
        <v>1499</v>
      </c>
      <c r="D1020" t="s">
        <v>399</v>
      </c>
      <c r="E1020" s="42" t="s">
        <v>1567</v>
      </c>
      <c r="F1020" s="42" t="s">
        <v>1577</v>
      </c>
      <c r="G1020" s="3">
        <v>-5496.7400000000007</v>
      </c>
      <c r="H1020" s="3">
        <v>-250.73999999999972</v>
      </c>
      <c r="I1020" s="3">
        <v>0</v>
      </c>
      <c r="J1020" s="3">
        <v>0</v>
      </c>
      <c r="K1020" s="3">
        <v>0</v>
      </c>
      <c r="L1020" s="3">
        <f t="shared" si="293"/>
        <v>-5747.4800000000005</v>
      </c>
      <c r="M1020" s="3">
        <v>137.07</v>
      </c>
      <c r="N1020" s="3">
        <v>0</v>
      </c>
      <c r="O1020" s="3">
        <v>0</v>
      </c>
      <c r="P1020" s="3">
        <v>0</v>
      </c>
      <c r="Q1020" s="3">
        <v>0</v>
      </c>
      <c r="R1020" s="3">
        <f t="shared" si="294"/>
        <v>137.07</v>
      </c>
      <c r="S1020" s="6">
        <f t="shared" si="295"/>
        <v>-5633.81</v>
      </c>
      <c r="T1020" s="27">
        <f t="shared" si="296"/>
        <v>-41.101699861384702</v>
      </c>
      <c r="U1020" s="6">
        <f t="shared" si="297"/>
        <v>-250.73999999999972</v>
      </c>
      <c r="V1020" s="27" t="str">
        <f t="shared" si="298"/>
        <v>n.m.</v>
      </c>
      <c r="W1020" s="6">
        <f t="shared" si="299"/>
        <v>0</v>
      </c>
      <c r="X1020" s="27" t="str">
        <f t="shared" si="300"/>
        <v>n.m.</v>
      </c>
      <c r="Y1020" s="6">
        <f t="shared" si="301"/>
        <v>0</v>
      </c>
      <c r="Z1020" s="27" t="str">
        <f t="shared" si="302"/>
        <v>n.m.</v>
      </c>
      <c r="AA1020" s="6">
        <f t="shared" si="303"/>
        <v>0</v>
      </c>
      <c r="AB1020" s="27" t="str">
        <f t="shared" si="304"/>
        <v>n.m.</v>
      </c>
      <c r="AC1020" s="6">
        <f t="shared" si="305"/>
        <v>-5884.55</v>
      </c>
      <c r="AD1020" s="27">
        <f t="shared" si="306"/>
        <v>-42.930984168672943</v>
      </c>
    </row>
    <row r="1021" spans="1:30" x14ac:dyDescent="0.35">
      <c r="A1021" s="7">
        <f t="shared" si="292"/>
        <v>1013</v>
      </c>
      <c r="B1021" t="s">
        <v>909</v>
      </c>
      <c r="C1021" t="s">
        <v>1500</v>
      </c>
      <c r="D1021" t="s">
        <v>399</v>
      </c>
      <c r="E1021" s="42" t="s">
        <v>1580</v>
      </c>
      <c r="F1021" s="42" t="s">
        <v>1578</v>
      </c>
      <c r="G1021" s="3">
        <v>-18757.84</v>
      </c>
      <c r="H1021" s="3"/>
      <c r="I1021" s="3">
        <v>0</v>
      </c>
      <c r="J1021" s="3">
        <v>0</v>
      </c>
      <c r="K1021" s="3">
        <v>0</v>
      </c>
      <c r="L1021" s="3">
        <f t="shared" si="293"/>
        <v>-18757.84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f t="shared" si="294"/>
        <v>0</v>
      </c>
      <c r="S1021" s="6">
        <f t="shared" si="295"/>
        <v>-18757.84</v>
      </c>
      <c r="T1021" s="27" t="str">
        <f t="shared" si="296"/>
        <v>n.m.</v>
      </c>
      <c r="U1021" s="6">
        <f t="shared" si="297"/>
        <v>0</v>
      </c>
      <c r="V1021" s="27" t="str">
        <f t="shared" si="298"/>
        <v>n.m.</v>
      </c>
      <c r="W1021" s="6">
        <f t="shared" si="299"/>
        <v>0</v>
      </c>
      <c r="X1021" s="27" t="str">
        <f t="shared" si="300"/>
        <v>n.m.</v>
      </c>
      <c r="Y1021" s="6">
        <f t="shared" si="301"/>
        <v>0</v>
      </c>
      <c r="Z1021" s="27" t="str">
        <f t="shared" si="302"/>
        <v>n.m.</v>
      </c>
      <c r="AA1021" s="6">
        <f t="shared" si="303"/>
        <v>0</v>
      </c>
      <c r="AB1021" s="27" t="str">
        <f t="shared" si="304"/>
        <v>n.m.</v>
      </c>
      <c r="AC1021" s="6">
        <f t="shared" si="305"/>
        <v>-18757.84</v>
      </c>
      <c r="AD1021" s="27" t="str">
        <f t="shared" si="306"/>
        <v>n.m.</v>
      </c>
    </row>
    <row r="1022" spans="1:30" x14ac:dyDescent="0.35">
      <c r="A1022" s="7">
        <f t="shared" si="292"/>
        <v>1014</v>
      </c>
      <c r="B1022" t="s">
        <v>909</v>
      </c>
      <c r="C1022" t="s">
        <v>1501</v>
      </c>
      <c r="D1022" t="s">
        <v>1502</v>
      </c>
      <c r="E1022" s="42" t="s">
        <v>1538</v>
      </c>
      <c r="F1022" s="42" t="s">
        <v>1590</v>
      </c>
      <c r="G1022" s="3">
        <v>-8018.88</v>
      </c>
      <c r="H1022" s="3"/>
      <c r="I1022" s="3">
        <v>0</v>
      </c>
      <c r="J1022" s="3">
        <v>0</v>
      </c>
      <c r="K1022" s="3">
        <v>0</v>
      </c>
      <c r="L1022" s="3">
        <f t="shared" si="293"/>
        <v>-8018.88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f t="shared" si="294"/>
        <v>0</v>
      </c>
      <c r="S1022" s="6">
        <f t="shared" si="295"/>
        <v>-8018.88</v>
      </c>
      <c r="T1022" s="27" t="str">
        <f t="shared" si="296"/>
        <v>n.m.</v>
      </c>
      <c r="U1022" s="6">
        <f t="shared" si="297"/>
        <v>0</v>
      </c>
      <c r="V1022" s="27" t="str">
        <f t="shared" si="298"/>
        <v>n.m.</v>
      </c>
      <c r="W1022" s="6">
        <f t="shared" si="299"/>
        <v>0</v>
      </c>
      <c r="X1022" s="27" t="str">
        <f t="shared" si="300"/>
        <v>n.m.</v>
      </c>
      <c r="Y1022" s="6">
        <f t="shared" si="301"/>
        <v>0</v>
      </c>
      <c r="Z1022" s="27" t="str">
        <f t="shared" si="302"/>
        <v>n.m.</v>
      </c>
      <c r="AA1022" s="6">
        <f t="shared" si="303"/>
        <v>0</v>
      </c>
      <c r="AB1022" s="27" t="str">
        <f t="shared" si="304"/>
        <v>n.m.</v>
      </c>
      <c r="AC1022" s="6">
        <f t="shared" si="305"/>
        <v>-8018.88</v>
      </c>
      <c r="AD1022" s="27" t="str">
        <f t="shared" si="306"/>
        <v>n.m.</v>
      </c>
    </row>
    <row r="1023" spans="1:30" x14ac:dyDescent="0.35">
      <c r="A1023" s="7">
        <f t="shared" si="292"/>
        <v>1015</v>
      </c>
      <c r="B1023" t="s">
        <v>909</v>
      </c>
      <c r="C1023" t="s">
        <v>1503</v>
      </c>
      <c r="D1023" t="s">
        <v>399</v>
      </c>
      <c r="E1023" s="42" t="s">
        <v>1567</v>
      </c>
      <c r="F1023" s="42" t="s">
        <v>1590</v>
      </c>
      <c r="G1023" s="3">
        <v>-45046.029999999992</v>
      </c>
      <c r="H1023" s="3"/>
      <c r="I1023" s="3">
        <v>0</v>
      </c>
      <c r="J1023" s="3">
        <v>0</v>
      </c>
      <c r="K1023" s="3">
        <v>0</v>
      </c>
      <c r="L1023" s="3">
        <f t="shared" si="293"/>
        <v>-45046.029999999992</v>
      </c>
      <c r="M1023" s="3">
        <v>460435.41399999999</v>
      </c>
      <c r="N1023" s="3">
        <v>0</v>
      </c>
      <c r="O1023" s="3">
        <v>0</v>
      </c>
      <c r="P1023" s="3">
        <v>0</v>
      </c>
      <c r="Q1023" s="3">
        <v>0</v>
      </c>
      <c r="R1023" s="3">
        <f t="shared" si="294"/>
        <v>460435.41399999999</v>
      </c>
      <c r="S1023" s="6">
        <f t="shared" si="295"/>
        <v>-505481.44399999996</v>
      </c>
      <c r="T1023" s="27">
        <f t="shared" si="296"/>
        <v>-1.0978335476167347</v>
      </c>
      <c r="U1023" s="6">
        <f t="shared" si="297"/>
        <v>0</v>
      </c>
      <c r="V1023" s="27" t="str">
        <f t="shared" si="298"/>
        <v>n.m.</v>
      </c>
      <c r="W1023" s="6">
        <f t="shared" si="299"/>
        <v>0</v>
      </c>
      <c r="X1023" s="27" t="str">
        <f t="shared" si="300"/>
        <v>n.m.</v>
      </c>
      <c r="Y1023" s="6">
        <f t="shared" si="301"/>
        <v>0</v>
      </c>
      <c r="Z1023" s="27" t="str">
        <f t="shared" si="302"/>
        <v>n.m.</v>
      </c>
      <c r="AA1023" s="6">
        <f t="shared" si="303"/>
        <v>0</v>
      </c>
      <c r="AB1023" s="27" t="str">
        <f t="shared" si="304"/>
        <v>n.m.</v>
      </c>
      <c r="AC1023" s="6">
        <f t="shared" si="305"/>
        <v>-505481.44399999996</v>
      </c>
      <c r="AD1023" s="27">
        <f t="shared" si="306"/>
        <v>-1.0978335476167347</v>
      </c>
    </row>
    <row r="1024" spans="1:30" x14ac:dyDescent="0.35">
      <c r="A1024" s="7">
        <f t="shared" si="292"/>
        <v>1016</v>
      </c>
      <c r="B1024" t="s">
        <v>909</v>
      </c>
      <c r="C1024" t="s">
        <v>1504</v>
      </c>
      <c r="D1024" t="s">
        <v>1505</v>
      </c>
      <c r="E1024" s="42" t="s">
        <v>1567</v>
      </c>
      <c r="F1024" s="42" t="s">
        <v>1586</v>
      </c>
      <c r="G1024" s="3">
        <v>51476.160000000003</v>
      </c>
      <c r="H1024" s="3">
        <v>-73966.11</v>
      </c>
      <c r="I1024" s="3">
        <v>0</v>
      </c>
      <c r="J1024" s="3">
        <v>0</v>
      </c>
      <c r="K1024" s="3">
        <v>0</v>
      </c>
      <c r="L1024" s="3">
        <f t="shared" si="293"/>
        <v>-22489.949999999997</v>
      </c>
      <c r="M1024" s="3">
        <v>601.42999999999995</v>
      </c>
      <c r="N1024" s="3">
        <v>0</v>
      </c>
      <c r="O1024" s="3">
        <v>4066.7020000000002</v>
      </c>
      <c r="P1024" s="3">
        <v>0</v>
      </c>
      <c r="Q1024" s="3">
        <v>0</v>
      </c>
      <c r="R1024" s="3">
        <f t="shared" si="294"/>
        <v>4668.1320000000005</v>
      </c>
      <c r="S1024" s="6">
        <f t="shared" si="295"/>
        <v>50874.73</v>
      </c>
      <c r="T1024" s="27">
        <f t="shared" si="296"/>
        <v>84.589611426101143</v>
      </c>
      <c r="U1024" s="6">
        <f t="shared" si="297"/>
        <v>-73966.11</v>
      </c>
      <c r="V1024" s="27" t="str">
        <f t="shared" si="298"/>
        <v>n.m.</v>
      </c>
      <c r="W1024" s="6">
        <f t="shared" si="299"/>
        <v>-4066.7020000000002</v>
      </c>
      <c r="X1024" s="27">
        <f t="shared" si="300"/>
        <v>-1</v>
      </c>
      <c r="Y1024" s="6">
        <f t="shared" si="301"/>
        <v>0</v>
      </c>
      <c r="Z1024" s="27" t="str">
        <f t="shared" si="302"/>
        <v>n.m.</v>
      </c>
      <c r="AA1024" s="6">
        <f t="shared" si="303"/>
        <v>0</v>
      </c>
      <c r="AB1024" s="27" t="str">
        <f t="shared" si="304"/>
        <v>n.m.</v>
      </c>
      <c r="AC1024" s="6">
        <f t="shared" si="305"/>
        <v>-27158.081999999999</v>
      </c>
      <c r="AD1024" s="27">
        <f t="shared" si="306"/>
        <v>-5.8177622226620835</v>
      </c>
    </row>
    <row r="1025" spans="1:30" x14ac:dyDescent="0.35">
      <c r="A1025" s="7">
        <f t="shared" si="292"/>
        <v>1017</v>
      </c>
      <c r="B1025" t="s">
        <v>909</v>
      </c>
      <c r="C1025" t="s">
        <v>1506</v>
      </c>
      <c r="D1025" t="s">
        <v>1507</v>
      </c>
      <c r="E1025" s="42" t="s">
        <v>1560</v>
      </c>
      <c r="F1025" s="42" t="s">
        <v>1560</v>
      </c>
      <c r="G1025" s="3"/>
      <c r="H1025" s="3">
        <v>-393.38</v>
      </c>
      <c r="I1025" s="3">
        <v>3970</v>
      </c>
      <c r="J1025" s="3">
        <v>16961.55</v>
      </c>
      <c r="K1025" s="3">
        <v>-17888.170000000002</v>
      </c>
      <c r="L1025" s="3">
        <f t="shared" si="293"/>
        <v>2649.9999999999964</v>
      </c>
      <c r="M1025" s="3">
        <v>0</v>
      </c>
      <c r="N1025" s="3">
        <v>0</v>
      </c>
      <c r="O1025" s="3">
        <v>267.19299999999998</v>
      </c>
      <c r="P1025" s="3">
        <v>64314.847000000002</v>
      </c>
      <c r="Q1025" s="3">
        <v>121456.57</v>
      </c>
      <c r="R1025" s="3">
        <f t="shared" si="294"/>
        <v>186038.61000000002</v>
      </c>
      <c r="S1025" s="6">
        <f t="shared" si="295"/>
        <v>0</v>
      </c>
      <c r="T1025" s="27" t="str">
        <f t="shared" si="296"/>
        <v>n.m.</v>
      </c>
      <c r="U1025" s="6">
        <f t="shared" si="297"/>
        <v>-393.38</v>
      </c>
      <c r="V1025" s="27" t="str">
        <f t="shared" si="298"/>
        <v>n.m.</v>
      </c>
      <c r="W1025" s="6">
        <f t="shared" si="299"/>
        <v>3702.8069999999998</v>
      </c>
      <c r="X1025" s="27">
        <f t="shared" si="300"/>
        <v>13.858173679699693</v>
      </c>
      <c r="Y1025" s="6">
        <f t="shared" si="301"/>
        <v>-47353.297000000006</v>
      </c>
      <c r="Z1025" s="27">
        <f t="shared" si="302"/>
        <v>-0.73627318121428487</v>
      </c>
      <c r="AA1025" s="6">
        <f t="shared" si="303"/>
        <v>-139344.74000000002</v>
      </c>
      <c r="AB1025" s="27">
        <f t="shared" si="304"/>
        <v>-1.1472803817858517</v>
      </c>
      <c r="AC1025" s="6">
        <f t="shared" si="305"/>
        <v>-183388.61000000002</v>
      </c>
      <c r="AD1025" s="27">
        <f t="shared" si="306"/>
        <v>-0.9857556450244388</v>
      </c>
    </row>
    <row r="1026" spans="1:30" x14ac:dyDescent="0.35">
      <c r="A1026" s="7">
        <f t="shared" si="292"/>
        <v>1018</v>
      </c>
      <c r="B1026" t="s">
        <v>909</v>
      </c>
      <c r="C1026" t="s">
        <v>1508</v>
      </c>
      <c r="D1026" t="s">
        <v>1509</v>
      </c>
      <c r="E1026" s="42" t="s">
        <v>1595</v>
      </c>
      <c r="F1026" s="42" t="s">
        <v>1571</v>
      </c>
      <c r="G1026" s="3">
        <v>2349.1200000000003</v>
      </c>
      <c r="H1026" s="3">
        <v>-16199.449999999993</v>
      </c>
      <c r="I1026" s="3">
        <v>0</v>
      </c>
      <c r="J1026" s="3">
        <v>0</v>
      </c>
      <c r="K1026" s="3">
        <v>0</v>
      </c>
      <c r="L1026" s="3">
        <f t="shared" si="293"/>
        <v>-13850.329999999993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f t="shared" si="294"/>
        <v>0</v>
      </c>
      <c r="S1026" s="6">
        <f t="shared" si="295"/>
        <v>2349.1200000000003</v>
      </c>
      <c r="T1026" s="27" t="str">
        <f t="shared" si="296"/>
        <v>n.m.</v>
      </c>
      <c r="U1026" s="6">
        <f t="shared" si="297"/>
        <v>-16199.449999999993</v>
      </c>
      <c r="V1026" s="27" t="str">
        <f t="shared" si="298"/>
        <v>n.m.</v>
      </c>
      <c r="W1026" s="6">
        <f t="shared" si="299"/>
        <v>0</v>
      </c>
      <c r="X1026" s="27" t="str">
        <f t="shared" si="300"/>
        <v>n.m.</v>
      </c>
      <c r="Y1026" s="6">
        <f t="shared" si="301"/>
        <v>0</v>
      </c>
      <c r="Z1026" s="27" t="str">
        <f t="shared" si="302"/>
        <v>n.m.</v>
      </c>
      <c r="AA1026" s="6">
        <f t="shared" si="303"/>
        <v>0</v>
      </c>
      <c r="AB1026" s="27" t="str">
        <f t="shared" si="304"/>
        <v>n.m.</v>
      </c>
      <c r="AC1026" s="6">
        <f t="shared" si="305"/>
        <v>-13850.329999999993</v>
      </c>
      <c r="AD1026" s="27" t="str">
        <f t="shared" si="306"/>
        <v>n.m.</v>
      </c>
    </row>
    <row r="1027" spans="1:30" x14ac:dyDescent="0.35">
      <c r="A1027" s="7">
        <f t="shared" si="292"/>
        <v>1019</v>
      </c>
      <c r="B1027" t="s">
        <v>909</v>
      </c>
      <c r="C1027" t="s">
        <v>1510</v>
      </c>
      <c r="D1027" t="s">
        <v>399</v>
      </c>
      <c r="E1027" s="42" t="s">
        <v>1595</v>
      </c>
      <c r="F1027" s="42" t="s">
        <v>1572</v>
      </c>
      <c r="G1027" s="3">
        <v>-63462.889999999985</v>
      </c>
      <c r="H1027" s="3"/>
      <c r="I1027" s="3">
        <v>0</v>
      </c>
      <c r="J1027" s="3">
        <v>0</v>
      </c>
      <c r="K1027" s="3">
        <v>0</v>
      </c>
      <c r="L1027" s="3">
        <f t="shared" si="293"/>
        <v>-63462.889999999985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f t="shared" si="294"/>
        <v>0</v>
      </c>
      <c r="S1027" s="6">
        <f t="shared" si="295"/>
        <v>-63462.889999999985</v>
      </c>
      <c r="T1027" s="27" t="str">
        <f t="shared" si="296"/>
        <v>n.m.</v>
      </c>
      <c r="U1027" s="6">
        <f t="shared" si="297"/>
        <v>0</v>
      </c>
      <c r="V1027" s="27" t="str">
        <f t="shared" si="298"/>
        <v>n.m.</v>
      </c>
      <c r="W1027" s="6">
        <f t="shared" si="299"/>
        <v>0</v>
      </c>
      <c r="X1027" s="27" t="str">
        <f t="shared" si="300"/>
        <v>n.m.</v>
      </c>
      <c r="Y1027" s="6">
        <f t="shared" si="301"/>
        <v>0</v>
      </c>
      <c r="Z1027" s="27" t="str">
        <f t="shared" si="302"/>
        <v>n.m.</v>
      </c>
      <c r="AA1027" s="6">
        <f t="shared" si="303"/>
        <v>0</v>
      </c>
      <c r="AB1027" s="27" t="str">
        <f t="shared" si="304"/>
        <v>n.m.</v>
      </c>
      <c r="AC1027" s="6">
        <f t="shared" si="305"/>
        <v>-63462.889999999985</v>
      </c>
      <c r="AD1027" s="27" t="str">
        <f t="shared" si="306"/>
        <v>n.m.</v>
      </c>
    </row>
    <row r="1028" spans="1:30" x14ac:dyDescent="0.35">
      <c r="A1028" s="7">
        <f t="shared" si="292"/>
        <v>1020</v>
      </c>
      <c r="B1028" t="s">
        <v>909</v>
      </c>
      <c r="C1028" t="s">
        <v>1511</v>
      </c>
      <c r="D1028" t="s">
        <v>1512</v>
      </c>
      <c r="E1028" s="42" t="s">
        <v>1595</v>
      </c>
      <c r="F1028" s="42">
        <v>44197</v>
      </c>
      <c r="G1028" s="3">
        <v>6.87</v>
      </c>
      <c r="H1028" s="3">
        <v>7.91</v>
      </c>
      <c r="I1028" s="3">
        <v>7.46</v>
      </c>
      <c r="J1028" s="3">
        <v>7.76</v>
      </c>
      <c r="K1028" s="3">
        <v>0</v>
      </c>
      <c r="L1028" s="3">
        <f t="shared" si="293"/>
        <v>30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f t="shared" si="294"/>
        <v>0</v>
      </c>
      <c r="S1028" s="6">
        <f t="shared" si="295"/>
        <v>6.87</v>
      </c>
      <c r="T1028" s="27" t="str">
        <f t="shared" si="296"/>
        <v>n.m.</v>
      </c>
      <c r="U1028" s="6">
        <f t="shared" si="297"/>
        <v>7.91</v>
      </c>
      <c r="V1028" s="27" t="str">
        <f t="shared" si="298"/>
        <v>n.m.</v>
      </c>
      <c r="W1028" s="6">
        <f t="shared" si="299"/>
        <v>7.46</v>
      </c>
      <c r="X1028" s="27" t="str">
        <f t="shared" si="300"/>
        <v>n.m.</v>
      </c>
      <c r="Y1028" s="6">
        <f t="shared" si="301"/>
        <v>7.76</v>
      </c>
      <c r="Z1028" s="27" t="str">
        <f t="shared" si="302"/>
        <v>n.m.</v>
      </c>
      <c r="AA1028" s="6">
        <f t="shared" si="303"/>
        <v>0</v>
      </c>
      <c r="AB1028" s="27" t="str">
        <f t="shared" si="304"/>
        <v>n.m.</v>
      </c>
      <c r="AC1028" s="6">
        <f t="shared" si="305"/>
        <v>30</v>
      </c>
      <c r="AD1028" s="27" t="str">
        <f t="shared" si="306"/>
        <v>n.m.</v>
      </c>
    </row>
    <row r="1029" spans="1:30" x14ac:dyDescent="0.35">
      <c r="A1029" s="7">
        <f t="shared" si="292"/>
        <v>1021</v>
      </c>
      <c r="B1029" t="s">
        <v>909</v>
      </c>
      <c r="C1029" t="s">
        <v>1809</v>
      </c>
      <c r="D1029" t="s">
        <v>1810</v>
      </c>
      <c r="E1029" s="42">
        <v>44075</v>
      </c>
      <c r="F1029" s="42" t="s">
        <v>1934</v>
      </c>
      <c r="G1029" s="3"/>
      <c r="H1029" s="3"/>
      <c r="I1029" s="3">
        <v>26601.65</v>
      </c>
      <c r="J1029" s="3">
        <v>505255.44000000012</v>
      </c>
      <c r="K1029" s="3">
        <v>3361001.2800000026</v>
      </c>
      <c r="L1029" s="3">
        <f t="shared" si="293"/>
        <v>3892858.3700000029</v>
      </c>
      <c r="M1029" s="3">
        <v>0</v>
      </c>
      <c r="N1029" s="3">
        <v>0</v>
      </c>
      <c r="O1029" s="3">
        <v>0</v>
      </c>
      <c r="P1029" s="3">
        <v>0</v>
      </c>
      <c r="Q1029" s="3">
        <v>7470558.3140000002</v>
      </c>
      <c r="R1029" s="3">
        <f t="shared" si="294"/>
        <v>7470558.3140000002</v>
      </c>
      <c r="S1029" s="6">
        <f t="shared" si="295"/>
        <v>0</v>
      </c>
      <c r="T1029" s="27" t="str">
        <f t="shared" si="296"/>
        <v>n.m.</v>
      </c>
      <c r="U1029" s="6">
        <f t="shared" si="297"/>
        <v>0</v>
      </c>
      <c r="V1029" s="27" t="str">
        <f t="shared" si="298"/>
        <v>n.m.</v>
      </c>
      <c r="W1029" s="6">
        <f t="shared" si="299"/>
        <v>26601.65</v>
      </c>
      <c r="X1029" s="27" t="str">
        <f t="shared" si="300"/>
        <v>n.m.</v>
      </c>
      <c r="Y1029" s="6">
        <f t="shared" si="301"/>
        <v>505255.44000000012</v>
      </c>
      <c r="Z1029" s="27" t="str">
        <f t="shared" si="302"/>
        <v>n.m.</v>
      </c>
      <c r="AA1029" s="6">
        <f t="shared" si="303"/>
        <v>-4109557.0339999977</v>
      </c>
      <c r="AB1029" s="27">
        <f t="shared" si="304"/>
        <v>-0.55010038892255109</v>
      </c>
      <c r="AC1029" s="6">
        <f t="shared" si="305"/>
        <v>-3577699.9439999973</v>
      </c>
      <c r="AD1029" s="27">
        <f t="shared" si="306"/>
        <v>-0.47890663503627356</v>
      </c>
    </row>
    <row r="1030" spans="1:30" x14ac:dyDescent="0.35">
      <c r="A1030" s="7">
        <f t="shared" si="292"/>
        <v>1022</v>
      </c>
      <c r="B1030" t="s">
        <v>909</v>
      </c>
      <c r="C1030" t="s">
        <v>1811</v>
      </c>
      <c r="D1030" t="s">
        <v>1028</v>
      </c>
      <c r="E1030" s="42">
        <v>43922</v>
      </c>
      <c r="F1030" s="42">
        <v>44652</v>
      </c>
      <c r="G1030" s="3"/>
      <c r="H1030" s="3"/>
      <c r="I1030" s="3">
        <v>3707428.1199999996</v>
      </c>
      <c r="J1030" s="3">
        <v>625725.43999999948</v>
      </c>
      <c r="K1030" s="3">
        <v>5205.7699999999986</v>
      </c>
      <c r="L1030" s="3">
        <f t="shared" si="293"/>
        <v>4338359.3299999982</v>
      </c>
      <c r="M1030" s="3">
        <v>0</v>
      </c>
      <c r="N1030" s="3">
        <v>0</v>
      </c>
      <c r="O1030" s="3">
        <v>0</v>
      </c>
      <c r="P1030" s="3">
        <v>0</v>
      </c>
      <c r="Q1030" s="3">
        <v>379997.36599999998</v>
      </c>
      <c r="R1030" s="3">
        <f t="shared" si="294"/>
        <v>379997.36599999998</v>
      </c>
      <c r="S1030" s="6">
        <f t="shared" si="295"/>
        <v>0</v>
      </c>
      <c r="T1030" s="27" t="str">
        <f t="shared" si="296"/>
        <v>n.m.</v>
      </c>
      <c r="U1030" s="6">
        <f t="shared" si="297"/>
        <v>0</v>
      </c>
      <c r="V1030" s="27" t="str">
        <f t="shared" si="298"/>
        <v>n.m.</v>
      </c>
      <c r="W1030" s="6">
        <f t="shared" si="299"/>
        <v>3707428.1199999996</v>
      </c>
      <c r="X1030" s="27" t="str">
        <f t="shared" si="300"/>
        <v>n.m.</v>
      </c>
      <c r="Y1030" s="6">
        <f t="shared" si="301"/>
        <v>625725.43999999948</v>
      </c>
      <c r="Z1030" s="27" t="str">
        <f t="shared" si="302"/>
        <v>n.m.</v>
      </c>
      <c r="AA1030" s="6">
        <f t="shared" si="303"/>
        <v>-374791.59599999996</v>
      </c>
      <c r="AB1030" s="27">
        <f t="shared" si="304"/>
        <v>-0.98630051030406352</v>
      </c>
      <c r="AC1030" s="6">
        <f t="shared" si="305"/>
        <v>3958361.9639999983</v>
      </c>
      <c r="AD1030" s="27">
        <f t="shared" si="306"/>
        <v>10.416814215496426</v>
      </c>
    </row>
    <row r="1031" spans="1:30" x14ac:dyDescent="0.35">
      <c r="A1031" s="7">
        <f t="shared" si="292"/>
        <v>1023</v>
      </c>
      <c r="B1031" t="s">
        <v>909</v>
      </c>
      <c r="C1031" t="s">
        <v>1812</v>
      </c>
      <c r="D1031" t="s">
        <v>1813</v>
      </c>
      <c r="E1031" s="42">
        <v>43922</v>
      </c>
      <c r="F1031" s="42">
        <v>44256</v>
      </c>
      <c r="G1031" s="3"/>
      <c r="H1031" s="3"/>
      <c r="I1031" s="3">
        <v>2311632.4</v>
      </c>
      <c r="J1031" s="3">
        <v>78632.14</v>
      </c>
      <c r="K1031" s="3"/>
      <c r="L1031" s="3">
        <f t="shared" si="293"/>
        <v>2390264.54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f t="shared" si="294"/>
        <v>0</v>
      </c>
      <c r="S1031" s="6">
        <f t="shared" si="295"/>
        <v>0</v>
      </c>
      <c r="T1031" s="27" t="str">
        <f t="shared" si="296"/>
        <v>n.m.</v>
      </c>
      <c r="U1031" s="6">
        <f t="shared" si="297"/>
        <v>0</v>
      </c>
      <c r="V1031" s="27" t="str">
        <f t="shared" si="298"/>
        <v>n.m.</v>
      </c>
      <c r="W1031" s="6">
        <f t="shared" si="299"/>
        <v>2311632.4</v>
      </c>
      <c r="X1031" s="27" t="str">
        <f t="shared" si="300"/>
        <v>n.m.</v>
      </c>
      <c r="Y1031" s="6">
        <f t="shared" si="301"/>
        <v>78632.14</v>
      </c>
      <c r="Z1031" s="27" t="str">
        <f t="shared" si="302"/>
        <v>n.m.</v>
      </c>
      <c r="AA1031" s="6">
        <f t="shared" si="303"/>
        <v>0</v>
      </c>
      <c r="AB1031" s="27" t="str">
        <f t="shared" si="304"/>
        <v>n.m.</v>
      </c>
      <c r="AC1031" s="6">
        <f t="shared" si="305"/>
        <v>2390264.54</v>
      </c>
      <c r="AD1031" s="27" t="str">
        <f t="shared" si="306"/>
        <v>n.m.</v>
      </c>
    </row>
    <row r="1032" spans="1:30" x14ac:dyDescent="0.35">
      <c r="A1032" s="7">
        <f t="shared" si="292"/>
        <v>1024</v>
      </c>
      <c r="B1032" t="s">
        <v>909</v>
      </c>
      <c r="C1032" t="s">
        <v>1814</v>
      </c>
      <c r="D1032" t="s">
        <v>1815</v>
      </c>
      <c r="E1032" s="42">
        <v>44013</v>
      </c>
      <c r="F1032" s="42" t="s">
        <v>1934</v>
      </c>
      <c r="G1032" s="3"/>
      <c r="H1032" s="3"/>
      <c r="I1032" s="3">
        <v>98016.84</v>
      </c>
      <c r="J1032" s="3">
        <v>933265.79000000027</v>
      </c>
      <c r="K1032" s="3">
        <v>1090077.1500000001</v>
      </c>
      <c r="L1032" s="3">
        <f t="shared" si="293"/>
        <v>2121359.7800000003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f t="shared" si="294"/>
        <v>0</v>
      </c>
      <c r="S1032" s="6">
        <f t="shared" si="295"/>
        <v>0</v>
      </c>
      <c r="T1032" s="27" t="str">
        <f t="shared" si="296"/>
        <v>n.m.</v>
      </c>
      <c r="U1032" s="6">
        <f t="shared" si="297"/>
        <v>0</v>
      </c>
      <c r="V1032" s="27" t="str">
        <f t="shared" si="298"/>
        <v>n.m.</v>
      </c>
      <c r="W1032" s="6">
        <f t="shared" si="299"/>
        <v>98016.84</v>
      </c>
      <c r="X1032" s="27" t="str">
        <f t="shared" si="300"/>
        <v>n.m.</v>
      </c>
      <c r="Y1032" s="6">
        <f t="shared" si="301"/>
        <v>933265.79000000027</v>
      </c>
      <c r="Z1032" s="27" t="str">
        <f t="shared" si="302"/>
        <v>n.m.</v>
      </c>
      <c r="AA1032" s="6">
        <f t="shared" si="303"/>
        <v>1090077.1500000001</v>
      </c>
      <c r="AB1032" s="27" t="str">
        <f t="shared" si="304"/>
        <v>n.m.</v>
      </c>
      <c r="AC1032" s="6">
        <f t="shared" si="305"/>
        <v>2121359.7800000003</v>
      </c>
      <c r="AD1032" s="27" t="str">
        <f t="shared" si="306"/>
        <v>n.m.</v>
      </c>
    </row>
    <row r="1033" spans="1:30" x14ac:dyDescent="0.35">
      <c r="A1033" s="7">
        <f t="shared" si="292"/>
        <v>1025</v>
      </c>
      <c r="B1033" t="s">
        <v>909</v>
      </c>
      <c r="C1033" t="s">
        <v>1816</v>
      </c>
      <c r="D1033" t="s">
        <v>1817</v>
      </c>
      <c r="E1033" s="42">
        <v>44013</v>
      </c>
      <c r="F1033" s="42" t="s">
        <v>1934</v>
      </c>
      <c r="G1033" s="3"/>
      <c r="H1033" s="3"/>
      <c r="I1033" s="3">
        <v>538.37</v>
      </c>
      <c r="J1033" s="3">
        <v>229149.83000000002</v>
      </c>
      <c r="K1033" s="3">
        <v>899424.21000000031</v>
      </c>
      <c r="L1033" s="3">
        <f t="shared" si="293"/>
        <v>1129112.4100000004</v>
      </c>
      <c r="M1033" s="3">
        <v>0</v>
      </c>
      <c r="N1033" s="3">
        <v>0</v>
      </c>
      <c r="O1033" s="3">
        <v>0</v>
      </c>
      <c r="P1033" s="3">
        <v>1648104.2169999999</v>
      </c>
      <c r="Q1033" s="3">
        <v>2748597.53</v>
      </c>
      <c r="R1033" s="3">
        <f t="shared" si="294"/>
        <v>4396701.7469999995</v>
      </c>
      <c r="S1033" s="6">
        <f t="shared" si="295"/>
        <v>0</v>
      </c>
      <c r="T1033" s="27" t="str">
        <f t="shared" si="296"/>
        <v>n.m.</v>
      </c>
      <c r="U1033" s="6">
        <f t="shared" si="297"/>
        <v>0</v>
      </c>
      <c r="V1033" s="27" t="str">
        <f t="shared" si="298"/>
        <v>n.m.</v>
      </c>
      <c r="W1033" s="6">
        <f t="shared" si="299"/>
        <v>538.37</v>
      </c>
      <c r="X1033" s="27" t="str">
        <f t="shared" si="300"/>
        <v>n.m.</v>
      </c>
      <c r="Y1033" s="6">
        <f t="shared" si="301"/>
        <v>-1418954.3869999999</v>
      </c>
      <c r="Z1033" s="27">
        <f t="shared" si="302"/>
        <v>-0.86096156563623427</v>
      </c>
      <c r="AA1033" s="6">
        <f t="shared" si="303"/>
        <v>-1849173.3199999994</v>
      </c>
      <c r="AB1033" s="27">
        <f t="shared" si="304"/>
        <v>-0.67276976706007574</v>
      </c>
      <c r="AC1033" s="6">
        <f t="shared" si="305"/>
        <v>-3267589.3369999994</v>
      </c>
      <c r="AD1033" s="27">
        <f t="shared" si="306"/>
        <v>-0.74319103842546808</v>
      </c>
    </row>
    <row r="1034" spans="1:30" x14ac:dyDescent="0.35">
      <c r="A1034" s="7">
        <f t="shared" si="292"/>
        <v>1026</v>
      </c>
      <c r="B1034" t="s">
        <v>909</v>
      </c>
      <c r="C1034" t="s">
        <v>1818</v>
      </c>
      <c r="D1034" t="s">
        <v>1819</v>
      </c>
      <c r="E1034" s="42">
        <v>43952</v>
      </c>
      <c r="F1034" s="42">
        <v>44743</v>
      </c>
      <c r="G1034" s="3"/>
      <c r="H1034" s="3"/>
      <c r="I1034" s="3">
        <v>80797.180000000022</v>
      </c>
      <c r="J1034" s="3">
        <v>731379.9</v>
      </c>
      <c r="K1034" s="3">
        <v>2438.860000000016</v>
      </c>
      <c r="L1034" s="3">
        <f t="shared" si="293"/>
        <v>814615.94000000006</v>
      </c>
      <c r="M1034" s="3">
        <v>0</v>
      </c>
      <c r="N1034" s="3">
        <v>0</v>
      </c>
      <c r="O1034" s="3">
        <v>0</v>
      </c>
      <c r="P1034" s="3">
        <v>486778.995</v>
      </c>
      <c r="Q1034" s="3">
        <v>15945.368</v>
      </c>
      <c r="R1034" s="3">
        <f t="shared" si="294"/>
        <v>502724.36300000001</v>
      </c>
      <c r="S1034" s="6">
        <f t="shared" si="295"/>
        <v>0</v>
      </c>
      <c r="T1034" s="27" t="str">
        <f t="shared" si="296"/>
        <v>n.m.</v>
      </c>
      <c r="U1034" s="6">
        <f t="shared" si="297"/>
        <v>0</v>
      </c>
      <c r="V1034" s="27" t="str">
        <f t="shared" si="298"/>
        <v>n.m.</v>
      </c>
      <c r="W1034" s="6">
        <f t="shared" si="299"/>
        <v>80797.180000000022</v>
      </c>
      <c r="X1034" s="27" t="str">
        <f t="shared" si="300"/>
        <v>n.m.</v>
      </c>
      <c r="Y1034" s="6">
        <f t="shared" si="301"/>
        <v>244600.90500000003</v>
      </c>
      <c r="Z1034" s="27">
        <f t="shared" si="302"/>
        <v>0.50248861909088749</v>
      </c>
      <c r="AA1034" s="6">
        <f t="shared" si="303"/>
        <v>-13506.507999999983</v>
      </c>
      <c r="AB1034" s="27">
        <f t="shared" si="304"/>
        <v>-0.84704899880642348</v>
      </c>
      <c r="AC1034" s="6">
        <f t="shared" si="305"/>
        <v>311891.57700000005</v>
      </c>
      <c r="AD1034" s="27">
        <f t="shared" si="306"/>
        <v>0.62040274940882478</v>
      </c>
    </row>
    <row r="1035" spans="1:30" x14ac:dyDescent="0.35">
      <c r="A1035" s="7">
        <f t="shared" ref="A1035:A1098" si="307">A1034+1</f>
        <v>1027</v>
      </c>
      <c r="B1035" t="s">
        <v>909</v>
      </c>
      <c r="C1035" t="s">
        <v>1820</v>
      </c>
      <c r="D1035" t="s">
        <v>1821</v>
      </c>
      <c r="E1035" s="42">
        <v>43862</v>
      </c>
      <c r="F1035" s="42" t="s">
        <v>1934</v>
      </c>
      <c r="G1035" s="3"/>
      <c r="H1035" s="3"/>
      <c r="I1035" s="3">
        <v>86426.619999999952</v>
      </c>
      <c r="J1035" s="3">
        <v>129793.56999999998</v>
      </c>
      <c r="K1035" s="3">
        <v>466356.57000000024</v>
      </c>
      <c r="L1035" s="3">
        <f t="shared" si="293"/>
        <v>682576.76000000024</v>
      </c>
      <c r="M1035" s="3">
        <v>0</v>
      </c>
      <c r="N1035" s="3">
        <v>0</v>
      </c>
      <c r="O1035" s="3">
        <v>0</v>
      </c>
      <c r="P1035" s="3">
        <v>2159655.7799999998</v>
      </c>
      <c r="Q1035" s="3">
        <v>4458052.9740000004</v>
      </c>
      <c r="R1035" s="3">
        <f t="shared" si="294"/>
        <v>6617708.7540000007</v>
      </c>
      <c r="S1035" s="6">
        <f t="shared" si="295"/>
        <v>0</v>
      </c>
      <c r="T1035" s="27" t="str">
        <f t="shared" si="296"/>
        <v>n.m.</v>
      </c>
      <c r="U1035" s="6">
        <f t="shared" si="297"/>
        <v>0</v>
      </c>
      <c r="V1035" s="27" t="str">
        <f t="shared" si="298"/>
        <v>n.m.</v>
      </c>
      <c r="W1035" s="6">
        <f t="shared" si="299"/>
        <v>86426.619999999952</v>
      </c>
      <c r="X1035" s="27" t="str">
        <f t="shared" si="300"/>
        <v>n.m.</v>
      </c>
      <c r="Y1035" s="6">
        <f t="shared" si="301"/>
        <v>-2029862.2099999997</v>
      </c>
      <c r="Z1035" s="27">
        <f t="shared" si="302"/>
        <v>-0.93990080678505161</v>
      </c>
      <c r="AA1035" s="6">
        <f t="shared" si="303"/>
        <v>-3991696.4040000001</v>
      </c>
      <c r="AB1035" s="27">
        <f t="shared" si="304"/>
        <v>-0.89539007887078548</v>
      </c>
      <c r="AC1035" s="6">
        <f t="shared" si="305"/>
        <v>-5935131.9940000009</v>
      </c>
      <c r="AD1035" s="27">
        <f t="shared" si="306"/>
        <v>-0.89685602897114147</v>
      </c>
    </row>
    <row r="1036" spans="1:30" x14ac:dyDescent="0.35">
      <c r="A1036" s="7">
        <f t="shared" si="307"/>
        <v>1028</v>
      </c>
      <c r="B1036" t="s">
        <v>909</v>
      </c>
      <c r="C1036" t="s">
        <v>1822</v>
      </c>
      <c r="D1036" t="s">
        <v>1823</v>
      </c>
      <c r="E1036" s="42">
        <v>43831</v>
      </c>
      <c r="F1036" s="42" t="s">
        <v>1934</v>
      </c>
      <c r="G1036" s="3"/>
      <c r="H1036" s="3"/>
      <c r="I1036" s="3">
        <v>204560.44</v>
      </c>
      <c r="J1036" s="3">
        <v>138169.35</v>
      </c>
      <c r="K1036" s="3">
        <v>179161.36</v>
      </c>
      <c r="L1036" s="3">
        <f t="shared" si="293"/>
        <v>521891.15</v>
      </c>
      <c r="M1036" s="3">
        <v>0</v>
      </c>
      <c r="N1036" s="3">
        <v>0</v>
      </c>
      <c r="O1036" s="3">
        <v>4236034.6909999996</v>
      </c>
      <c r="P1036" s="3">
        <v>269100.19199999998</v>
      </c>
      <c r="Q1036" s="3">
        <v>-567.77</v>
      </c>
      <c r="R1036" s="3">
        <f t="shared" si="294"/>
        <v>4504567.1129999999</v>
      </c>
      <c r="S1036" s="6">
        <f t="shared" si="295"/>
        <v>0</v>
      </c>
      <c r="T1036" s="27" t="str">
        <f t="shared" si="296"/>
        <v>n.m.</v>
      </c>
      <c r="U1036" s="6">
        <f t="shared" si="297"/>
        <v>0</v>
      </c>
      <c r="V1036" s="27" t="str">
        <f t="shared" si="298"/>
        <v>n.m.</v>
      </c>
      <c r="W1036" s="6">
        <f t="shared" si="299"/>
        <v>-4031474.2509999997</v>
      </c>
      <c r="X1036" s="27">
        <f t="shared" si="300"/>
        <v>-0.95170945119155537</v>
      </c>
      <c r="Y1036" s="6">
        <f t="shared" si="301"/>
        <v>-130930.84199999998</v>
      </c>
      <c r="Z1036" s="27">
        <f t="shared" si="302"/>
        <v>-0.48655053356483663</v>
      </c>
      <c r="AA1036" s="6">
        <f t="shared" si="303"/>
        <v>179729.12999999998</v>
      </c>
      <c r="AB1036" s="27">
        <f t="shared" si="304"/>
        <v>-316.55270620145478</v>
      </c>
      <c r="AC1036" s="6">
        <f t="shared" si="305"/>
        <v>-3982675.963</v>
      </c>
      <c r="AD1036" s="27">
        <f t="shared" si="306"/>
        <v>-0.88414177502343283</v>
      </c>
    </row>
    <row r="1037" spans="1:30" x14ac:dyDescent="0.35">
      <c r="A1037" s="7">
        <f t="shared" si="307"/>
        <v>1029</v>
      </c>
      <c r="B1037" t="s">
        <v>909</v>
      </c>
      <c r="C1037" t="s">
        <v>1824</v>
      </c>
      <c r="D1037" t="s">
        <v>1825</v>
      </c>
      <c r="E1037" s="42">
        <v>43983</v>
      </c>
      <c r="F1037" s="42">
        <v>44470</v>
      </c>
      <c r="G1037" s="3"/>
      <c r="H1037" s="3"/>
      <c r="I1037" s="3">
        <v>509713.89</v>
      </c>
      <c r="J1037" s="3">
        <v>139727.85</v>
      </c>
      <c r="K1037" s="3"/>
      <c r="L1037" s="3">
        <f t="shared" si="293"/>
        <v>649441.74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f t="shared" si="294"/>
        <v>0</v>
      </c>
      <c r="S1037" s="6">
        <f t="shared" si="295"/>
        <v>0</v>
      </c>
      <c r="T1037" s="27" t="str">
        <f t="shared" si="296"/>
        <v>n.m.</v>
      </c>
      <c r="U1037" s="6">
        <f t="shared" si="297"/>
        <v>0</v>
      </c>
      <c r="V1037" s="27" t="str">
        <f t="shared" si="298"/>
        <v>n.m.</v>
      </c>
      <c r="W1037" s="6">
        <f t="shared" si="299"/>
        <v>509713.89</v>
      </c>
      <c r="X1037" s="27" t="str">
        <f t="shared" si="300"/>
        <v>n.m.</v>
      </c>
      <c r="Y1037" s="6">
        <f t="shared" si="301"/>
        <v>139727.85</v>
      </c>
      <c r="Z1037" s="27" t="str">
        <f t="shared" si="302"/>
        <v>n.m.</v>
      </c>
      <c r="AA1037" s="6">
        <f t="shared" si="303"/>
        <v>0</v>
      </c>
      <c r="AB1037" s="27" t="str">
        <f t="shared" si="304"/>
        <v>n.m.</v>
      </c>
      <c r="AC1037" s="6">
        <f t="shared" si="305"/>
        <v>649441.74</v>
      </c>
      <c r="AD1037" s="27" t="str">
        <f t="shared" si="306"/>
        <v>n.m.</v>
      </c>
    </row>
    <row r="1038" spans="1:30" x14ac:dyDescent="0.35">
      <c r="A1038" s="7">
        <f t="shared" si="307"/>
        <v>1030</v>
      </c>
      <c r="B1038" t="s">
        <v>909</v>
      </c>
      <c r="C1038" t="s">
        <v>1826</v>
      </c>
      <c r="D1038" t="s">
        <v>1827</v>
      </c>
      <c r="E1038" s="42">
        <v>44105</v>
      </c>
      <c r="F1038" s="42" t="s">
        <v>1934</v>
      </c>
      <c r="G1038" s="3"/>
      <c r="H1038" s="3"/>
      <c r="I1038" s="3">
        <v>17384.43</v>
      </c>
      <c r="J1038" s="3">
        <v>277997.08</v>
      </c>
      <c r="K1038" s="3">
        <v>224789.34999999998</v>
      </c>
      <c r="L1038" s="3">
        <f t="shared" si="293"/>
        <v>520170.86</v>
      </c>
      <c r="M1038" s="3">
        <v>0</v>
      </c>
      <c r="N1038" s="3">
        <v>0</v>
      </c>
      <c r="O1038" s="3">
        <v>0</v>
      </c>
      <c r="P1038" s="3">
        <v>0</v>
      </c>
      <c r="Q1038" s="3">
        <v>717.45600000000002</v>
      </c>
      <c r="R1038" s="3">
        <f t="shared" si="294"/>
        <v>717.45600000000002</v>
      </c>
      <c r="S1038" s="6">
        <f t="shared" si="295"/>
        <v>0</v>
      </c>
      <c r="T1038" s="27" t="str">
        <f t="shared" si="296"/>
        <v>n.m.</v>
      </c>
      <c r="U1038" s="6">
        <f t="shared" si="297"/>
        <v>0</v>
      </c>
      <c r="V1038" s="27" t="str">
        <f t="shared" si="298"/>
        <v>n.m.</v>
      </c>
      <c r="W1038" s="6">
        <f t="shared" si="299"/>
        <v>17384.43</v>
      </c>
      <c r="X1038" s="27" t="str">
        <f t="shared" si="300"/>
        <v>n.m.</v>
      </c>
      <c r="Y1038" s="6">
        <f t="shared" si="301"/>
        <v>277997.08</v>
      </c>
      <c r="Z1038" s="27" t="str">
        <f t="shared" si="302"/>
        <v>n.m.</v>
      </c>
      <c r="AA1038" s="6">
        <f t="shared" si="303"/>
        <v>224071.89399999997</v>
      </c>
      <c r="AB1038" s="27">
        <f t="shared" si="304"/>
        <v>312.31447503400898</v>
      </c>
      <c r="AC1038" s="6">
        <f t="shared" si="305"/>
        <v>519453.40399999998</v>
      </c>
      <c r="AD1038" s="27">
        <f t="shared" si="306"/>
        <v>724.02126959702059</v>
      </c>
    </row>
    <row r="1039" spans="1:30" x14ac:dyDescent="0.35">
      <c r="A1039" s="7">
        <f t="shared" si="307"/>
        <v>1031</v>
      </c>
      <c r="B1039" t="s">
        <v>909</v>
      </c>
      <c r="C1039" t="s">
        <v>1828</v>
      </c>
      <c r="D1039" t="s">
        <v>1829</v>
      </c>
      <c r="E1039" s="42">
        <v>44013</v>
      </c>
      <c r="F1039" s="42">
        <v>44621</v>
      </c>
      <c r="G1039" s="3"/>
      <c r="H1039" s="3"/>
      <c r="I1039" s="3">
        <v>472322.5900000002</v>
      </c>
      <c r="J1039" s="3">
        <v>71767.62</v>
      </c>
      <c r="K1039" s="3">
        <v>1704.8500000000001</v>
      </c>
      <c r="L1039" s="3">
        <f t="shared" si="293"/>
        <v>545795.06000000017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f t="shared" si="294"/>
        <v>0</v>
      </c>
      <c r="S1039" s="6">
        <f t="shared" si="295"/>
        <v>0</v>
      </c>
      <c r="T1039" s="27" t="str">
        <f t="shared" si="296"/>
        <v>n.m.</v>
      </c>
      <c r="U1039" s="6">
        <f t="shared" si="297"/>
        <v>0</v>
      </c>
      <c r="V1039" s="27" t="str">
        <f t="shared" si="298"/>
        <v>n.m.</v>
      </c>
      <c r="W1039" s="6">
        <f t="shared" si="299"/>
        <v>472322.5900000002</v>
      </c>
      <c r="X1039" s="27" t="str">
        <f t="shared" si="300"/>
        <v>n.m.</v>
      </c>
      <c r="Y1039" s="6">
        <f t="shared" si="301"/>
        <v>71767.62</v>
      </c>
      <c r="Z1039" s="27" t="str">
        <f t="shared" si="302"/>
        <v>n.m.</v>
      </c>
      <c r="AA1039" s="6">
        <f t="shared" si="303"/>
        <v>1704.8500000000001</v>
      </c>
      <c r="AB1039" s="27" t="str">
        <f t="shared" si="304"/>
        <v>n.m.</v>
      </c>
      <c r="AC1039" s="6">
        <f t="shared" si="305"/>
        <v>545795.06000000017</v>
      </c>
      <c r="AD1039" s="27" t="str">
        <f t="shared" si="306"/>
        <v>n.m.</v>
      </c>
    </row>
    <row r="1040" spans="1:30" x14ac:dyDescent="0.35">
      <c r="A1040" s="7">
        <f t="shared" si="307"/>
        <v>1032</v>
      </c>
      <c r="B1040" t="s">
        <v>909</v>
      </c>
      <c r="C1040" t="s">
        <v>1830</v>
      </c>
      <c r="D1040" t="s">
        <v>1831</v>
      </c>
      <c r="E1040" s="42">
        <v>43983</v>
      </c>
      <c r="F1040" s="42" t="s">
        <v>1934</v>
      </c>
      <c r="G1040" s="3"/>
      <c r="H1040" s="3"/>
      <c r="I1040" s="3">
        <v>7256.3199999999979</v>
      </c>
      <c r="J1040" s="3">
        <v>36226.619999999995</v>
      </c>
      <c r="K1040" s="3">
        <v>492230.50000000006</v>
      </c>
      <c r="L1040" s="3">
        <f t="shared" ref="L1040:L1103" si="308">SUM(G1040:K1040)</f>
        <v>535713.44000000006</v>
      </c>
      <c r="M1040" s="3">
        <v>0</v>
      </c>
      <c r="N1040" s="3">
        <v>0</v>
      </c>
      <c r="O1040" s="3">
        <v>0</v>
      </c>
      <c r="P1040" s="3">
        <v>405267.03899999999</v>
      </c>
      <c r="Q1040" s="3">
        <v>729361.51800000004</v>
      </c>
      <c r="R1040" s="3">
        <f t="shared" ref="R1040:R1089" si="309">SUM(M1040:Q1040)</f>
        <v>1134628.557</v>
      </c>
      <c r="S1040" s="6">
        <f t="shared" si="295"/>
        <v>0</v>
      </c>
      <c r="T1040" s="27" t="str">
        <f t="shared" si="296"/>
        <v>n.m.</v>
      </c>
      <c r="U1040" s="6">
        <f t="shared" si="297"/>
        <v>0</v>
      </c>
      <c r="V1040" s="27" t="str">
        <f t="shared" si="298"/>
        <v>n.m.</v>
      </c>
      <c r="W1040" s="6">
        <f t="shared" si="299"/>
        <v>7256.3199999999979</v>
      </c>
      <c r="X1040" s="27" t="str">
        <f t="shared" si="300"/>
        <v>n.m.</v>
      </c>
      <c r="Y1040" s="6">
        <f t="shared" si="301"/>
        <v>-369040.41899999999</v>
      </c>
      <c r="Z1040" s="27">
        <f t="shared" si="302"/>
        <v>-0.91061049502227098</v>
      </c>
      <c r="AA1040" s="6">
        <f t="shared" si="303"/>
        <v>-237131.01799999998</v>
      </c>
      <c r="AB1040" s="27">
        <f t="shared" si="304"/>
        <v>-0.3251213728004772</v>
      </c>
      <c r="AC1040" s="6">
        <f t="shared" si="305"/>
        <v>-598915.11699999997</v>
      </c>
      <c r="AD1040" s="27">
        <f t="shared" si="306"/>
        <v>-0.52785126313368469</v>
      </c>
    </row>
    <row r="1041" spans="1:30" x14ac:dyDescent="0.35">
      <c r="A1041" s="7">
        <f t="shared" si="307"/>
        <v>1033</v>
      </c>
      <c r="B1041" t="s">
        <v>909</v>
      </c>
      <c r="C1041" t="s">
        <v>1832</v>
      </c>
      <c r="D1041" t="s">
        <v>1173</v>
      </c>
      <c r="E1041" s="42">
        <v>44013</v>
      </c>
      <c r="F1041" s="42" t="s">
        <v>1934</v>
      </c>
      <c r="G1041" s="3"/>
      <c r="H1041" s="3"/>
      <c r="I1041" s="3">
        <v>80725.3</v>
      </c>
      <c r="J1041" s="3">
        <v>19565.570000000003</v>
      </c>
      <c r="K1041" s="3">
        <v>356309.92999999982</v>
      </c>
      <c r="L1041" s="3">
        <f t="shared" si="308"/>
        <v>456600.79999999981</v>
      </c>
      <c r="M1041" s="3">
        <v>0</v>
      </c>
      <c r="N1041" s="3">
        <v>0</v>
      </c>
      <c r="O1041" s="3">
        <v>0</v>
      </c>
      <c r="P1041" s="3">
        <v>3442.3870000000002</v>
      </c>
      <c r="Q1041" s="3">
        <v>440553.64600000001</v>
      </c>
      <c r="R1041" s="3">
        <f t="shared" si="309"/>
        <v>443996.033</v>
      </c>
      <c r="S1041" s="6">
        <f t="shared" si="295"/>
        <v>0</v>
      </c>
      <c r="T1041" s="27" t="str">
        <f t="shared" si="296"/>
        <v>n.m.</v>
      </c>
      <c r="U1041" s="6">
        <f t="shared" si="297"/>
        <v>0</v>
      </c>
      <c r="V1041" s="27" t="str">
        <f t="shared" si="298"/>
        <v>n.m.</v>
      </c>
      <c r="W1041" s="6">
        <f t="shared" si="299"/>
        <v>80725.3</v>
      </c>
      <c r="X1041" s="27" t="str">
        <f t="shared" si="300"/>
        <v>n.m.</v>
      </c>
      <c r="Y1041" s="6">
        <f t="shared" si="301"/>
        <v>16123.183000000003</v>
      </c>
      <c r="Z1041" s="27">
        <f t="shared" si="302"/>
        <v>4.6837217895605585</v>
      </c>
      <c r="AA1041" s="6">
        <f t="shared" si="303"/>
        <v>-84243.71600000019</v>
      </c>
      <c r="AB1041" s="27">
        <f t="shared" si="304"/>
        <v>-0.1912223783979311</v>
      </c>
      <c r="AC1041" s="6">
        <f t="shared" si="305"/>
        <v>12604.766999999818</v>
      </c>
      <c r="AD1041" s="27">
        <f t="shared" si="306"/>
        <v>2.8389368514920531E-2</v>
      </c>
    </row>
    <row r="1042" spans="1:30" x14ac:dyDescent="0.35">
      <c r="A1042" s="7">
        <f t="shared" si="307"/>
        <v>1034</v>
      </c>
      <c r="B1042" t="s">
        <v>909</v>
      </c>
      <c r="C1042" t="s">
        <v>1833</v>
      </c>
      <c r="D1042" t="s">
        <v>1834</v>
      </c>
      <c r="E1042" s="42">
        <v>44013</v>
      </c>
      <c r="F1042" s="42" t="s">
        <v>1934</v>
      </c>
      <c r="G1042" s="3"/>
      <c r="H1042" s="3"/>
      <c r="I1042" s="3">
        <v>21576.5</v>
      </c>
      <c r="J1042" s="3">
        <v>64070.900000000009</v>
      </c>
      <c r="K1042" s="3">
        <v>155618.11999999994</v>
      </c>
      <c r="L1042" s="3">
        <f t="shared" si="308"/>
        <v>241265.51999999996</v>
      </c>
      <c r="M1042" s="3">
        <v>0</v>
      </c>
      <c r="N1042" s="3">
        <v>0</v>
      </c>
      <c r="O1042" s="3">
        <v>0</v>
      </c>
      <c r="P1042" s="3">
        <v>159.55500000000001</v>
      </c>
      <c r="Q1042" s="3">
        <v>0</v>
      </c>
      <c r="R1042" s="3">
        <f t="shared" si="309"/>
        <v>159.55500000000001</v>
      </c>
      <c r="S1042" s="6">
        <f t="shared" si="295"/>
        <v>0</v>
      </c>
      <c r="T1042" s="27" t="str">
        <f t="shared" si="296"/>
        <v>n.m.</v>
      </c>
      <c r="U1042" s="6">
        <f t="shared" si="297"/>
        <v>0</v>
      </c>
      <c r="V1042" s="27" t="str">
        <f t="shared" si="298"/>
        <v>n.m.</v>
      </c>
      <c r="W1042" s="6">
        <f t="shared" si="299"/>
        <v>21576.5</v>
      </c>
      <c r="X1042" s="27" t="str">
        <f t="shared" si="300"/>
        <v>n.m.</v>
      </c>
      <c r="Y1042" s="6">
        <f t="shared" si="301"/>
        <v>63911.345000000008</v>
      </c>
      <c r="Z1042" s="27">
        <f t="shared" si="302"/>
        <v>400.55996364889853</v>
      </c>
      <c r="AA1042" s="6">
        <f t="shared" si="303"/>
        <v>155618.11999999994</v>
      </c>
      <c r="AB1042" s="27" t="str">
        <f t="shared" si="304"/>
        <v>n.m.</v>
      </c>
      <c r="AC1042" s="6">
        <f t="shared" si="305"/>
        <v>241105.96499999997</v>
      </c>
      <c r="AD1042" s="27">
        <f t="shared" si="306"/>
        <v>1511.1150700385444</v>
      </c>
    </row>
    <row r="1043" spans="1:30" x14ac:dyDescent="0.35">
      <c r="A1043" s="7">
        <f t="shared" si="307"/>
        <v>1035</v>
      </c>
      <c r="B1043" t="s">
        <v>909</v>
      </c>
      <c r="C1043" t="s">
        <v>1835</v>
      </c>
      <c r="D1043" t="s">
        <v>1836</v>
      </c>
      <c r="E1043" s="42">
        <v>43862</v>
      </c>
      <c r="F1043" s="42" t="s">
        <v>1934</v>
      </c>
      <c r="G1043" s="3"/>
      <c r="H1043" s="3"/>
      <c r="I1043" s="3">
        <v>21551.099999999995</v>
      </c>
      <c r="J1043" s="3">
        <v>74711.58</v>
      </c>
      <c r="K1043" s="3">
        <v>196786.68000000011</v>
      </c>
      <c r="L1043" s="3">
        <f t="shared" si="308"/>
        <v>293049.3600000001</v>
      </c>
      <c r="M1043" s="3">
        <v>0</v>
      </c>
      <c r="N1043" s="3">
        <v>0</v>
      </c>
      <c r="O1043" s="3">
        <v>0</v>
      </c>
      <c r="P1043" s="3">
        <v>802.60199999999998</v>
      </c>
      <c r="Q1043" s="3">
        <v>5071249.9239999996</v>
      </c>
      <c r="R1043" s="3">
        <f t="shared" si="309"/>
        <v>5072052.5259999996</v>
      </c>
      <c r="S1043" s="6">
        <f t="shared" si="295"/>
        <v>0</v>
      </c>
      <c r="T1043" s="27" t="str">
        <f t="shared" si="296"/>
        <v>n.m.</v>
      </c>
      <c r="U1043" s="6">
        <f t="shared" si="297"/>
        <v>0</v>
      </c>
      <c r="V1043" s="27" t="str">
        <f t="shared" si="298"/>
        <v>n.m.</v>
      </c>
      <c r="W1043" s="6">
        <f t="shared" si="299"/>
        <v>21551.099999999995</v>
      </c>
      <c r="X1043" s="27" t="str">
        <f t="shared" si="300"/>
        <v>n.m.</v>
      </c>
      <c r="Y1043" s="6">
        <f t="shared" si="301"/>
        <v>73908.978000000003</v>
      </c>
      <c r="Z1043" s="27">
        <f t="shared" si="302"/>
        <v>92.086710474182723</v>
      </c>
      <c r="AA1043" s="6">
        <f t="shared" si="303"/>
        <v>-4874463.2439999999</v>
      </c>
      <c r="AB1043" s="27">
        <f t="shared" si="304"/>
        <v>-0.96119562574333106</v>
      </c>
      <c r="AC1043" s="6">
        <f t="shared" si="305"/>
        <v>-4779003.1659999993</v>
      </c>
      <c r="AD1043" s="27">
        <f t="shared" si="306"/>
        <v>-0.94222272768316351</v>
      </c>
    </row>
    <row r="1044" spans="1:30" x14ac:dyDescent="0.35">
      <c r="A1044" s="7">
        <f t="shared" si="307"/>
        <v>1036</v>
      </c>
      <c r="B1044" t="s">
        <v>909</v>
      </c>
      <c r="C1044" t="s">
        <v>1837</v>
      </c>
      <c r="D1044" t="s">
        <v>1838</v>
      </c>
      <c r="E1044" s="42">
        <v>43862</v>
      </c>
      <c r="F1044" s="42" t="s">
        <v>1934</v>
      </c>
      <c r="G1044" s="3"/>
      <c r="H1044" s="3"/>
      <c r="I1044" s="3">
        <v>12528.470000000001</v>
      </c>
      <c r="J1044" s="3">
        <v>24106.929999999997</v>
      </c>
      <c r="K1044" s="3">
        <v>159894.74000000002</v>
      </c>
      <c r="L1044" s="3">
        <f t="shared" si="308"/>
        <v>196530.14</v>
      </c>
      <c r="M1044" s="3">
        <v>0</v>
      </c>
      <c r="N1044" s="3">
        <v>0</v>
      </c>
      <c r="O1044" s="3">
        <v>0</v>
      </c>
      <c r="P1044" s="3">
        <v>296138.12300000002</v>
      </c>
      <c r="Q1044" s="3">
        <v>583218.47199999995</v>
      </c>
      <c r="R1044" s="3">
        <f t="shared" si="309"/>
        <v>879356.59499999997</v>
      </c>
      <c r="S1044" s="6">
        <f t="shared" si="295"/>
        <v>0</v>
      </c>
      <c r="T1044" s="27" t="str">
        <f t="shared" si="296"/>
        <v>n.m.</v>
      </c>
      <c r="U1044" s="6">
        <f t="shared" si="297"/>
        <v>0</v>
      </c>
      <c r="V1044" s="27" t="str">
        <f t="shared" si="298"/>
        <v>n.m.</v>
      </c>
      <c r="W1044" s="6">
        <f t="shared" si="299"/>
        <v>12528.470000000001</v>
      </c>
      <c r="X1044" s="27" t="str">
        <f t="shared" si="300"/>
        <v>n.m.</v>
      </c>
      <c r="Y1044" s="6">
        <f t="shared" si="301"/>
        <v>-272031.19300000003</v>
      </c>
      <c r="Z1044" s="27">
        <f t="shared" si="302"/>
        <v>-0.91859565477154059</v>
      </c>
      <c r="AA1044" s="6">
        <f t="shared" si="303"/>
        <v>-423323.73199999996</v>
      </c>
      <c r="AB1044" s="27">
        <f t="shared" si="304"/>
        <v>-0.72584074806190291</v>
      </c>
      <c r="AC1044" s="6">
        <f t="shared" si="305"/>
        <v>-682826.45499999996</v>
      </c>
      <c r="AD1044" s="27">
        <f t="shared" si="306"/>
        <v>-0.77650689024513431</v>
      </c>
    </row>
    <row r="1045" spans="1:30" x14ac:dyDescent="0.35">
      <c r="A1045" s="7">
        <f t="shared" si="307"/>
        <v>1037</v>
      </c>
      <c r="B1045" t="s">
        <v>909</v>
      </c>
      <c r="C1045" t="s">
        <v>1839</v>
      </c>
      <c r="D1045" t="s">
        <v>1840</v>
      </c>
      <c r="E1045" s="42">
        <v>43891</v>
      </c>
      <c r="F1045" s="42" t="s">
        <v>1934</v>
      </c>
      <c r="G1045" s="3"/>
      <c r="H1045" s="3"/>
      <c r="I1045" s="3">
        <v>9276.2000000000007</v>
      </c>
      <c r="J1045" s="3">
        <v>22681.049999999996</v>
      </c>
      <c r="K1045" s="3">
        <v>100593.01000000005</v>
      </c>
      <c r="L1045" s="3">
        <f t="shared" si="308"/>
        <v>132550.26000000004</v>
      </c>
      <c r="M1045" s="3">
        <v>0</v>
      </c>
      <c r="N1045" s="3">
        <v>0</v>
      </c>
      <c r="O1045" s="3">
        <v>0</v>
      </c>
      <c r="P1045" s="3">
        <v>257.892</v>
      </c>
      <c r="Q1045" s="3">
        <v>649557.72600000002</v>
      </c>
      <c r="R1045" s="3">
        <f t="shared" si="309"/>
        <v>649815.61800000002</v>
      </c>
      <c r="S1045" s="6">
        <f t="shared" si="295"/>
        <v>0</v>
      </c>
      <c r="T1045" s="27" t="str">
        <f t="shared" si="296"/>
        <v>n.m.</v>
      </c>
      <c r="U1045" s="6">
        <f t="shared" si="297"/>
        <v>0</v>
      </c>
      <c r="V1045" s="27" t="str">
        <f t="shared" si="298"/>
        <v>n.m.</v>
      </c>
      <c r="W1045" s="6">
        <f t="shared" si="299"/>
        <v>9276.2000000000007</v>
      </c>
      <c r="X1045" s="27" t="str">
        <f t="shared" si="300"/>
        <v>n.m.</v>
      </c>
      <c r="Y1045" s="6">
        <f t="shared" si="301"/>
        <v>22423.157999999996</v>
      </c>
      <c r="Z1045" s="27">
        <f t="shared" si="302"/>
        <v>86.947861895677249</v>
      </c>
      <c r="AA1045" s="6">
        <f t="shared" si="303"/>
        <v>-548964.71600000001</v>
      </c>
      <c r="AB1045" s="27">
        <f t="shared" si="304"/>
        <v>-0.84513615037811129</v>
      </c>
      <c r="AC1045" s="6">
        <f t="shared" si="305"/>
        <v>-517265.35800000001</v>
      </c>
      <c r="AD1045" s="27">
        <f t="shared" si="306"/>
        <v>-0.79601866078879013</v>
      </c>
    </row>
    <row r="1046" spans="1:30" x14ac:dyDescent="0.35">
      <c r="A1046" s="7">
        <f t="shared" si="307"/>
        <v>1038</v>
      </c>
      <c r="B1046" t="s">
        <v>909</v>
      </c>
      <c r="C1046" t="s">
        <v>1841</v>
      </c>
      <c r="D1046" t="s">
        <v>1842</v>
      </c>
      <c r="E1046" s="42">
        <v>43891</v>
      </c>
      <c r="F1046" s="42" t="s">
        <v>1934</v>
      </c>
      <c r="G1046" s="3"/>
      <c r="H1046" s="3"/>
      <c r="I1046" s="3">
        <v>8216.0999999999985</v>
      </c>
      <c r="J1046" s="3">
        <v>21872.390000000007</v>
      </c>
      <c r="K1046" s="3">
        <v>121624.51</v>
      </c>
      <c r="L1046" s="3">
        <f t="shared" si="308"/>
        <v>151713</v>
      </c>
      <c r="M1046" s="3">
        <v>0</v>
      </c>
      <c r="N1046" s="3">
        <v>0</v>
      </c>
      <c r="O1046" s="3">
        <v>0</v>
      </c>
      <c r="P1046" s="3">
        <v>454935.484</v>
      </c>
      <c r="Q1046" s="3">
        <v>908776.04399999999</v>
      </c>
      <c r="R1046" s="3">
        <f t="shared" si="309"/>
        <v>1363711.5279999999</v>
      </c>
      <c r="S1046" s="6">
        <f t="shared" si="295"/>
        <v>0</v>
      </c>
      <c r="T1046" s="27" t="str">
        <f t="shared" si="296"/>
        <v>n.m.</v>
      </c>
      <c r="U1046" s="6">
        <f t="shared" si="297"/>
        <v>0</v>
      </c>
      <c r="V1046" s="27" t="str">
        <f t="shared" si="298"/>
        <v>n.m.</v>
      </c>
      <c r="W1046" s="6">
        <f t="shared" si="299"/>
        <v>8216.0999999999985</v>
      </c>
      <c r="X1046" s="27" t="str">
        <f t="shared" si="300"/>
        <v>n.m.</v>
      </c>
      <c r="Y1046" s="6">
        <f t="shared" si="301"/>
        <v>-433063.09399999998</v>
      </c>
      <c r="Z1046" s="27">
        <f t="shared" si="302"/>
        <v>-0.95192199604284988</v>
      </c>
      <c r="AA1046" s="6">
        <f t="shared" si="303"/>
        <v>-787151.53399999999</v>
      </c>
      <c r="AB1046" s="27">
        <f t="shared" si="304"/>
        <v>-0.86616668561743027</v>
      </c>
      <c r="AC1046" s="6">
        <f t="shared" si="305"/>
        <v>-1211998.5279999999</v>
      </c>
      <c r="AD1046" s="27">
        <f t="shared" si="306"/>
        <v>-0.88874993216307252</v>
      </c>
    </row>
    <row r="1047" spans="1:30" x14ac:dyDescent="0.35">
      <c r="A1047" s="7">
        <f t="shared" si="307"/>
        <v>1039</v>
      </c>
      <c r="B1047" t="s">
        <v>909</v>
      </c>
      <c r="C1047" t="s">
        <v>1843</v>
      </c>
      <c r="D1047" t="s">
        <v>1844</v>
      </c>
      <c r="E1047" s="42">
        <v>43983</v>
      </c>
      <c r="F1047" s="42" t="s">
        <v>1934</v>
      </c>
      <c r="G1047" s="3"/>
      <c r="H1047" s="3"/>
      <c r="I1047" s="3">
        <v>2773.31</v>
      </c>
      <c r="J1047" s="3">
        <v>110158.49</v>
      </c>
      <c r="K1047" s="3">
        <v>39884.53</v>
      </c>
      <c r="L1047" s="3">
        <f t="shared" si="308"/>
        <v>152816.33000000002</v>
      </c>
      <c r="M1047" s="3">
        <v>0</v>
      </c>
      <c r="N1047" s="3">
        <v>534487.39199999999</v>
      </c>
      <c r="O1047" s="3">
        <v>27947.089</v>
      </c>
      <c r="P1047" s="3">
        <v>112.593</v>
      </c>
      <c r="Q1047" s="3">
        <v>9229.18</v>
      </c>
      <c r="R1047" s="3">
        <f t="shared" si="309"/>
        <v>571776.25400000007</v>
      </c>
      <c r="S1047" s="6">
        <f t="shared" si="295"/>
        <v>0</v>
      </c>
      <c r="T1047" s="27" t="str">
        <f t="shared" si="296"/>
        <v>n.m.</v>
      </c>
      <c r="U1047" s="6">
        <f t="shared" si="297"/>
        <v>-534487.39199999999</v>
      </c>
      <c r="V1047" s="27">
        <f t="shared" si="298"/>
        <v>-1</v>
      </c>
      <c r="W1047" s="6">
        <f t="shared" si="299"/>
        <v>-25173.778999999999</v>
      </c>
      <c r="X1047" s="27">
        <f t="shared" si="300"/>
        <v>-0.90076569334287371</v>
      </c>
      <c r="Y1047" s="6">
        <f t="shared" si="301"/>
        <v>110045.89700000001</v>
      </c>
      <c r="Z1047" s="27">
        <f t="shared" si="302"/>
        <v>977.37778547511846</v>
      </c>
      <c r="AA1047" s="6">
        <f t="shared" si="303"/>
        <v>30655.35</v>
      </c>
      <c r="AB1047" s="27">
        <f t="shared" si="304"/>
        <v>3.3215681133101747</v>
      </c>
      <c r="AC1047" s="6">
        <f t="shared" si="305"/>
        <v>-418959.92400000006</v>
      </c>
      <c r="AD1047" s="27">
        <f t="shared" si="306"/>
        <v>-0.73273403900400524</v>
      </c>
    </row>
    <row r="1048" spans="1:30" x14ac:dyDescent="0.35">
      <c r="A1048" s="7">
        <f t="shared" si="307"/>
        <v>1040</v>
      </c>
      <c r="B1048" t="s">
        <v>909</v>
      </c>
      <c r="C1048" t="s">
        <v>1845</v>
      </c>
      <c r="D1048" t="s">
        <v>1846</v>
      </c>
      <c r="E1048" s="42">
        <v>43862</v>
      </c>
      <c r="F1048" s="42" t="s">
        <v>1934</v>
      </c>
      <c r="G1048" s="3"/>
      <c r="H1048" s="3"/>
      <c r="I1048" s="3">
        <v>7927.3899999999994</v>
      </c>
      <c r="J1048" s="3">
        <v>9847.25</v>
      </c>
      <c r="K1048" s="3">
        <v>125152.23999999998</v>
      </c>
      <c r="L1048" s="3">
        <f t="shared" si="308"/>
        <v>142926.87999999998</v>
      </c>
      <c r="M1048" s="3">
        <v>0</v>
      </c>
      <c r="N1048" s="3">
        <v>0</v>
      </c>
      <c r="O1048" s="3">
        <v>0</v>
      </c>
      <c r="P1048" s="3">
        <v>137917.26800000001</v>
      </c>
      <c r="Q1048" s="3">
        <v>738561.02800000005</v>
      </c>
      <c r="R1048" s="3">
        <f t="shared" si="309"/>
        <v>876478.29600000009</v>
      </c>
      <c r="S1048" s="6">
        <f t="shared" si="295"/>
        <v>0</v>
      </c>
      <c r="T1048" s="27" t="str">
        <f t="shared" si="296"/>
        <v>n.m.</v>
      </c>
      <c r="U1048" s="6">
        <f t="shared" si="297"/>
        <v>0</v>
      </c>
      <c r="V1048" s="27" t="str">
        <f t="shared" si="298"/>
        <v>n.m.</v>
      </c>
      <c r="W1048" s="6">
        <f t="shared" si="299"/>
        <v>7927.3899999999994</v>
      </c>
      <c r="X1048" s="27" t="str">
        <f t="shared" si="300"/>
        <v>n.m.</v>
      </c>
      <c r="Y1048" s="6">
        <f t="shared" si="301"/>
        <v>-128070.01800000001</v>
      </c>
      <c r="Z1048" s="27">
        <f t="shared" si="302"/>
        <v>-0.92860031131127108</v>
      </c>
      <c r="AA1048" s="6">
        <f t="shared" si="303"/>
        <v>-613408.78800000006</v>
      </c>
      <c r="AB1048" s="27">
        <f t="shared" si="304"/>
        <v>-0.8305458381158991</v>
      </c>
      <c r="AC1048" s="6">
        <f t="shared" si="305"/>
        <v>-733551.41600000008</v>
      </c>
      <c r="AD1048" s="27">
        <f t="shared" si="306"/>
        <v>-0.8369304971357785</v>
      </c>
    </row>
    <row r="1049" spans="1:30" x14ac:dyDescent="0.35">
      <c r="A1049" s="7">
        <f t="shared" si="307"/>
        <v>1041</v>
      </c>
      <c r="B1049" t="s">
        <v>909</v>
      </c>
      <c r="C1049" t="s">
        <v>1847</v>
      </c>
      <c r="D1049" t="s">
        <v>1848</v>
      </c>
      <c r="E1049" s="42">
        <v>43831</v>
      </c>
      <c r="F1049" s="42" t="s">
        <v>1934</v>
      </c>
      <c r="G1049" s="3"/>
      <c r="H1049" s="3"/>
      <c r="I1049" s="3">
        <v>15902.02</v>
      </c>
      <c r="J1049" s="3">
        <v>58646.259999999987</v>
      </c>
      <c r="K1049" s="3">
        <v>49290.350000000006</v>
      </c>
      <c r="L1049" s="3">
        <f t="shared" si="308"/>
        <v>123838.62999999999</v>
      </c>
      <c r="M1049" s="3">
        <v>0</v>
      </c>
      <c r="N1049" s="3">
        <v>0</v>
      </c>
      <c r="O1049" s="3">
        <v>1887199.35</v>
      </c>
      <c r="P1049" s="3">
        <v>577389.91399999999</v>
      </c>
      <c r="Q1049" s="3">
        <v>1789642.4140000001</v>
      </c>
      <c r="R1049" s="3">
        <f t="shared" si="309"/>
        <v>4254231.6780000003</v>
      </c>
      <c r="S1049" s="6">
        <f t="shared" si="295"/>
        <v>0</v>
      </c>
      <c r="T1049" s="27" t="str">
        <f t="shared" si="296"/>
        <v>n.m.</v>
      </c>
      <c r="U1049" s="6">
        <f t="shared" si="297"/>
        <v>0</v>
      </c>
      <c r="V1049" s="27" t="str">
        <f t="shared" si="298"/>
        <v>n.m.</v>
      </c>
      <c r="W1049" s="6">
        <f t="shared" si="299"/>
        <v>-1871297.33</v>
      </c>
      <c r="X1049" s="27">
        <f t="shared" si="300"/>
        <v>-0.99157374656789699</v>
      </c>
      <c r="Y1049" s="6">
        <f t="shared" si="301"/>
        <v>-518743.65399999998</v>
      </c>
      <c r="Z1049" s="27">
        <f t="shared" si="302"/>
        <v>-0.89842867258675385</v>
      </c>
      <c r="AA1049" s="6">
        <f t="shared" si="303"/>
        <v>-1740352.064</v>
      </c>
      <c r="AB1049" s="27">
        <f t="shared" si="304"/>
        <v>-0.97245798958808083</v>
      </c>
      <c r="AC1049" s="6">
        <f t="shared" si="305"/>
        <v>-4130393.0480000004</v>
      </c>
      <c r="AD1049" s="27">
        <f t="shared" si="306"/>
        <v>-0.97089048284784085</v>
      </c>
    </row>
    <row r="1050" spans="1:30" x14ac:dyDescent="0.35">
      <c r="A1050" s="7">
        <f t="shared" si="307"/>
        <v>1042</v>
      </c>
      <c r="B1050" t="s">
        <v>909</v>
      </c>
      <c r="C1050" t="s">
        <v>1849</v>
      </c>
      <c r="D1050" t="s">
        <v>1850</v>
      </c>
      <c r="E1050" s="42">
        <v>43831</v>
      </c>
      <c r="F1050" s="42">
        <v>44652</v>
      </c>
      <c r="G1050" s="3"/>
      <c r="H1050" s="3"/>
      <c r="I1050" s="3">
        <v>56464.979999999974</v>
      </c>
      <c r="J1050" s="3">
        <v>108673.54999999997</v>
      </c>
      <c r="K1050" s="3">
        <v>-1034.3900000000001</v>
      </c>
      <c r="L1050" s="3">
        <f t="shared" si="308"/>
        <v>164104.13999999993</v>
      </c>
      <c r="M1050" s="3">
        <v>0</v>
      </c>
      <c r="N1050" s="3">
        <v>0</v>
      </c>
      <c r="O1050" s="3">
        <v>0</v>
      </c>
      <c r="P1050" s="3">
        <v>142617.524</v>
      </c>
      <c r="Q1050" s="3">
        <v>5498.1379999999999</v>
      </c>
      <c r="R1050" s="3">
        <f t="shared" si="309"/>
        <v>148115.66200000001</v>
      </c>
      <c r="S1050" s="6">
        <f t="shared" si="295"/>
        <v>0</v>
      </c>
      <c r="T1050" s="27" t="str">
        <f t="shared" si="296"/>
        <v>n.m.</v>
      </c>
      <c r="U1050" s="6">
        <f t="shared" si="297"/>
        <v>0</v>
      </c>
      <c r="V1050" s="27" t="str">
        <f t="shared" si="298"/>
        <v>n.m.</v>
      </c>
      <c r="W1050" s="6">
        <f t="shared" si="299"/>
        <v>56464.979999999974</v>
      </c>
      <c r="X1050" s="27" t="str">
        <f t="shared" si="300"/>
        <v>n.m.</v>
      </c>
      <c r="Y1050" s="6">
        <f t="shared" si="301"/>
        <v>-33943.974000000031</v>
      </c>
      <c r="Z1050" s="27">
        <f t="shared" si="302"/>
        <v>-0.23800703481572175</v>
      </c>
      <c r="AA1050" s="6">
        <f t="shared" si="303"/>
        <v>-6532.5280000000002</v>
      </c>
      <c r="AB1050" s="27">
        <f t="shared" si="304"/>
        <v>-1.1881346012049898</v>
      </c>
      <c r="AC1050" s="6">
        <f t="shared" si="305"/>
        <v>15988.477999999915</v>
      </c>
      <c r="AD1050" s="27">
        <f t="shared" si="306"/>
        <v>0.10794589703822081</v>
      </c>
    </row>
    <row r="1051" spans="1:30" x14ac:dyDescent="0.35">
      <c r="A1051" s="7">
        <f t="shared" si="307"/>
        <v>1043</v>
      </c>
      <c r="B1051" t="s">
        <v>909</v>
      </c>
      <c r="C1051" t="s">
        <v>1851</v>
      </c>
      <c r="D1051" t="s">
        <v>1852</v>
      </c>
      <c r="E1051" s="42">
        <v>43831</v>
      </c>
      <c r="F1051" s="42" t="s">
        <v>1934</v>
      </c>
      <c r="G1051" s="3"/>
      <c r="H1051" s="3"/>
      <c r="I1051" s="3">
        <v>4604.1000000000004</v>
      </c>
      <c r="J1051" s="3">
        <v>48763.300000000032</v>
      </c>
      <c r="K1051" s="3">
        <v>76281.739999999976</v>
      </c>
      <c r="L1051" s="3">
        <f t="shared" si="308"/>
        <v>129649.14000000001</v>
      </c>
      <c r="M1051" s="3">
        <v>0</v>
      </c>
      <c r="N1051" s="3">
        <v>0</v>
      </c>
      <c r="O1051" s="3">
        <v>2908.5239999999999</v>
      </c>
      <c r="P1051" s="3">
        <v>185979.87</v>
      </c>
      <c r="Q1051" s="3">
        <v>984407.42599999998</v>
      </c>
      <c r="R1051" s="3">
        <f t="shared" si="309"/>
        <v>1173295.82</v>
      </c>
      <c r="S1051" s="6">
        <f t="shared" si="295"/>
        <v>0</v>
      </c>
      <c r="T1051" s="27" t="str">
        <f t="shared" si="296"/>
        <v>n.m.</v>
      </c>
      <c r="U1051" s="6">
        <f t="shared" si="297"/>
        <v>0</v>
      </c>
      <c r="V1051" s="27" t="str">
        <f t="shared" si="298"/>
        <v>n.m.</v>
      </c>
      <c r="W1051" s="6">
        <f t="shared" si="299"/>
        <v>1695.5760000000005</v>
      </c>
      <c r="X1051" s="27">
        <f t="shared" si="300"/>
        <v>0.58296785586091104</v>
      </c>
      <c r="Y1051" s="6">
        <f t="shared" si="301"/>
        <v>-137216.56999999995</v>
      </c>
      <c r="Z1051" s="27">
        <f t="shared" si="302"/>
        <v>-0.73780334398556124</v>
      </c>
      <c r="AA1051" s="6">
        <f t="shared" si="303"/>
        <v>-908125.68599999999</v>
      </c>
      <c r="AB1051" s="27">
        <f t="shared" si="304"/>
        <v>-0.9225099913051652</v>
      </c>
      <c r="AC1051" s="6">
        <f t="shared" si="305"/>
        <v>-1043646.68</v>
      </c>
      <c r="AD1051" s="27">
        <f t="shared" si="306"/>
        <v>-0.88950004100415192</v>
      </c>
    </row>
    <row r="1052" spans="1:30" x14ac:dyDescent="0.35">
      <c r="A1052" s="7">
        <f t="shared" si="307"/>
        <v>1044</v>
      </c>
      <c r="B1052" t="s">
        <v>909</v>
      </c>
      <c r="C1052" t="s">
        <v>1853</v>
      </c>
      <c r="D1052" t="s">
        <v>1854</v>
      </c>
      <c r="E1052" s="42">
        <v>43831</v>
      </c>
      <c r="F1052" s="42" t="s">
        <v>1934</v>
      </c>
      <c r="G1052" s="3"/>
      <c r="H1052" s="3"/>
      <c r="I1052" s="3">
        <v>9237.7099999999991</v>
      </c>
      <c r="J1052" s="3">
        <v>20777.63</v>
      </c>
      <c r="K1052" s="3">
        <v>42928.81</v>
      </c>
      <c r="L1052" s="3">
        <f t="shared" si="308"/>
        <v>72944.149999999994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f t="shared" si="309"/>
        <v>0</v>
      </c>
      <c r="S1052" s="6">
        <f t="shared" si="295"/>
        <v>0</v>
      </c>
      <c r="T1052" s="27" t="str">
        <f t="shared" si="296"/>
        <v>n.m.</v>
      </c>
      <c r="U1052" s="6">
        <f t="shared" si="297"/>
        <v>0</v>
      </c>
      <c r="V1052" s="27" t="str">
        <f t="shared" si="298"/>
        <v>n.m.</v>
      </c>
      <c r="W1052" s="6">
        <f t="shared" si="299"/>
        <v>9237.7099999999991</v>
      </c>
      <c r="X1052" s="27" t="str">
        <f t="shared" si="300"/>
        <v>n.m.</v>
      </c>
      <c r="Y1052" s="6">
        <f t="shared" si="301"/>
        <v>20777.63</v>
      </c>
      <c r="Z1052" s="27" t="str">
        <f t="shared" si="302"/>
        <v>n.m.</v>
      </c>
      <c r="AA1052" s="6">
        <f t="shared" si="303"/>
        <v>42928.81</v>
      </c>
      <c r="AB1052" s="27" t="str">
        <f t="shared" si="304"/>
        <v>n.m.</v>
      </c>
      <c r="AC1052" s="6">
        <f t="shared" si="305"/>
        <v>72944.149999999994</v>
      </c>
      <c r="AD1052" s="27" t="str">
        <f t="shared" si="306"/>
        <v>n.m.</v>
      </c>
    </row>
    <row r="1053" spans="1:30" x14ac:dyDescent="0.35">
      <c r="A1053" s="7">
        <f t="shared" si="307"/>
        <v>1045</v>
      </c>
      <c r="B1053" t="s">
        <v>909</v>
      </c>
      <c r="C1053" t="s">
        <v>1855</v>
      </c>
      <c r="D1053" t="s">
        <v>1028</v>
      </c>
      <c r="E1053" s="42">
        <v>43922</v>
      </c>
      <c r="F1053" s="42">
        <v>44470</v>
      </c>
      <c r="G1053" s="3"/>
      <c r="H1053" s="3"/>
      <c r="I1053" s="3">
        <v>100840.40000000004</v>
      </c>
      <c r="J1053" s="3">
        <v>322.39</v>
      </c>
      <c r="K1053" s="3"/>
      <c r="L1053" s="3">
        <f t="shared" si="308"/>
        <v>101162.79000000004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f t="shared" si="309"/>
        <v>0</v>
      </c>
      <c r="S1053" s="6">
        <f t="shared" si="295"/>
        <v>0</v>
      </c>
      <c r="T1053" s="27" t="str">
        <f t="shared" si="296"/>
        <v>n.m.</v>
      </c>
      <c r="U1053" s="6">
        <f t="shared" si="297"/>
        <v>0</v>
      </c>
      <c r="V1053" s="27" t="str">
        <f t="shared" si="298"/>
        <v>n.m.</v>
      </c>
      <c r="W1053" s="6">
        <f t="shared" si="299"/>
        <v>100840.40000000004</v>
      </c>
      <c r="X1053" s="27" t="str">
        <f t="shared" si="300"/>
        <v>n.m.</v>
      </c>
      <c r="Y1053" s="6">
        <f t="shared" si="301"/>
        <v>322.39</v>
      </c>
      <c r="Z1053" s="27" t="str">
        <f t="shared" si="302"/>
        <v>n.m.</v>
      </c>
      <c r="AA1053" s="6">
        <f t="shared" si="303"/>
        <v>0</v>
      </c>
      <c r="AB1053" s="27" t="str">
        <f t="shared" si="304"/>
        <v>n.m.</v>
      </c>
      <c r="AC1053" s="6">
        <f t="shared" si="305"/>
        <v>101162.79000000004</v>
      </c>
      <c r="AD1053" s="27" t="str">
        <f t="shared" si="306"/>
        <v>n.m.</v>
      </c>
    </row>
    <row r="1054" spans="1:30" x14ac:dyDescent="0.35">
      <c r="A1054" s="7">
        <f t="shared" si="307"/>
        <v>1046</v>
      </c>
      <c r="B1054" t="s">
        <v>909</v>
      </c>
      <c r="C1054" t="s">
        <v>1856</v>
      </c>
      <c r="D1054" t="s">
        <v>1857</v>
      </c>
      <c r="E1054" s="42">
        <v>43983</v>
      </c>
      <c r="F1054" s="42" t="s">
        <v>1934</v>
      </c>
      <c r="G1054" s="3"/>
      <c r="H1054" s="3"/>
      <c r="I1054" s="3">
        <v>2985</v>
      </c>
      <c r="J1054" s="3">
        <v>13382.6</v>
      </c>
      <c r="K1054" s="3">
        <v>58224.040000000008</v>
      </c>
      <c r="L1054" s="3">
        <f t="shared" si="308"/>
        <v>74591.640000000014</v>
      </c>
      <c r="M1054" s="3">
        <v>0</v>
      </c>
      <c r="N1054" s="3">
        <v>96170.004000000001</v>
      </c>
      <c r="O1054" s="3">
        <v>4500.82</v>
      </c>
      <c r="P1054" s="3">
        <v>129.72900000000001</v>
      </c>
      <c r="Q1054" s="3">
        <v>804.00599999999997</v>
      </c>
      <c r="R1054" s="3">
        <f t="shared" si="309"/>
        <v>101604.55899999999</v>
      </c>
      <c r="S1054" s="6">
        <f t="shared" ref="S1054:S1194" si="310">G1054-M1054</f>
        <v>0</v>
      </c>
      <c r="T1054" s="27" t="str">
        <f t="shared" ref="T1054:T1194" si="311">IFERROR(S1054/M1054,"n.m.")</f>
        <v>n.m.</v>
      </c>
      <c r="U1054" s="6">
        <f t="shared" ref="U1054:U1194" si="312">H1054-N1054</f>
        <v>-96170.004000000001</v>
      </c>
      <c r="V1054" s="27">
        <f t="shared" ref="V1054:V1194" si="313">IFERROR(U1054/N1054,"n.m.")</f>
        <v>-1</v>
      </c>
      <c r="W1054" s="6">
        <f t="shared" ref="W1054:W1194" si="314">I1054-O1054</f>
        <v>-1515.8199999999997</v>
      </c>
      <c r="X1054" s="27">
        <f t="shared" ref="X1054:X1194" si="315">IFERROR(W1054/O1054,"n.m.")</f>
        <v>-0.33678751871881119</v>
      </c>
      <c r="Y1054" s="6">
        <f t="shared" ref="Y1054:Y1194" si="316">J1054-P1054</f>
        <v>13252.871000000001</v>
      </c>
      <c r="Z1054" s="27">
        <f t="shared" ref="Z1054:Z1194" si="317">IFERROR(Y1054/P1054,"n.m.")</f>
        <v>102.15812193110253</v>
      </c>
      <c r="AA1054" s="6">
        <f t="shared" ref="AA1054:AA1194" si="318">K1054-Q1054</f>
        <v>57420.034000000007</v>
      </c>
      <c r="AB1054" s="27">
        <f t="shared" ref="AB1054:AB1194" si="319">IFERROR(AA1054/Q1054,"n.m.")</f>
        <v>71.417419770499237</v>
      </c>
      <c r="AC1054" s="6">
        <f t="shared" ref="AC1054:AC1194" si="320">L1054-R1054</f>
        <v>-27012.91899999998</v>
      </c>
      <c r="AD1054" s="27">
        <f t="shared" ref="AD1054:AD1194" si="321">IFERROR(AC1054/R1054,"n.m.")</f>
        <v>-0.2658632571792372</v>
      </c>
    </row>
    <row r="1055" spans="1:30" x14ac:dyDescent="0.35">
      <c r="A1055" s="7">
        <f t="shared" si="307"/>
        <v>1047</v>
      </c>
      <c r="B1055" t="s">
        <v>909</v>
      </c>
      <c r="C1055" t="s">
        <v>1858</v>
      </c>
      <c r="D1055" t="s">
        <v>1859</v>
      </c>
      <c r="E1055" s="42">
        <v>43922</v>
      </c>
      <c r="F1055" s="42">
        <v>44317</v>
      </c>
      <c r="G1055" s="3"/>
      <c r="H1055" s="3"/>
      <c r="I1055" s="3">
        <v>83783.600000000006</v>
      </c>
      <c r="J1055" s="3">
        <v>2356.6800000000003</v>
      </c>
      <c r="K1055" s="3"/>
      <c r="L1055" s="3">
        <f t="shared" si="308"/>
        <v>86140.28</v>
      </c>
      <c r="M1055" s="3">
        <v>0</v>
      </c>
      <c r="N1055" s="3">
        <v>0</v>
      </c>
      <c r="O1055" s="3">
        <v>0</v>
      </c>
      <c r="P1055" s="3">
        <v>0</v>
      </c>
      <c r="Q1055" s="3">
        <v>11619.948</v>
      </c>
      <c r="R1055" s="3">
        <f t="shared" si="309"/>
        <v>11619.948</v>
      </c>
      <c r="S1055" s="6">
        <f t="shared" si="310"/>
        <v>0</v>
      </c>
      <c r="T1055" s="27" t="str">
        <f t="shared" si="311"/>
        <v>n.m.</v>
      </c>
      <c r="U1055" s="6">
        <f t="shared" si="312"/>
        <v>0</v>
      </c>
      <c r="V1055" s="27" t="str">
        <f t="shared" si="313"/>
        <v>n.m.</v>
      </c>
      <c r="W1055" s="6">
        <f t="shared" si="314"/>
        <v>83783.600000000006</v>
      </c>
      <c r="X1055" s="27" t="str">
        <f t="shared" si="315"/>
        <v>n.m.</v>
      </c>
      <c r="Y1055" s="6">
        <f t="shared" si="316"/>
        <v>2356.6800000000003</v>
      </c>
      <c r="Z1055" s="27" t="str">
        <f t="shared" si="317"/>
        <v>n.m.</v>
      </c>
      <c r="AA1055" s="6">
        <f t="shared" si="318"/>
        <v>-11619.948</v>
      </c>
      <c r="AB1055" s="27">
        <f t="shared" si="319"/>
        <v>-1</v>
      </c>
      <c r="AC1055" s="6">
        <f t="shared" si="320"/>
        <v>74520.331999999995</v>
      </c>
      <c r="AD1055" s="27">
        <f t="shared" si="321"/>
        <v>6.4131381655064201</v>
      </c>
    </row>
    <row r="1056" spans="1:30" x14ac:dyDescent="0.35">
      <c r="A1056" s="7">
        <f t="shared" si="307"/>
        <v>1048</v>
      </c>
      <c r="B1056" t="s">
        <v>909</v>
      </c>
      <c r="C1056" t="s">
        <v>1860</v>
      </c>
      <c r="D1056" t="s">
        <v>1861</v>
      </c>
      <c r="E1056" s="42">
        <v>43952</v>
      </c>
      <c r="F1056" s="42" t="s">
        <v>1934</v>
      </c>
      <c r="G1056" s="3"/>
      <c r="H1056" s="3"/>
      <c r="I1056" s="3">
        <v>23718.010000000002</v>
      </c>
      <c r="J1056" s="3">
        <v>4510.3999999999996</v>
      </c>
      <c r="K1056" s="3">
        <v>23936.799999999996</v>
      </c>
      <c r="L1056" s="3">
        <f t="shared" si="308"/>
        <v>52165.21</v>
      </c>
      <c r="M1056" s="3">
        <v>0</v>
      </c>
      <c r="N1056" s="3">
        <v>0</v>
      </c>
      <c r="O1056" s="3">
        <v>0</v>
      </c>
      <c r="P1056" s="3">
        <v>563392.03500000003</v>
      </c>
      <c r="Q1056" s="3">
        <v>1603540.892</v>
      </c>
      <c r="R1056" s="3">
        <f t="shared" si="309"/>
        <v>2166932.9270000001</v>
      </c>
      <c r="S1056" s="6">
        <f t="shared" si="310"/>
        <v>0</v>
      </c>
      <c r="T1056" s="27" t="str">
        <f t="shared" si="311"/>
        <v>n.m.</v>
      </c>
      <c r="U1056" s="6">
        <f t="shared" si="312"/>
        <v>0</v>
      </c>
      <c r="V1056" s="27" t="str">
        <f t="shared" si="313"/>
        <v>n.m.</v>
      </c>
      <c r="W1056" s="6">
        <f t="shared" si="314"/>
        <v>23718.010000000002</v>
      </c>
      <c r="X1056" s="27" t="str">
        <f t="shared" si="315"/>
        <v>n.m.</v>
      </c>
      <c r="Y1056" s="6">
        <f t="shared" si="316"/>
        <v>-558881.63500000001</v>
      </c>
      <c r="Z1056" s="27">
        <f t="shared" si="317"/>
        <v>-0.9919942070178539</v>
      </c>
      <c r="AA1056" s="6">
        <f t="shared" si="318"/>
        <v>-1579604.0919999999</v>
      </c>
      <c r="AB1056" s="27">
        <f t="shared" si="319"/>
        <v>-0.98507253533762706</v>
      </c>
      <c r="AC1056" s="6">
        <f t="shared" si="320"/>
        <v>-2114767.7170000002</v>
      </c>
      <c r="AD1056" s="27">
        <f t="shared" si="321"/>
        <v>-0.97592670758286004</v>
      </c>
    </row>
    <row r="1057" spans="1:30" x14ac:dyDescent="0.35">
      <c r="A1057" s="7">
        <f t="shared" si="307"/>
        <v>1049</v>
      </c>
      <c r="B1057" t="s">
        <v>909</v>
      </c>
      <c r="C1057" t="s">
        <v>1862</v>
      </c>
      <c r="D1057" t="s">
        <v>1863</v>
      </c>
      <c r="E1057" s="42">
        <v>44044</v>
      </c>
      <c r="F1057" s="42" t="s">
        <v>1934</v>
      </c>
      <c r="G1057" s="3"/>
      <c r="H1057" s="3"/>
      <c r="I1057" s="3">
        <v>8398.5</v>
      </c>
      <c r="J1057" s="3">
        <v>-1349.8100000000004</v>
      </c>
      <c r="K1057" s="3">
        <v>16066.27</v>
      </c>
      <c r="L1057" s="3">
        <f t="shared" si="308"/>
        <v>23114.959999999999</v>
      </c>
      <c r="M1057" s="3">
        <v>0</v>
      </c>
      <c r="N1057" s="3">
        <v>0</v>
      </c>
      <c r="O1057" s="3">
        <v>203.803</v>
      </c>
      <c r="P1057" s="3">
        <v>50.651000000000003</v>
      </c>
      <c r="Q1057" s="3">
        <v>960525.16799999995</v>
      </c>
      <c r="R1057" s="3">
        <f t="shared" si="309"/>
        <v>960779.62199999997</v>
      </c>
      <c r="S1057" s="6">
        <f t="shared" si="310"/>
        <v>0</v>
      </c>
      <c r="T1057" s="27" t="str">
        <f t="shared" si="311"/>
        <v>n.m.</v>
      </c>
      <c r="U1057" s="6">
        <f t="shared" si="312"/>
        <v>0</v>
      </c>
      <c r="V1057" s="27" t="str">
        <f t="shared" si="313"/>
        <v>n.m.</v>
      </c>
      <c r="W1057" s="6">
        <f t="shared" si="314"/>
        <v>8194.6970000000001</v>
      </c>
      <c r="X1057" s="27">
        <f t="shared" si="315"/>
        <v>40.208912528274858</v>
      </c>
      <c r="Y1057" s="6">
        <f t="shared" si="316"/>
        <v>-1400.4610000000005</v>
      </c>
      <c r="Z1057" s="27">
        <f t="shared" si="317"/>
        <v>-27.649227063631525</v>
      </c>
      <c r="AA1057" s="6">
        <f t="shared" si="318"/>
        <v>-944458.89799999993</v>
      </c>
      <c r="AB1057" s="27">
        <f t="shared" si="319"/>
        <v>-0.98327345234123009</v>
      </c>
      <c r="AC1057" s="6">
        <f t="shared" si="320"/>
        <v>-937664.66200000001</v>
      </c>
      <c r="AD1057" s="27">
        <f t="shared" si="321"/>
        <v>-0.97594145476162075</v>
      </c>
    </row>
    <row r="1058" spans="1:30" x14ac:dyDescent="0.35">
      <c r="A1058" s="7">
        <f t="shared" si="307"/>
        <v>1050</v>
      </c>
      <c r="B1058" t="s">
        <v>909</v>
      </c>
      <c r="C1058" t="s">
        <v>1864</v>
      </c>
      <c r="D1058" t="s">
        <v>1865</v>
      </c>
      <c r="E1058" s="42">
        <v>43952</v>
      </c>
      <c r="F1058" s="42">
        <v>44197</v>
      </c>
      <c r="G1058" s="3"/>
      <c r="H1058" s="3"/>
      <c r="I1058" s="3">
        <v>52155.790000000008</v>
      </c>
      <c r="J1058" s="3">
        <v>0.94000000000000006</v>
      </c>
      <c r="K1058" s="3"/>
      <c r="L1058" s="3">
        <f t="shared" si="308"/>
        <v>52156.73000000001</v>
      </c>
      <c r="M1058" s="3">
        <v>0</v>
      </c>
      <c r="N1058" s="3">
        <v>0</v>
      </c>
      <c r="O1058" s="3">
        <v>0</v>
      </c>
      <c r="P1058" s="3">
        <v>0</v>
      </c>
      <c r="Q1058" s="3">
        <v>758.6</v>
      </c>
      <c r="R1058" s="3">
        <f t="shared" si="309"/>
        <v>758.6</v>
      </c>
      <c r="S1058" s="6">
        <f t="shared" si="310"/>
        <v>0</v>
      </c>
      <c r="T1058" s="27" t="str">
        <f t="shared" si="311"/>
        <v>n.m.</v>
      </c>
      <c r="U1058" s="6">
        <f t="shared" si="312"/>
        <v>0</v>
      </c>
      <c r="V1058" s="27" t="str">
        <f t="shared" si="313"/>
        <v>n.m.</v>
      </c>
      <c r="W1058" s="6">
        <f t="shared" si="314"/>
        <v>52155.790000000008</v>
      </c>
      <c r="X1058" s="27" t="str">
        <f t="shared" si="315"/>
        <v>n.m.</v>
      </c>
      <c r="Y1058" s="6">
        <f t="shared" si="316"/>
        <v>0.94000000000000006</v>
      </c>
      <c r="Z1058" s="27" t="str">
        <f t="shared" si="317"/>
        <v>n.m.</v>
      </c>
      <c r="AA1058" s="6">
        <f t="shared" si="318"/>
        <v>-758.6</v>
      </c>
      <c r="AB1058" s="27">
        <f t="shared" si="319"/>
        <v>-1</v>
      </c>
      <c r="AC1058" s="6">
        <f t="shared" si="320"/>
        <v>51398.130000000012</v>
      </c>
      <c r="AD1058" s="27">
        <f t="shared" si="321"/>
        <v>67.753928288953347</v>
      </c>
    </row>
    <row r="1059" spans="1:30" x14ac:dyDescent="0.35">
      <c r="A1059" s="7">
        <f t="shared" si="307"/>
        <v>1051</v>
      </c>
      <c r="B1059" t="s">
        <v>909</v>
      </c>
      <c r="C1059" t="s">
        <v>1866</v>
      </c>
      <c r="D1059" t="s">
        <v>1867</v>
      </c>
      <c r="E1059" s="42">
        <v>43862</v>
      </c>
      <c r="F1059" s="42">
        <v>44197</v>
      </c>
      <c r="G1059" s="3"/>
      <c r="H1059" s="3"/>
      <c r="I1059" s="3">
        <v>41173.050000000003</v>
      </c>
      <c r="J1059" s="3">
        <v>3815.92</v>
      </c>
      <c r="K1059" s="3"/>
      <c r="L1059" s="3">
        <f t="shared" si="308"/>
        <v>44988.97</v>
      </c>
      <c r="M1059" s="3">
        <v>0</v>
      </c>
      <c r="N1059" s="3">
        <v>0</v>
      </c>
      <c r="O1059" s="3">
        <v>0</v>
      </c>
      <c r="P1059" s="3">
        <v>0</v>
      </c>
      <c r="Q1059" s="3">
        <v>5383.3</v>
      </c>
      <c r="R1059" s="3">
        <f t="shared" si="309"/>
        <v>5383.3</v>
      </c>
      <c r="S1059" s="6">
        <f t="shared" si="310"/>
        <v>0</v>
      </c>
      <c r="T1059" s="27" t="str">
        <f t="shared" si="311"/>
        <v>n.m.</v>
      </c>
      <c r="U1059" s="6">
        <f t="shared" si="312"/>
        <v>0</v>
      </c>
      <c r="V1059" s="27" t="str">
        <f t="shared" si="313"/>
        <v>n.m.</v>
      </c>
      <c r="W1059" s="6">
        <f t="shared" si="314"/>
        <v>41173.050000000003</v>
      </c>
      <c r="X1059" s="27" t="str">
        <f t="shared" si="315"/>
        <v>n.m.</v>
      </c>
      <c r="Y1059" s="6">
        <f t="shared" si="316"/>
        <v>3815.92</v>
      </c>
      <c r="Z1059" s="27" t="str">
        <f t="shared" si="317"/>
        <v>n.m.</v>
      </c>
      <c r="AA1059" s="6">
        <f t="shared" si="318"/>
        <v>-5383.3</v>
      </c>
      <c r="AB1059" s="27">
        <f t="shared" si="319"/>
        <v>-1</v>
      </c>
      <c r="AC1059" s="6">
        <f t="shared" si="320"/>
        <v>39605.67</v>
      </c>
      <c r="AD1059" s="27">
        <f t="shared" si="321"/>
        <v>7.3571359574981878</v>
      </c>
    </row>
    <row r="1060" spans="1:30" x14ac:dyDescent="0.35">
      <c r="A1060" s="7">
        <f t="shared" si="307"/>
        <v>1052</v>
      </c>
      <c r="B1060" t="s">
        <v>909</v>
      </c>
      <c r="C1060" t="s">
        <v>1868</v>
      </c>
      <c r="D1060" t="s">
        <v>1869</v>
      </c>
      <c r="E1060" s="42">
        <v>44075</v>
      </c>
      <c r="F1060" s="42">
        <v>44774</v>
      </c>
      <c r="G1060" s="3"/>
      <c r="H1060" s="3"/>
      <c r="I1060" s="3">
        <v>7271.59</v>
      </c>
      <c r="J1060" s="3">
        <v>26737.860000000004</v>
      </c>
      <c r="K1060" s="3">
        <v>8345.3799999999992</v>
      </c>
      <c r="L1060" s="3">
        <f t="shared" si="308"/>
        <v>42354.83</v>
      </c>
      <c r="M1060" s="3">
        <v>0</v>
      </c>
      <c r="N1060" s="3">
        <v>0</v>
      </c>
      <c r="O1060" s="3">
        <v>0</v>
      </c>
      <c r="P1060" s="3">
        <v>0</v>
      </c>
      <c r="Q1060" s="3">
        <v>17540.349999999999</v>
      </c>
      <c r="R1060" s="3">
        <f t="shared" si="309"/>
        <v>17540.349999999999</v>
      </c>
      <c r="S1060" s="6">
        <f t="shared" si="310"/>
        <v>0</v>
      </c>
      <c r="T1060" s="27" t="str">
        <f t="shared" si="311"/>
        <v>n.m.</v>
      </c>
      <c r="U1060" s="6">
        <f t="shared" si="312"/>
        <v>0</v>
      </c>
      <c r="V1060" s="27" t="str">
        <f t="shared" si="313"/>
        <v>n.m.</v>
      </c>
      <c r="W1060" s="6">
        <f t="shared" si="314"/>
        <v>7271.59</v>
      </c>
      <c r="X1060" s="27" t="str">
        <f t="shared" si="315"/>
        <v>n.m.</v>
      </c>
      <c r="Y1060" s="6">
        <f t="shared" si="316"/>
        <v>26737.860000000004</v>
      </c>
      <c r="Z1060" s="27" t="str">
        <f t="shared" si="317"/>
        <v>n.m.</v>
      </c>
      <c r="AA1060" s="6">
        <f t="shared" si="318"/>
        <v>-9194.9699999999993</v>
      </c>
      <c r="AB1060" s="27">
        <f t="shared" si="319"/>
        <v>-0.52421815984287656</v>
      </c>
      <c r="AC1060" s="6">
        <f t="shared" si="320"/>
        <v>24814.480000000003</v>
      </c>
      <c r="AD1060" s="27">
        <f t="shared" si="321"/>
        <v>1.414708372409901</v>
      </c>
    </row>
    <row r="1061" spans="1:30" x14ac:dyDescent="0.35">
      <c r="A1061" s="7">
        <f t="shared" si="307"/>
        <v>1053</v>
      </c>
      <c r="B1061" t="s">
        <v>909</v>
      </c>
      <c r="C1061" t="s">
        <v>1870</v>
      </c>
      <c r="D1061" t="s">
        <v>1871</v>
      </c>
      <c r="E1061" s="42">
        <v>43922</v>
      </c>
      <c r="F1061" s="42" t="s">
        <v>1934</v>
      </c>
      <c r="G1061" s="3"/>
      <c r="H1061" s="3"/>
      <c r="I1061" s="3">
        <v>9581.9699999999957</v>
      </c>
      <c r="J1061" s="3">
        <v>10489.819999999998</v>
      </c>
      <c r="K1061" s="3">
        <v>6630.4100000000008</v>
      </c>
      <c r="L1061" s="3">
        <f t="shared" si="308"/>
        <v>26702.199999999993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f t="shared" si="309"/>
        <v>0</v>
      </c>
      <c r="S1061" s="6">
        <f t="shared" si="310"/>
        <v>0</v>
      </c>
      <c r="T1061" s="27" t="str">
        <f t="shared" si="311"/>
        <v>n.m.</v>
      </c>
      <c r="U1061" s="6">
        <f t="shared" si="312"/>
        <v>0</v>
      </c>
      <c r="V1061" s="27" t="str">
        <f t="shared" si="313"/>
        <v>n.m.</v>
      </c>
      <c r="W1061" s="6">
        <f t="shared" si="314"/>
        <v>9581.9699999999957</v>
      </c>
      <c r="X1061" s="27" t="str">
        <f t="shared" si="315"/>
        <v>n.m.</v>
      </c>
      <c r="Y1061" s="6">
        <f t="shared" si="316"/>
        <v>10489.819999999998</v>
      </c>
      <c r="Z1061" s="27" t="str">
        <f t="shared" si="317"/>
        <v>n.m.</v>
      </c>
      <c r="AA1061" s="6">
        <f t="shared" si="318"/>
        <v>6630.4100000000008</v>
      </c>
      <c r="AB1061" s="27" t="str">
        <f t="shared" si="319"/>
        <v>n.m.</v>
      </c>
      <c r="AC1061" s="6">
        <f t="shared" si="320"/>
        <v>26702.199999999993</v>
      </c>
      <c r="AD1061" s="27" t="str">
        <f t="shared" si="321"/>
        <v>n.m.</v>
      </c>
    </row>
    <row r="1062" spans="1:30" x14ac:dyDescent="0.35">
      <c r="A1062" s="7">
        <f t="shared" si="307"/>
        <v>1054</v>
      </c>
      <c r="B1062" t="s">
        <v>909</v>
      </c>
      <c r="C1062" t="s">
        <v>1872</v>
      </c>
      <c r="D1062" t="s">
        <v>1873</v>
      </c>
      <c r="E1062" s="42">
        <v>43831</v>
      </c>
      <c r="F1062" s="42">
        <v>44501</v>
      </c>
      <c r="G1062" s="3"/>
      <c r="H1062" s="3"/>
      <c r="I1062" s="3">
        <v>23172.03</v>
      </c>
      <c r="J1062" s="3">
        <v>6876.0999999999967</v>
      </c>
      <c r="K1062" s="3"/>
      <c r="L1062" s="3">
        <f t="shared" si="308"/>
        <v>30048.129999999997</v>
      </c>
      <c r="M1062" s="3">
        <v>0</v>
      </c>
      <c r="N1062" s="3">
        <v>0</v>
      </c>
      <c r="O1062" s="3">
        <v>47000.023999999998</v>
      </c>
      <c r="P1062" s="3">
        <v>3169.893</v>
      </c>
      <c r="Q1062" s="3">
        <v>0</v>
      </c>
      <c r="R1062" s="3">
        <f t="shared" si="309"/>
        <v>50169.917000000001</v>
      </c>
      <c r="S1062" s="6">
        <f t="shared" si="310"/>
        <v>0</v>
      </c>
      <c r="T1062" s="27" t="str">
        <f t="shared" si="311"/>
        <v>n.m.</v>
      </c>
      <c r="U1062" s="6">
        <f t="shared" si="312"/>
        <v>0</v>
      </c>
      <c r="V1062" s="27" t="str">
        <f t="shared" si="313"/>
        <v>n.m.</v>
      </c>
      <c r="W1062" s="6">
        <f t="shared" si="314"/>
        <v>-23827.993999999999</v>
      </c>
      <c r="X1062" s="27">
        <f t="shared" si="315"/>
        <v>-0.5069783368621259</v>
      </c>
      <c r="Y1062" s="6">
        <f t="shared" si="316"/>
        <v>3706.2069999999967</v>
      </c>
      <c r="Z1062" s="27">
        <f t="shared" si="317"/>
        <v>1.1691899379568953</v>
      </c>
      <c r="AA1062" s="6">
        <f t="shared" si="318"/>
        <v>0</v>
      </c>
      <c r="AB1062" s="27" t="str">
        <f t="shared" si="319"/>
        <v>n.m.</v>
      </c>
      <c r="AC1062" s="6">
        <f t="shared" si="320"/>
        <v>-20121.787000000004</v>
      </c>
      <c r="AD1062" s="27">
        <f t="shared" si="321"/>
        <v>-0.40107275840221152</v>
      </c>
    </row>
    <row r="1063" spans="1:30" x14ac:dyDescent="0.35">
      <c r="A1063" s="7">
        <f t="shared" si="307"/>
        <v>1055</v>
      </c>
      <c r="B1063" t="s">
        <v>909</v>
      </c>
      <c r="C1063" t="s">
        <v>1874</v>
      </c>
      <c r="D1063" t="s">
        <v>1875</v>
      </c>
      <c r="E1063" s="42">
        <v>43922</v>
      </c>
      <c r="F1063" s="42">
        <v>44197</v>
      </c>
      <c r="G1063" s="3"/>
      <c r="H1063" s="3"/>
      <c r="I1063" s="3">
        <v>23825.469999999998</v>
      </c>
      <c r="J1063" s="3">
        <v>1.38</v>
      </c>
      <c r="K1063" s="3"/>
      <c r="L1063" s="3">
        <f t="shared" si="308"/>
        <v>23826.85</v>
      </c>
      <c r="M1063" s="3">
        <v>0</v>
      </c>
      <c r="N1063" s="3">
        <v>0</v>
      </c>
      <c r="O1063" s="3">
        <v>0</v>
      </c>
      <c r="P1063" s="3">
        <v>0</v>
      </c>
      <c r="Q1063" s="3">
        <v>4733.9539999999997</v>
      </c>
      <c r="R1063" s="3">
        <f t="shared" si="309"/>
        <v>4733.9539999999997</v>
      </c>
      <c r="S1063" s="6">
        <f t="shared" si="310"/>
        <v>0</v>
      </c>
      <c r="T1063" s="27" t="str">
        <f t="shared" si="311"/>
        <v>n.m.</v>
      </c>
      <c r="U1063" s="6">
        <f t="shared" si="312"/>
        <v>0</v>
      </c>
      <c r="V1063" s="27" t="str">
        <f t="shared" si="313"/>
        <v>n.m.</v>
      </c>
      <c r="W1063" s="6">
        <f t="shared" si="314"/>
        <v>23825.469999999998</v>
      </c>
      <c r="X1063" s="27" t="str">
        <f t="shared" si="315"/>
        <v>n.m.</v>
      </c>
      <c r="Y1063" s="6">
        <f t="shared" si="316"/>
        <v>1.38</v>
      </c>
      <c r="Z1063" s="27" t="str">
        <f t="shared" si="317"/>
        <v>n.m.</v>
      </c>
      <c r="AA1063" s="6">
        <f t="shared" si="318"/>
        <v>-4733.9539999999997</v>
      </c>
      <c r="AB1063" s="27">
        <f t="shared" si="319"/>
        <v>-1</v>
      </c>
      <c r="AC1063" s="6">
        <f t="shared" si="320"/>
        <v>19092.896000000001</v>
      </c>
      <c r="AD1063" s="27">
        <f t="shared" si="321"/>
        <v>4.0331815645018949</v>
      </c>
    </row>
    <row r="1064" spans="1:30" x14ac:dyDescent="0.35">
      <c r="A1064" s="7">
        <f t="shared" si="307"/>
        <v>1056</v>
      </c>
      <c r="B1064" t="s">
        <v>909</v>
      </c>
      <c r="C1064" t="s">
        <v>1876</v>
      </c>
      <c r="D1064" t="s">
        <v>1877</v>
      </c>
      <c r="E1064" s="42">
        <v>43983</v>
      </c>
      <c r="F1064" s="42">
        <v>44228</v>
      </c>
      <c r="G1064" s="3"/>
      <c r="H1064" s="3"/>
      <c r="I1064" s="3">
        <v>24768.510000000002</v>
      </c>
      <c r="J1064" s="3">
        <v>-2259.5699999999997</v>
      </c>
      <c r="K1064" s="3"/>
      <c r="L1064" s="3">
        <f t="shared" si="308"/>
        <v>22508.940000000002</v>
      </c>
      <c r="M1064" s="3">
        <v>0</v>
      </c>
      <c r="N1064" s="3">
        <v>0</v>
      </c>
      <c r="O1064" s="3">
        <v>0</v>
      </c>
      <c r="P1064" s="3">
        <v>34375.447999999997</v>
      </c>
      <c r="Q1064" s="3">
        <v>601.02</v>
      </c>
      <c r="R1064" s="3">
        <f t="shared" si="309"/>
        <v>34976.467999999993</v>
      </c>
      <c r="S1064" s="6">
        <f t="shared" si="310"/>
        <v>0</v>
      </c>
      <c r="T1064" s="27" t="str">
        <f t="shared" si="311"/>
        <v>n.m.</v>
      </c>
      <c r="U1064" s="6">
        <f t="shared" si="312"/>
        <v>0</v>
      </c>
      <c r="V1064" s="27" t="str">
        <f t="shared" si="313"/>
        <v>n.m.</v>
      </c>
      <c r="W1064" s="6">
        <f t="shared" si="314"/>
        <v>24768.510000000002</v>
      </c>
      <c r="X1064" s="27" t="str">
        <f t="shared" si="315"/>
        <v>n.m.</v>
      </c>
      <c r="Y1064" s="6">
        <f t="shared" si="316"/>
        <v>-36635.017999999996</v>
      </c>
      <c r="Z1064" s="27">
        <f t="shared" si="317"/>
        <v>-1.0657320887861592</v>
      </c>
      <c r="AA1064" s="6">
        <f t="shared" si="318"/>
        <v>-601.02</v>
      </c>
      <c r="AB1064" s="27">
        <f t="shared" si="319"/>
        <v>-1</v>
      </c>
      <c r="AC1064" s="6">
        <f t="shared" si="320"/>
        <v>-12467.527999999991</v>
      </c>
      <c r="AD1064" s="27">
        <f t="shared" si="321"/>
        <v>-0.35645474551632811</v>
      </c>
    </row>
    <row r="1065" spans="1:30" x14ac:dyDescent="0.35">
      <c r="A1065" s="7">
        <f t="shared" si="307"/>
        <v>1057</v>
      </c>
      <c r="B1065" t="s">
        <v>909</v>
      </c>
      <c r="C1065" t="s">
        <v>1878</v>
      </c>
      <c r="D1065" t="s">
        <v>1879</v>
      </c>
      <c r="E1065" s="42">
        <v>43952</v>
      </c>
      <c r="F1065" s="42" t="s">
        <v>1934</v>
      </c>
      <c r="G1065" s="3"/>
      <c r="H1065" s="3"/>
      <c r="I1065" s="3">
        <v>1859.7599999999986</v>
      </c>
      <c r="J1065" s="3">
        <v>4806.7800000000007</v>
      </c>
      <c r="K1065" s="3">
        <v>10137.719999999999</v>
      </c>
      <c r="L1065" s="3">
        <f t="shared" si="308"/>
        <v>16804.259999999998</v>
      </c>
      <c r="M1065" s="3">
        <v>0</v>
      </c>
      <c r="N1065" s="3">
        <v>0</v>
      </c>
      <c r="O1065" s="3">
        <v>136.69900000000001</v>
      </c>
      <c r="P1065" s="3">
        <v>92226.373000000007</v>
      </c>
      <c r="Q1065" s="3">
        <v>0</v>
      </c>
      <c r="R1065" s="3">
        <f t="shared" si="309"/>
        <v>92363.072</v>
      </c>
      <c r="S1065" s="6">
        <f t="shared" si="310"/>
        <v>0</v>
      </c>
      <c r="T1065" s="27" t="str">
        <f t="shared" si="311"/>
        <v>n.m.</v>
      </c>
      <c r="U1065" s="6">
        <f t="shared" si="312"/>
        <v>0</v>
      </c>
      <c r="V1065" s="27" t="str">
        <f t="shared" si="313"/>
        <v>n.m.</v>
      </c>
      <c r="W1065" s="6">
        <f t="shared" si="314"/>
        <v>1723.0609999999986</v>
      </c>
      <c r="X1065" s="27">
        <f t="shared" si="315"/>
        <v>12.604781307836914</v>
      </c>
      <c r="Y1065" s="6">
        <f t="shared" si="316"/>
        <v>-87419.593000000008</v>
      </c>
      <c r="Z1065" s="27">
        <f t="shared" si="317"/>
        <v>-0.94788063496761388</v>
      </c>
      <c r="AA1065" s="6">
        <f t="shared" si="318"/>
        <v>10137.719999999999</v>
      </c>
      <c r="AB1065" s="27" t="str">
        <f t="shared" si="319"/>
        <v>n.m.</v>
      </c>
      <c r="AC1065" s="6">
        <f t="shared" si="320"/>
        <v>-75558.812000000005</v>
      </c>
      <c r="AD1065" s="27">
        <f t="shared" si="321"/>
        <v>-0.81806300249519637</v>
      </c>
    </row>
    <row r="1066" spans="1:30" x14ac:dyDescent="0.35">
      <c r="A1066" s="7">
        <f t="shared" si="307"/>
        <v>1058</v>
      </c>
      <c r="B1066" t="s">
        <v>909</v>
      </c>
      <c r="C1066" t="s">
        <v>1880</v>
      </c>
      <c r="D1066" t="s">
        <v>1881</v>
      </c>
      <c r="E1066" s="42">
        <v>43862</v>
      </c>
      <c r="F1066" s="42">
        <v>44166</v>
      </c>
      <c r="G1066" s="3"/>
      <c r="H1066" s="3"/>
      <c r="I1066" s="3">
        <v>18853.120000000003</v>
      </c>
      <c r="J1066" s="3"/>
      <c r="K1066" s="3"/>
      <c r="L1066" s="3">
        <f t="shared" si="308"/>
        <v>18853.120000000003</v>
      </c>
      <c r="M1066" s="3">
        <v>0</v>
      </c>
      <c r="N1066" s="3">
        <v>0</v>
      </c>
      <c r="O1066" s="3">
        <v>0</v>
      </c>
      <c r="P1066" s="3">
        <v>0</v>
      </c>
      <c r="Q1066" s="3">
        <v>6966.91</v>
      </c>
      <c r="R1066" s="3">
        <f t="shared" si="309"/>
        <v>6966.91</v>
      </c>
      <c r="S1066" s="6">
        <f t="shared" si="310"/>
        <v>0</v>
      </c>
      <c r="T1066" s="27" t="str">
        <f t="shared" si="311"/>
        <v>n.m.</v>
      </c>
      <c r="U1066" s="6">
        <f t="shared" si="312"/>
        <v>0</v>
      </c>
      <c r="V1066" s="27" t="str">
        <f t="shared" si="313"/>
        <v>n.m.</v>
      </c>
      <c r="W1066" s="6">
        <f t="shared" si="314"/>
        <v>18853.120000000003</v>
      </c>
      <c r="X1066" s="27" t="str">
        <f t="shared" si="315"/>
        <v>n.m.</v>
      </c>
      <c r="Y1066" s="6">
        <f t="shared" si="316"/>
        <v>0</v>
      </c>
      <c r="Z1066" s="27" t="str">
        <f t="shared" si="317"/>
        <v>n.m.</v>
      </c>
      <c r="AA1066" s="6">
        <f t="shared" si="318"/>
        <v>-6966.91</v>
      </c>
      <c r="AB1066" s="27">
        <f t="shared" si="319"/>
        <v>-1</v>
      </c>
      <c r="AC1066" s="6">
        <f t="shared" si="320"/>
        <v>11886.210000000003</v>
      </c>
      <c r="AD1066" s="27">
        <f t="shared" si="321"/>
        <v>1.7060949545781419</v>
      </c>
    </row>
    <row r="1067" spans="1:30" x14ac:dyDescent="0.35">
      <c r="A1067" s="7">
        <f t="shared" si="307"/>
        <v>1059</v>
      </c>
      <c r="B1067" t="s">
        <v>909</v>
      </c>
      <c r="C1067" t="s">
        <v>1882</v>
      </c>
      <c r="D1067" t="s">
        <v>1883</v>
      </c>
      <c r="E1067" s="42">
        <v>43983</v>
      </c>
      <c r="F1067" s="42" t="s">
        <v>1934</v>
      </c>
      <c r="G1067" s="3"/>
      <c r="H1067" s="3"/>
      <c r="I1067" s="3">
        <v>3239.72</v>
      </c>
      <c r="J1067" s="3">
        <v>10393.569999999992</v>
      </c>
      <c r="K1067" s="3">
        <v>4709.2099999999991</v>
      </c>
      <c r="L1067" s="3">
        <f t="shared" si="308"/>
        <v>18342.499999999993</v>
      </c>
      <c r="M1067" s="3">
        <v>0</v>
      </c>
      <c r="N1067" s="3">
        <v>0</v>
      </c>
      <c r="O1067" s="3">
        <v>0</v>
      </c>
      <c r="P1067" s="3">
        <v>138.154</v>
      </c>
      <c r="Q1067" s="3">
        <v>10126.406000000001</v>
      </c>
      <c r="R1067" s="3">
        <f t="shared" si="309"/>
        <v>10264.560000000001</v>
      </c>
      <c r="S1067" s="6">
        <f t="shared" si="310"/>
        <v>0</v>
      </c>
      <c r="T1067" s="27" t="str">
        <f t="shared" si="311"/>
        <v>n.m.</v>
      </c>
      <c r="U1067" s="6">
        <f t="shared" si="312"/>
        <v>0</v>
      </c>
      <c r="V1067" s="27" t="str">
        <f t="shared" si="313"/>
        <v>n.m.</v>
      </c>
      <c r="W1067" s="6">
        <f t="shared" si="314"/>
        <v>3239.72</v>
      </c>
      <c r="X1067" s="27" t="str">
        <f t="shared" si="315"/>
        <v>n.m.</v>
      </c>
      <c r="Y1067" s="6">
        <f t="shared" si="316"/>
        <v>10255.415999999992</v>
      </c>
      <c r="Z1067" s="27">
        <f t="shared" si="317"/>
        <v>74.2317703432401</v>
      </c>
      <c r="AA1067" s="6">
        <f t="shared" si="318"/>
        <v>-5417.1960000000017</v>
      </c>
      <c r="AB1067" s="27">
        <f t="shared" si="319"/>
        <v>-0.53495741727124124</v>
      </c>
      <c r="AC1067" s="6">
        <f t="shared" si="320"/>
        <v>8077.9399999999914</v>
      </c>
      <c r="AD1067" s="27">
        <f t="shared" si="321"/>
        <v>0.7869738206021486</v>
      </c>
    </row>
    <row r="1068" spans="1:30" x14ac:dyDescent="0.35">
      <c r="A1068" s="7">
        <f t="shared" si="307"/>
        <v>1060</v>
      </c>
      <c r="B1068" t="s">
        <v>909</v>
      </c>
      <c r="C1068" t="s">
        <v>1884</v>
      </c>
      <c r="D1068" t="s">
        <v>1885</v>
      </c>
      <c r="E1068" s="42">
        <v>43952</v>
      </c>
      <c r="F1068" s="42" t="s">
        <v>1934</v>
      </c>
      <c r="G1068" s="3"/>
      <c r="H1068" s="3"/>
      <c r="I1068" s="3">
        <v>2395.0599999999995</v>
      </c>
      <c r="J1068" s="3">
        <v>2192.5900000000006</v>
      </c>
      <c r="K1068" s="3">
        <v>12268.670000000002</v>
      </c>
      <c r="L1068" s="3">
        <f t="shared" si="308"/>
        <v>16856.32</v>
      </c>
      <c r="M1068" s="3">
        <v>0</v>
      </c>
      <c r="N1068" s="3">
        <v>0</v>
      </c>
      <c r="O1068" s="3">
        <v>0</v>
      </c>
      <c r="P1068" s="3">
        <v>168272.272</v>
      </c>
      <c r="Q1068" s="3">
        <v>0</v>
      </c>
      <c r="R1068" s="3">
        <f t="shared" si="309"/>
        <v>168272.272</v>
      </c>
      <c r="S1068" s="6">
        <f t="shared" si="310"/>
        <v>0</v>
      </c>
      <c r="T1068" s="27" t="str">
        <f t="shared" si="311"/>
        <v>n.m.</v>
      </c>
      <c r="U1068" s="6">
        <f t="shared" si="312"/>
        <v>0</v>
      </c>
      <c r="V1068" s="27" t="str">
        <f t="shared" si="313"/>
        <v>n.m.</v>
      </c>
      <c r="W1068" s="6">
        <f t="shared" si="314"/>
        <v>2395.0599999999995</v>
      </c>
      <c r="X1068" s="27" t="str">
        <f t="shared" si="315"/>
        <v>n.m.</v>
      </c>
      <c r="Y1068" s="6">
        <f t="shared" si="316"/>
        <v>-166079.682</v>
      </c>
      <c r="Z1068" s="27">
        <f t="shared" si="317"/>
        <v>-0.98696998635639743</v>
      </c>
      <c r="AA1068" s="6">
        <f t="shared" si="318"/>
        <v>12268.670000000002</v>
      </c>
      <c r="AB1068" s="27" t="str">
        <f t="shared" si="319"/>
        <v>n.m.</v>
      </c>
      <c r="AC1068" s="6">
        <f t="shared" si="320"/>
        <v>-151415.95199999999</v>
      </c>
      <c r="AD1068" s="27">
        <f t="shared" si="321"/>
        <v>-0.89982710877048122</v>
      </c>
    </row>
    <row r="1069" spans="1:30" x14ac:dyDescent="0.35">
      <c r="A1069" s="7">
        <f t="shared" si="307"/>
        <v>1061</v>
      </c>
      <c r="B1069" t="s">
        <v>909</v>
      </c>
      <c r="C1069" t="s">
        <v>1886</v>
      </c>
      <c r="D1069" t="s">
        <v>1887</v>
      </c>
      <c r="E1069" s="42">
        <v>44044</v>
      </c>
      <c r="F1069" s="42" t="s">
        <v>1934</v>
      </c>
      <c r="G1069" s="3"/>
      <c r="H1069" s="3"/>
      <c r="I1069" s="3">
        <v>11333.2</v>
      </c>
      <c r="J1069" s="3">
        <v>5375.0900000000011</v>
      </c>
      <c r="K1069" s="3">
        <v>515.22</v>
      </c>
      <c r="L1069" s="3">
        <f t="shared" si="308"/>
        <v>17223.510000000002</v>
      </c>
      <c r="M1069" s="3">
        <v>0</v>
      </c>
      <c r="N1069" s="3">
        <v>0</v>
      </c>
      <c r="O1069" s="3">
        <v>0</v>
      </c>
      <c r="P1069" s="3">
        <v>15.026999999999999</v>
      </c>
      <c r="Q1069" s="3">
        <v>61.908000000000001</v>
      </c>
      <c r="R1069" s="3">
        <f t="shared" si="309"/>
        <v>76.935000000000002</v>
      </c>
      <c r="S1069" s="6">
        <f t="shared" si="310"/>
        <v>0</v>
      </c>
      <c r="T1069" s="27" t="str">
        <f t="shared" si="311"/>
        <v>n.m.</v>
      </c>
      <c r="U1069" s="6">
        <f t="shared" si="312"/>
        <v>0</v>
      </c>
      <c r="V1069" s="27" t="str">
        <f t="shared" si="313"/>
        <v>n.m.</v>
      </c>
      <c r="W1069" s="6">
        <f t="shared" si="314"/>
        <v>11333.2</v>
      </c>
      <c r="X1069" s="27" t="str">
        <f t="shared" si="315"/>
        <v>n.m.</v>
      </c>
      <c r="Y1069" s="6">
        <f t="shared" si="316"/>
        <v>5360.063000000001</v>
      </c>
      <c r="Z1069" s="27">
        <f t="shared" si="317"/>
        <v>356.69548146669337</v>
      </c>
      <c r="AA1069" s="6">
        <f t="shared" si="318"/>
        <v>453.31200000000001</v>
      </c>
      <c r="AB1069" s="27">
        <f t="shared" si="319"/>
        <v>7.3223492924985463</v>
      </c>
      <c r="AC1069" s="6">
        <f t="shared" si="320"/>
        <v>17146.575000000001</v>
      </c>
      <c r="AD1069" s="27">
        <f t="shared" si="321"/>
        <v>222.87093000584909</v>
      </c>
    </row>
    <row r="1070" spans="1:30" x14ac:dyDescent="0.35">
      <c r="A1070" s="7">
        <f t="shared" si="307"/>
        <v>1062</v>
      </c>
      <c r="B1070" t="s">
        <v>909</v>
      </c>
      <c r="C1070" t="s">
        <v>1888</v>
      </c>
      <c r="D1070" t="s">
        <v>1889</v>
      </c>
      <c r="E1070" s="42">
        <v>43983</v>
      </c>
      <c r="F1070" s="42" t="s">
        <v>1934</v>
      </c>
      <c r="G1070" s="3"/>
      <c r="H1070" s="3"/>
      <c r="I1070" s="3">
        <v>9552.1099999999988</v>
      </c>
      <c r="J1070" s="3">
        <v>4915.2900000000009</v>
      </c>
      <c r="K1070" s="3">
        <v>533.22</v>
      </c>
      <c r="L1070" s="3">
        <f t="shared" si="308"/>
        <v>15000.619999999999</v>
      </c>
      <c r="M1070" s="3">
        <v>0</v>
      </c>
      <c r="N1070" s="3">
        <v>0</v>
      </c>
      <c r="O1070" s="3">
        <v>0</v>
      </c>
      <c r="P1070" s="3">
        <v>346.88400000000001</v>
      </c>
      <c r="Q1070" s="3">
        <v>61.91</v>
      </c>
      <c r="R1070" s="3">
        <f t="shared" si="309"/>
        <v>408.79399999999998</v>
      </c>
      <c r="S1070" s="6">
        <f t="shared" si="310"/>
        <v>0</v>
      </c>
      <c r="T1070" s="27" t="str">
        <f t="shared" si="311"/>
        <v>n.m.</v>
      </c>
      <c r="U1070" s="6">
        <f t="shared" si="312"/>
        <v>0</v>
      </c>
      <c r="V1070" s="27" t="str">
        <f t="shared" si="313"/>
        <v>n.m.</v>
      </c>
      <c r="W1070" s="6">
        <f t="shared" si="314"/>
        <v>9552.1099999999988</v>
      </c>
      <c r="X1070" s="27" t="str">
        <f t="shared" si="315"/>
        <v>n.m.</v>
      </c>
      <c r="Y1070" s="6">
        <f t="shared" si="316"/>
        <v>4568.4060000000009</v>
      </c>
      <c r="Z1070" s="27">
        <f t="shared" si="317"/>
        <v>13.169837755560939</v>
      </c>
      <c r="AA1070" s="6">
        <f t="shared" si="318"/>
        <v>471.31000000000006</v>
      </c>
      <c r="AB1070" s="27">
        <f t="shared" si="319"/>
        <v>7.6128250686480392</v>
      </c>
      <c r="AC1070" s="6">
        <f t="shared" si="320"/>
        <v>14591.825999999999</v>
      </c>
      <c r="AD1070" s="27">
        <f t="shared" si="321"/>
        <v>35.694814503148287</v>
      </c>
    </row>
    <row r="1071" spans="1:30" x14ac:dyDescent="0.35">
      <c r="A1071" s="7">
        <f t="shared" si="307"/>
        <v>1063</v>
      </c>
      <c r="B1071" t="s">
        <v>909</v>
      </c>
      <c r="C1071" t="s">
        <v>1890</v>
      </c>
      <c r="D1071" t="s">
        <v>1891</v>
      </c>
      <c r="E1071" s="42">
        <v>43891</v>
      </c>
      <c r="F1071" s="42">
        <v>44197</v>
      </c>
      <c r="G1071" s="3"/>
      <c r="H1071" s="3"/>
      <c r="I1071" s="3">
        <v>11739.879999999997</v>
      </c>
      <c r="J1071" s="3">
        <v>473.29999999999995</v>
      </c>
      <c r="K1071" s="3"/>
      <c r="L1071" s="3">
        <f t="shared" si="308"/>
        <v>12213.179999999997</v>
      </c>
      <c r="M1071" s="3">
        <v>0</v>
      </c>
      <c r="N1071" s="3">
        <v>0</v>
      </c>
      <c r="O1071" s="3">
        <v>0</v>
      </c>
      <c r="P1071" s="3">
        <v>0</v>
      </c>
      <c r="Q1071" s="3">
        <v>3540.8760000000002</v>
      </c>
      <c r="R1071" s="3">
        <f t="shared" si="309"/>
        <v>3540.8760000000002</v>
      </c>
      <c r="S1071" s="6">
        <f t="shared" si="310"/>
        <v>0</v>
      </c>
      <c r="T1071" s="27" t="str">
        <f t="shared" si="311"/>
        <v>n.m.</v>
      </c>
      <c r="U1071" s="6">
        <f t="shared" si="312"/>
        <v>0</v>
      </c>
      <c r="V1071" s="27" t="str">
        <f t="shared" si="313"/>
        <v>n.m.</v>
      </c>
      <c r="W1071" s="6">
        <f t="shared" si="314"/>
        <v>11739.879999999997</v>
      </c>
      <c r="X1071" s="27" t="str">
        <f t="shared" si="315"/>
        <v>n.m.</v>
      </c>
      <c r="Y1071" s="6">
        <f t="shared" si="316"/>
        <v>473.29999999999995</v>
      </c>
      <c r="Z1071" s="27" t="str">
        <f t="shared" si="317"/>
        <v>n.m.</v>
      </c>
      <c r="AA1071" s="6">
        <f t="shared" si="318"/>
        <v>-3540.8760000000002</v>
      </c>
      <c r="AB1071" s="27">
        <f t="shared" si="319"/>
        <v>-1</v>
      </c>
      <c r="AC1071" s="6">
        <f t="shared" si="320"/>
        <v>8672.3039999999964</v>
      </c>
      <c r="AD1071" s="27">
        <f t="shared" si="321"/>
        <v>2.4491973172740296</v>
      </c>
    </row>
    <row r="1072" spans="1:30" x14ac:dyDescent="0.35">
      <c r="A1072" s="7">
        <f t="shared" si="307"/>
        <v>1064</v>
      </c>
      <c r="B1072" t="s">
        <v>909</v>
      </c>
      <c r="C1072" t="s">
        <v>1892</v>
      </c>
      <c r="D1072" t="s">
        <v>1893</v>
      </c>
      <c r="E1072" s="42">
        <v>43862</v>
      </c>
      <c r="F1072" s="42" t="s">
        <v>1934</v>
      </c>
      <c r="G1072" s="3"/>
      <c r="H1072" s="3"/>
      <c r="I1072" s="3">
        <v>326515.78999999998</v>
      </c>
      <c r="J1072" s="3">
        <v>17766.98</v>
      </c>
      <c r="K1072" s="3">
        <v>11399.420000000002</v>
      </c>
      <c r="L1072" s="3">
        <f t="shared" si="308"/>
        <v>355682.18999999994</v>
      </c>
      <c r="M1072" s="3">
        <v>0</v>
      </c>
      <c r="N1072" s="3">
        <v>0</v>
      </c>
      <c r="O1072" s="3">
        <v>0</v>
      </c>
      <c r="P1072" s="3">
        <v>3741979.0269999998</v>
      </c>
      <c r="Q1072" s="3">
        <v>1571848.426</v>
      </c>
      <c r="R1072" s="3">
        <f t="shared" si="309"/>
        <v>5313827.4529999997</v>
      </c>
      <c r="S1072" s="6">
        <f t="shared" si="310"/>
        <v>0</v>
      </c>
      <c r="T1072" s="27" t="str">
        <f t="shared" si="311"/>
        <v>n.m.</v>
      </c>
      <c r="U1072" s="6">
        <f t="shared" si="312"/>
        <v>0</v>
      </c>
      <c r="V1072" s="27" t="str">
        <f t="shared" si="313"/>
        <v>n.m.</v>
      </c>
      <c r="W1072" s="6">
        <f t="shared" si="314"/>
        <v>326515.78999999998</v>
      </c>
      <c r="X1072" s="27" t="str">
        <f t="shared" si="315"/>
        <v>n.m.</v>
      </c>
      <c r="Y1072" s="6">
        <f t="shared" si="316"/>
        <v>-3724212.0469999998</v>
      </c>
      <c r="Z1072" s="27">
        <f t="shared" si="317"/>
        <v>-0.99525198300904316</v>
      </c>
      <c r="AA1072" s="6">
        <f t="shared" si="318"/>
        <v>-1560449.0060000001</v>
      </c>
      <c r="AB1072" s="27">
        <f t="shared" si="319"/>
        <v>-0.99274776129082054</v>
      </c>
      <c r="AC1072" s="6">
        <f t="shared" si="320"/>
        <v>-4958145.2630000003</v>
      </c>
      <c r="AD1072" s="27">
        <f t="shared" si="321"/>
        <v>-0.93306478369010759</v>
      </c>
    </row>
    <row r="1073" spans="1:30" x14ac:dyDescent="0.35">
      <c r="A1073" s="7">
        <f t="shared" si="307"/>
        <v>1065</v>
      </c>
      <c r="B1073" t="s">
        <v>909</v>
      </c>
      <c r="C1073" t="s">
        <v>1894</v>
      </c>
      <c r="D1073" t="s">
        <v>1895</v>
      </c>
      <c r="E1073" s="42">
        <v>43922</v>
      </c>
      <c r="F1073" s="42" t="s">
        <v>1934</v>
      </c>
      <c r="G1073" s="3"/>
      <c r="H1073" s="3"/>
      <c r="I1073" s="3">
        <v>5536.9700000000012</v>
      </c>
      <c r="J1073" s="3">
        <v>4436.37</v>
      </c>
      <c r="K1073" s="3">
        <v>1359.39</v>
      </c>
      <c r="L1073" s="3">
        <f t="shared" si="308"/>
        <v>11332.73</v>
      </c>
      <c r="M1073" s="3">
        <v>0</v>
      </c>
      <c r="N1073" s="3">
        <v>0</v>
      </c>
      <c r="O1073" s="3">
        <v>0</v>
      </c>
      <c r="P1073" s="3">
        <v>151.066</v>
      </c>
      <c r="Q1073" s="3">
        <v>3423.8620000000001</v>
      </c>
      <c r="R1073" s="3">
        <f t="shared" si="309"/>
        <v>3574.9279999999999</v>
      </c>
      <c r="S1073" s="6">
        <f t="shared" si="310"/>
        <v>0</v>
      </c>
      <c r="T1073" s="27" t="str">
        <f t="shared" si="311"/>
        <v>n.m.</v>
      </c>
      <c r="U1073" s="6">
        <f t="shared" si="312"/>
        <v>0</v>
      </c>
      <c r="V1073" s="27" t="str">
        <f t="shared" si="313"/>
        <v>n.m.</v>
      </c>
      <c r="W1073" s="6">
        <f t="shared" si="314"/>
        <v>5536.9700000000012</v>
      </c>
      <c r="X1073" s="27" t="str">
        <f t="shared" si="315"/>
        <v>n.m.</v>
      </c>
      <c r="Y1073" s="6">
        <f t="shared" si="316"/>
        <v>4285.3040000000001</v>
      </c>
      <c r="Z1073" s="27">
        <f t="shared" si="317"/>
        <v>28.367097824791813</v>
      </c>
      <c r="AA1073" s="6">
        <f t="shared" si="318"/>
        <v>-2064.4719999999998</v>
      </c>
      <c r="AB1073" s="27">
        <f t="shared" si="319"/>
        <v>-0.60296589056451444</v>
      </c>
      <c r="AC1073" s="6">
        <f t="shared" si="320"/>
        <v>7757.8019999999997</v>
      </c>
      <c r="AD1073" s="27">
        <f t="shared" si="321"/>
        <v>2.1700582501241983</v>
      </c>
    </row>
    <row r="1074" spans="1:30" x14ac:dyDescent="0.35">
      <c r="A1074" s="7">
        <f t="shared" si="307"/>
        <v>1066</v>
      </c>
      <c r="B1074" t="s">
        <v>909</v>
      </c>
      <c r="C1074" t="s">
        <v>1896</v>
      </c>
      <c r="D1074" t="s">
        <v>1897</v>
      </c>
      <c r="E1074" s="42">
        <v>43862</v>
      </c>
      <c r="F1074" s="42" t="s">
        <v>1934</v>
      </c>
      <c r="G1074" s="3"/>
      <c r="H1074" s="3"/>
      <c r="I1074" s="3">
        <v>1090.1399999999999</v>
      </c>
      <c r="J1074" s="3">
        <v>485.31000000000006</v>
      </c>
      <c r="K1074" s="3">
        <v>3375.19</v>
      </c>
      <c r="L1074" s="3">
        <f t="shared" si="308"/>
        <v>4950.6399999999994</v>
      </c>
      <c r="M1074" s="3">
        <v>0</v>
      </c>
      <c r="N1074" s="3">
        <v>0</v>
      </c>
      <c r="O1074" s="3">
        <v>0</v>
      </c>
      <c r="P1074" s="3">
        <v>39.738</v>
      </c>
      <c r="Q1074" s="3">
        <v>232946.198</v>
      </c>
      <c r="R1074" s="3">
        <f t="shared" si="309"/>
        <v>232985.93600000002</v>
      </c>
      <c r="S1074" s="6">
        <f t="shared" si="310"/>
        <v>0</v>
      </c>
      <c r="T1074" s="27" t="str">
        <f t="shared" si="311"/>
        <v>n.m.</v>
      </c>
      <c r="U1074" s="6">
        <f t="shared" si="312"/>
        <v>0</v>
      </c>
      <c r="V1074" s="27" t="str">
        <f t="shared" si="313"/>
        <v>n.m.</v>
      </c>
      <c r="W1074" s="6">
        <f t="shared" si="314"/>
        <v>1090.1399999999999</v>
      </c>
      <c r="X1074" s="27" t="str">
        <f t="shared" si="315"/>
        <v>n.m.</v>
      </c>
      <c r="Y1074" s="6">
        <f t="shared" si="316"/>
        <v>445.57200000000006</v>
      </c>
      <c r="Z1074" s="27">
        <f t="shared" si="317"/>
        <v>11.212743469726712</v>
      </c>
      <c r="AA1074" s="6">
        <f t="shared" si="318"/>
        <v>-229571.008</v>
      </c>
      <c r="AB1074" s="27">
        <f t="shared" si="319"/>
        <v>-0.98551086032320645</v>
      </c>
      <c r="AC1074" s="6">
        <f t="shared" si="320"/>
        <v>-228035.29600000003</v>
      </c>
      <c r="AD1074" s="27">
        <f t="shared" si="321"/>
        <v>-0.97875133544541515</v>
      </c>
    </row>
    <row r="1075" spans="1:30" x14ac:dyDescent="0.35">
      <c r="A1075" s="7">
        <f t="shared" si="307"/>
        <v>1067</v>
      </c>
      <c r="B1075" t="s">
        <v>909</v>
      </c>
      <c r="C1075" t="s">
        <v>1898</v>
      </c>
      <c r="D1075" t="s">
        <v>1899</v>
      </c>
      <c r="E1075" s="42">
        <v>43831</v>
      </c>
      <c r="F1075" s="42" t="s">
        <v>1934</v>
      </c>
      <c r="G1075" s="3"/>
      <c r="H1075" s="3"/>
      <c r="I1075" s="3">
        <v>9263.48</v>
      </c>
      <c r="J1075" s="3">
        <v>306.12000000000006</v>
      </c>
      <c r="K1075" s="3">
        <v>265.39</v>
      </c>
      <c r="L1075" s="3">
        <f t="shared" si="308"/>
        <v>9834.99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f t="shared" si="309"/>
        <v>0</v>
      </c>
      <c r="S1075" s="6">
        <f t="shared" si="310"/>
        <v>0</v>
      </c>
      <c r="T1075" s="27" t="str">
        <f t="shared" si="311"/>
        <v>n.m.</v>
      </c>
      <c r="U1075" s="6">
        <f t="shared" si="312"/>
        <v>0</v>
      </c>
      <c r="V1075" s="27" t="str">
        <f t="shared" si="313"/>
        <v>n.m.</v>
      </c>
      <c r="W1075" s="6">
        <f t="shared" si="314"/>
        <v>9263.48</v>
      </c>
      <c r="X1075" s="27" t="str">
        <f t="shared" si="315"/>
        <v>n.m.</v>
      </c>
      <c r="Y1075" s="6">
        <f t="shared" si="316"/>
        <v>306.12000000000006</v>
      </c>
      <c r="Z1075" s="27" t="str">
        <f t="shared" si="317"/>
        <v>n.m.</v>
      </c>
      <c r="AA1075" s="6">
        <f t="shared" si="318"/>
        <v>265.39</v>
      </c>
      <c r="AB1075" s="27" t="str">
        <f t="shared" si="319"/>
        <v>n.m.</v>
      </c>
      <c r="AC1075" s="6">
        <f t="shared" si="320"/>
        <v>9834.99</v>
      </c>
      <c r="AD1075" s="27" t="str">
        <f t="shared" si="321"/>
        <v>n.m.</v>
      </c>
    </row>
    <row r="1076" spans="1:30" x14ac:dyDescent="0.35">
      <c r="A1076" s="7">
        <f t="shared" si="307"/>
        <v>1068</v>
      </c>
      <c r="B1076" t="s">
        <v>909</v>
      </c>
      <c r="C1076" t="s">
        <v>1900</v>
      </c>
      <c r="D1076" t="s">
        <v>1901</v>
      </c>
      <c r="E1076" s="42">
        <v>43831</v>
      </c>
      <c r="F1076" s="42" t="s">
        <v>1934</v>
      </c>
      <c r="G1076" s="3"/>
      <c r="H1076" s="3"/>
      <c r="I1076" s="3">
        <v>9166.2900000000009</v>
      </c>
      <c r="J1076" s="3">
        <v>302.89</v>
      </c>
      <c r="K1076" s="3">
        <v>262.61</v>
      </c>
      <c r="L1076" s="3">
        <f t="shared" si="308"/>
        <v>9731.7900000000009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f t="shared" si="309"/>
        <v>0</v>
      </c>
      <c r="S1076" s="6">
        <f t="shared" si="310"/>
        <v>0</v>
      </c>
      <c r="T1076" s="27" t="str">
        <f t="shared" si="311"/>
        <v>n.m.</v>
      </c>
      <c r="U1076" s="6">
        <f t="shared" si="312"/>
        <v>0</v>
      </c>
      <c r="V1076" s="27" t="str">
        <f t="shared" si="313"/>
        <v>n.m.</v>
      </c>
      <c r="W1076" s="6">
        <f t="shared" si="314"/>
        <v>9166.2900000000009</v>
      </c>
      <c r="X1076" s="27" t="str">
        <f t="shared" si="315"/>
        <v>n.m.</v>
      </c>
      <c r="Y1076" s="6">
        <f t="shared" si="316"/>
        <v>302.89</v>
      </c>
      <c r="Z1076" s="27" t="str">
        <f t="shared" si="317"/>
        <v>n.m.</v>
      </c>
      <c r="AA1076" s="6">
        <f t="shared" si="318"/>
        <v>262.61</v>
      </c>
      <c r="AB1076" s="27" t="str">
        <f t="shared" si="319"/>
        <v>n.m.</v>
      </c>
      <c r="AC1076" s="6">
        <f t="shared" si="320"/>
        <v>9731.7900000000009</v>
      </c>
      <c r="AD1076" s="27" t="str">
        <f t="shared" si="321"/>
        <v>n.m.</v>
      </c>
    </row>
    <row r="1077" spans="1:30" x14ac:dyDescent="0.35">
      <c r="A1077" s="7">
        <f t="shared" si="307"/>
        <v>1069</v>
      </c>
      <c r="B1077" t="s">
        <v>909</v>
      </c>
      <c r="C1077" t="s">
        <v>1902</v>
      </c>
      <c r="D1077" t="s">
        <v>1903</v>
      </c>
      <c r="E1077" s="42">
        <v>43891</v>
      </c>
      <c r="F1077" s="42">
        <v>44166</v>
      </c>
      <c r="G1077" s="3"/>
      <c r="H1077" s="3"/>
      <c r="I1077" s="3">
        <v>7974.6900000000014</v>
      </c>
      <c r="J1077" s="3"/>
      <c r="K1077" s="3"/>
      <c r="L1077" s="3">
        <f t="shared" si="308"/>
        <v>7974.6900000000014</v>
      </c>
      <c r="M1077" s="3">
        <v>0</v>
      </c>
      <c r="N1077" s="3">
        <v>0</v>
      </c>
      <c r="O1077" s="3">
        <v>0</v>
      </c>
      <c r="P1077" s="3">
        <v>0</v>
      </c>
      <c r="Q1077" s="3">
        <v>8831.6239999999998</v>
      </c>
      <c r="R1077" s="3">
        <f t="shared" si="309"/>
        <v>8831.6239999999998</v>
      </c>
      <c r="S1077" s="6">
        <f t="shared" si="310"/>
        <v>0</v>
      </c>
      <c r="T1077" s="27" t="str">
        <f t="shared" si="311"/>
        <v>n.m.</v>
      </c>
      <c r="U1077" s="6">
        <f t="shared" si="312"/>
        <v>0</v>
      </c>
      <c r="V1077" s="27" t="str">
        <f t="shared" si="313"/>
        <v>n.m.</v>
      </c>
      <c r="W1077" s="6">
        <f t="shared" si="314"/>
        <v>7974.6900000000014</v>
      </c>
      <c r="X1077" s="27" t="str">
        <f t="shared" si="315"/>
        <v>n.m.</v>
      </c>
      <c r="Y1077" s="6">
        <f t="shared" si="316"/>
        <v>0</v>
      </c>
      <c r="Z1077" s="27" t="str">
        <f t="shared" si="317"/>
        <v>n.m.</v>
      </c>
      <c r="AA1077" s="6">
        <f t="shared" si="318"/>
        <v>-8831.6239999999998</v>
      </c>
      <c r="AB1077" s="27">
        <f t="shared" si="319"/>
        <v>-1</v>
      </c>
      <c r="AC1077" s="6">
        <f t="shared" si="320"/>
        <v>-856.93399999999838</v>
      </c>
      <c r="AD1077" s="27">
        <f t="shared" si="321"/>
        <v>-9.7030172480168805E-2</v>
      </c>
    </row>
    <row r="1078" spans="1:30" x14ac:dyDescent="0.35">
      <c r="A1078" s="7">
        <f t="shared" si="307"/>
        <v>1070</v>
      </c>
      <c r="B1078" t="s">
        <v>909</v>
      </c>
      <c r="C1078" t="s">
        <v>1904</v>
      </c>
      <c r="D1078" t="s">
        <v>1905</v>
      </c>
      <c r="E1078" s="42">
        <v>44075</v>
      </c>
      <c r="F1078" s="42" t="s">
        <v>1934</v>
      </c>
      <c r="G1078" s="3"/>
      <c r="H1078" s="3"/>
      <c r="I1078" s="3">
        <v>1430.0799999999997</v>
      </c>
      <c r="J1078" s="3">
        <v>4409.1499999999996</v>
      </c>
      <c r="K1078" s="3">
        <v>1333.4299999999998</v>
      </c>
      <c r="L1078" s="3">
        <f t="shared" si="308"/>
        <v>7172.66</v>
      </c>
      <c r="M1078" s="3">
        <v>0</v>
      </c>
      <c r="N1078" s="3">
        <v>0</v>
      </c>
      <c r="O1078" s="3">
        <v>0</v>
      </c>
      <c r="P1078" s="3">
        <v>0</v>
      </c>
      <c r="Q1078" s="3">
        <v>2632.9780000000001</v>
      </c>
      <c r="R1078" s="3">
        <f t="shared" si="309"/>
        <v>2632.9780000000001</v>
      </c>
      <c r="S1078" s="6">
        <f t="shared" si="310"/>
        <v>0</v>
      </c>
      <c r="T1078" s="27" t="str">
        <f t="shared" si="311"/>
        <v>n.m.</v>
      </c>
      <c r="U1078" s="6">
        <f t="shared" si="312"/>
        <v>0</v>
      </c>
      <c r="V1078" s="27" t="str">
        <f t="shared" si="313"/>
        <v>n.m.</v>
      </c>
      <c r="W1078" s="6">
        <f t="shared" si="314"/>
        <v>1430.0799999999997</v>
      </c>
      <c r="X1078" s="27" t="str">
        <f t="shared" si="315"/>
        <v>n.m.</v>
      </c>
      <c r="Y1078" s="6">
        <f t="shared" si="316"/>
        <v>4409.1499999999996</v>
      </c>
      <c r="Z1078" s="27" t="str">
        <f t="shared" si="317"/>
        <v>n.m.</v>
      </c>
      <c r="AA1078" s="6">
        <f t="shared" si="318"/>
        <v>-1299.5480000000002</v>
      </c>
      <c r="AB1078" s="27">
        <f t="shared" si="319"/>
        <v>-0.49356584065647346</v>
      </c>
      <c r="AC1078" s="6">
        <f t="shared" si="320"/>
        <v>4539.6819999999998</v>
      </c>
      <c r="AD1078" s="27">
        <f t="shared" si="321"/>
        <v>1.7241625262345526</v>
      </c>
    </row>
    <row r="1079" spans="1:30" x14ac:dyDescent="0.35">
      <c r="A1079" s="7">
        <f t="shared" si="307"/>
        <v>1071</v>
      </c>
      <c r="B1079" t="s">
        <v>909</v>
      </c>
      <c r="C1079" t="s">
        <v>1906</v>
      </c>
      <c r="D1079" t="s">
        <v>1907</v>
      </c>
      <c r="E1079" s="42">
        <v>44075</v>
      </c>
      <c r="F1079" s="42" t="s">
        <v>1934</v>
      </c>
      <c r="G1079" s="3"/>
      <c r="H1079" s="3"/>
      <c r="I1079" s="3">
        <v>456.21</v>
      </c>
      <c r="J1079" s="3">
        <v>3258.9500000000016</v>
      </c>
      <c r="K1079" s="3">
        <v>1010.18</v>
      </c>
      <c r="L1079" s="3">
        <f t="shared" si="308"/>
        <v>4725.340000000002</v>
      </c>
      <c r="M1079" s="3">
        <v>0</v>
      </c>
      <c r="N1079" s="3">
        <v>0</v>
      </c>
      <c r="O1079" s="3">
        <v>2.0739999999999998</v>
      </c>
      <c r="P1079" s="3">
        <v>0</v>
      </c>
      <c r="Q1079" s="3">
        <v>649.274</v>
      </c>
      <c r="R1079" s="3">
        <f t="shared" si="309"/>
        <v>651.34799999999996</v>
      </c>
      <c r="S1079" s="6">
        <f t="shared" si="310"/>
        <v>0</v>
      </c>
      <c r="T1079" s="27" t="str">
        <f t="shared" si="311"/>
        <v>n.m.</v>
      </c>
      <c r="U1079" s="6">
        <f t="shared" si="312"/>
        <v>0</v>
      </c>
      <c r="V1079" s="27" t="str">
        <f t="shared" si="313"/>
        <v>n.m.</v>
      </c>
      <c r="W1079" s="6">
        <f t="shared" si="314"/>
        <v>454.13599999999997</v>
      </c>
      <c r="X1079" s="27">
        <f t="shared" si="315"/>
        <v>218.96624879459981</v>
      </c>
      <c r="Y1079" s="6">
        <f t="shared" si="316"/>
        <v>3258.9500000000016</v>
      </c>
      <c r="Z1079" s="27" t="str">
        <f t="shared" si="317"/>
        <v>n.m.</v>
      </c>
      <c r="AA1079" s="6">
        <f t="shared" si="318"/>
        <v>360.90599999999995</v>
      </c>
      <c r="AB1079" s="27">
        <f t="shared" si="319"/>
        <v>0.55586085381518424</v>
      </c>
      <c r="AC1079" s="6">
        <f t="shared" si="320"/>
        <v>4073.992000000002</v>
      </c>
      <c r="AD1079" s="27">
        <f t="shared" si="321"/>
        <v>6.2547086964264915</v>
      </c>
    </row>
    <row r="1080" spans="1:30" x14ac:dyDescent="0.35">
      <c r="A1080" s="7">
        <f t="shared" si="307"/>
        <v>1072</v>
      </c>
      <c r="B1080" t="s">
        <v>909</v>
      </c>
      <c r="C1080" t="s">
        <v>1908</v>
      </c>
      <c r="D1080" t="s">
        <v>1909</v>
      </c>
      <c r="E1080" s="42">
        <v>44013</v>
      </c>
      <c r="F1080" s="42" t="s">
        <v>1934</v>
      </c>
      <c r="G1080" s="3"/>
      <c r="H1080" s="3"/>
      <c r="I1080" s="3">
        <v>2052.5700000000006</v>
      </c>
      <c r="J1080" s="3">
        <v>-2052.5699999999997</v>
      </c>
      <c r="K1080" s="3">
        <v>136.22999999999999</v>
      </c>
      <c r="L1080" s="3">
        <f t="shared" si="308"/>
        <v>136.2300000000009</v>
      </c>
      <c r="M1080" s="3">
        <v>0</v>
      </c>
      <c r="N1080" s="3">
        <v>486819.25099999999</v>
      </c>
      <c r="O1080" s="3">
        <v>556357.93400000001</v>
      </c>
      <c r="P1080" s="3">
        <v>-8.1129999999999995</v>
      </c>
      <c r="Q1080" s="3">
        <v>0</v>
      </c>
      <c r="R1080" s="3">
        <f t="shared" si="309"/>
        <v>1043169.072</v>
      </c>
      <c r="S1080" s="6">
        <f t="shared" si="310"/>
        <v>0</v>
      </c>
      <c r="T1080" s="27" t="str">
        <f t="shared" si="311"/>
        <v>n.m.</v>
      </c>
      <c r="U1080" s="6">
        <f t="shared" si="312"/>
        <v>-486819.25099999999</v>
      </c>
      <c r="V1080" s="27">
        <f t="shared" si="313"/>
        <v>-1</v>
      </c>
      <c r="W1080" s="6">
        <f t="shared" si="314"/>
        <v>-554305.36400000006</v>
      </c>
      <c r="X1080" s="27">
        <f t="shared" si="315"/>
        <v>-0.99631070238318931</v>
      </c>
      <c r="Y1080" s="6">
        <f t="shared" si="316"/>
        <v>-2044.4569999999997</v>
      </c>
      <c r="Z1080" s="27">
        <f t="shared" si="317"/>
        <v>251.99765807962527</v>
      </c>
      <c r="AA1080" s="6">
        <f t="shared" si="318"/>
        <v>136.22999999999999</v>
      </c>
      <c r="AB1080" s="27" t="str">
        <f t="shared" si="319"/>
        <v>n.m.</v>
      </c>
      <c r="AC1080" s="6">
        <f t="shared" si="320"/>
        <v>-1043032.8420000001</v>
      </c>
      <c r="AD1080" s="27">
        <f t="shared" si="321"/>
        <v>-0.9998694075546749</v>
      </c>
    </row>
    <row r="1081" spans="1:30" x14ac:dyDescent="0.35">
      <c r="A1081" s="7">
        <f t="shared" si="307"/>
        <v>1073</v>
      </c>
      <c r="B1081" t="s">
        <v>909</v>
      </c>
      <c r="C1081" t="s">
        <v>1910</v>
      </c>
      <c r="D1081" t="s">
        <v>1911</v>
      </c>
      <c r="E1081" s="42">
        <v>44136</v>
      </c>
      <c r="F1081" s="42" t="s">
        <v>1934</v>
      </c>
      <c r="G1081" s="3"/>
      <c r="H1081" s="3"/>
      <c r="I1081" s="3">
        <v>94.5</v>
      </c>
      <c r="J1081" s="3">
        <v>1503.17</v>
      </c>
      <c r="K1081" s="3">
        <v>519.96999999999991</v>
      </c>
      <c r="L1081" s="3">
        <f t="shared" si="308"/>
        <v>2117.64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f t="shared" si="309"/>
        <v>0</v>
      </c>
      <c r="S1081" s="6">
        <f t="shared" si="310"/>
        <v>0</v>
      </c>
      <c r="T1081" s="27" t="str">
        <f t="shared" si="311"/>
        <v>n.m.</v>
      </c>
      <c r="U1081" s="6">
        <f t="shared" si="312"/>
        <v>0</v>
      </c>
      <c r="V1081" s="27" t="str">
        <f t="shared" si="313"/>
        <v>n.m.</v>
      </c>
      <c r="W1081" s="6">
        <f t="shared" si="314"/>
        <v>94.5</v>
      </c>
      <c r="X1081" s="27" t="str">
        <f t="shared" si="315"/>
        <v>n.m.</v>
      </c>
      <c r="Y1081" s="6">
        <f t="shared" si="316"/>
        <v>1503.17</v>
      </c>
      <c r="Z1081" s="27" t="str">
        <f t="shared" si="317"/>
        <v>n.m.</v>
      </c>
      <c r="AA1081" s="6">
        <f t="shared" si="318"/>
        <v>519.96999999999991</v>
      </c>
      <c r="AB1081" s="27" t="str">
        <f t="shared" si="319"/>
        <v>n.m.</v>
      </c>
      <c r="AC1081" s="6">
        <f t="shared" si="320"/>
        <v>2117.64</v>
      </c>
      <c r="AD1081" s="27" t="str">
        <f t="shared" si="321"/>
        <v>n.m.</v>
      </c>
    </row>
    <row r="1082" spans="1:30" x14ac:dyDescent="0.35">
      <c r="A1082" s="7">
        <f t="shared" si="307"/>
        <v>1074</v>
      </c>
      <c r="B1082" t="s">
        <v>909</v>
      </c>
      <c r="C1082" t="s">
        <v>1912</v>
      </c>
      <c r="D1082" t="s">
        <v>1913</v>
      </c>
      <c r="E1082" s="42">
        <v>43831</v>
      </c>
      <c r="F1082" s="42" t="s">
        <v>1934</v>
      </c>
      <c r="G1082" s="3"/>
      <c r="H1082" s="3"/>
      <c r="I1082" s="3">
        <v>818.45999999999992</v>
      </c>
      <c r="J1082" s="3">
        <v>27.029999999999998</v>
      </c>
      <c r="K1082" s="3">
        <v>23.46</v>
      </c>
      <c r="L1082" s="3">
        <f t="shared" si="308"/>
        <v>868.94999999999993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f t="shared" si="309"/>
        <v>0</v>
      </c>
      <c r="S1082" s="6">
        <f t="shared" si="310"/>
        <v>0</v>
      </c>
      <c r="T1082" s="27" t="str">
        <f t="shared" si="311"/>
        <v>n.m.</v>
      </c>
      <c r="U1082" s="6">
        <f t="shared" si="312"/>
        <v>0</v>
      </c>
      <c r="V1082" s="27" t="str">
        <f t="shared" si="313"/>
        <v>n.m.</v>
      </c>
      <c r="W1082" s="6">
        <f t="shared" si="314"/>
        <v>818.45999999999992</v>
      </c>
      <c r="X1082" s="27" t="str">
        <f t="shared" si="315"/>
        <v>n.m.</v>
      </c>
      <c r="Y1082" s="6">
        <f t="shared" si="316"/>
        <v>27.029999999999998</v>
      </c>
      <c r="Z1082" s="27" t="str">
        <f t="shared" si="317"/>
        <v>n.m.</v>
      </c>
      <c r="AA1082" s="6">
        <f t="shared" si="318"/>
        <v>23.46</v>
      </c>
      <c r="AB1082" s="27" t="str">
        <f t="shared" si="319"/>
        <v>n.m.</v>
      </c>
      <c r="AC1082" s="6">
        <f t="shared" si="320"/>
        <v>868.94999999999993</v>
      </c>
      <c r="AD1082" s="27" t="str">
        <f t="shared" si="321"/>
        <v>n.m.</v>
      </c>
    </row>
    <row r="1083" spans="1:30" x14ac:dyDescent="0.35">
      <c r="A1083" s="7">
        <f t="shared" si="307"/>
        <v>1075</v>
      </c>
      <c r="B1083" t="s">
        <v>909</v>
      </c>
      <c r="C1083" t="s">
        <v>1914</v>
      </c>
      <c r="D1083" t="s">
        <v>1915</v>
      </c>
      <c r="E1083" s="42">
        <v>43831</v>
      </c>
      <c r="F1083" s="42" t="s">
        <v>1934</v>
      </c>
      <c r="G1083" s="3"/>
      <c r="H1083" s="3"/>
      <c r="I1083" s="3">
        <v>818.45999999999992</v>
      </c>
      <c r="J1083" s="3">
        <v>27.029999999999998</v>
      </c>
      <c r="K1083" s="3">
        <v>23.46</v>
      </c>
      <c r="L1083" s="3">
        <f t="shared" si="308"/>
        <v>868.94999999999993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f t="shared" si="309"/>
        <v>0</v>
      </c>
      <c r="S1083" s="6">
        <f t="shared" si="310"/>
        <v>0</v>
      </c>
      <c r="T1083" s="27" t="str">
        <f t="shared" si="311"/>
        <v>n.m.</v>
      </c>
      <c r="U1083" s="6">
        <f t="shared" si="312"/>
        <v>0</v>
      </c>
      <c r="V1083" s="27" t="str">
        <f t="shared" si="313"/>
        <v>n.m.</v>
      </c>
      <c r="W1083" s="6">
        <f t="shared" si="314"/>
        <v>818.45999999999992</v>
      </c>
      <c r="X1083" s="27" t="str">
        <f t="shared" si="315"/>
        <v>n.m.</v>
      </c>
      <c r="Y1083" s="6">
        <f t="shared" si="316"/>
        <v>27.029999999999998</v>
      </c>
      <c r="Z1083" s="27" t="str">
        <f t="shared" si="317"/>
        <v>n.m.</v>
      </c>
      <c r="AA1083" s="6">
        <f t="shared" si="318"/>
        <v>23.46</v>
      </c>
      <c r="AB1083" s="27" t="str">
        <f t="shared" si="319"/>
        <v>n.m.</v>
      </c>
      <c r="AC1083" s="6">
        <f t="shared" si="320"/>
        <v>868.94999999999993</v>
      </c>
      <c r="AD1083" s="27" t="str">
        <f t="shared" si="321"/>
        <v>n.m.</v>
      </c>
    </row>
    <row r="1084" spans="1:30" x14ac:dyDescent="0.35">
      <c r="A1084" s="7">
        <f t="shared" si="307"/>
        <v>1076</v>
      </c>
      <c r="B1084" t="s">
        <v>909</v>
      </c>
      <c r="C1084" t="s">
        <v>1916</v>
      </c>
      <c r="D1084" t="s">
        <v>1917</v>
      </c>
      <c r="E1084" s="42">
        <v>43952</v>
      </c>
      <c r="F1084" s="42">
        <v>44166</v>
      </c>
      <c r="G1084" s="3"/>
      <c r="H1084" s="3"/>
      <c r="I1084" s="3">
        <v>783.48999999999978</v>
      </c>
      <c r="J1084" s="3"/>
      <c r="K1084" s="3"/>
      <c r="L1084" s="3">
        <f t="shared" si="308"/>
        <v>783.48999999999978</v>
      </c>
      <c r="M1084" s="3">
        <v>0</v>
      </c>
      <c r="N1084" s="3">
        <v>0</v>
      </c>
      <c r="O1084" s="3">
        <v>0</v>
      </c>
      <c r="P1084" s="3">
        <v>-91.394999999999996</v>
      </c>
      <c r="Q1084" s="3">
        <v>0</v>
      </c>
      <c r="R1084" s="3">
        <f t="shared" si="309"/>
        <v>-91.394999999999996</v>
      </c>
      <c r="S1084" s="6">
        <f t="shared" si="310"/>
        <v>0</v>
      </c>
      <c r="T1084" s="27" t="str">
        <f t="shared" si="311"/>
        <v>n.m.</v>
      </c>
      <c r="U1084" s="6">
        <f t="shared" si="312"/>
        <v>0</v>
      </c>
      <c r="V1084" s="27" t="str">
        <f t="shared" si="313"/>
        <v>n.m.</v>
      </c>
      <c r="W1084" s="6">
        <f t="shared" si="314"/>
        <v>783.48999999999978</v>
      </c>
      <c r="X1084" s="27" t="str">
        <f t="shared" si="315"/>
        <v>n.m.</v>
      </c>
      <c r="Y1084" s="6">
        <f t="shared" si="316"/>
        <v>91.394999999999996</v>
      </c>
      <c r="Z1084" s="27">
        <f t="shared" si="317"/>
        <v>-1</v>
      </c>
      <c r="AA1084" s="6">
        <f t="shared" si="318"/>
        <v>0</v>
      </c>
      <c r="AB1084" s="27" t="str">
        <f t="shared" si="319"/>
        <v>n.m.</v>
      </c>
      <c r="AC1084" s="6">
        <f t="shared" si="320"/>
        <v>874.88499999999976</v>
      </c>
      <c r="AD1084" s="27">
        <f t="shared" si="321"/>
        <v>-9.572569615405655</v>
      </c>
    </row>
    <row r="1085" spans="1:30" x14ac:dyDescent="0.35">
      <c r="A1085" s="7">
        <f t="shared" si="307"/>
        <v>1077</v>
      </c>
      <c r="B1085" t="s">
        <v>909</v>
      </c>
      <c r="C1085" t="s">
        <v>1918</v>
      </c>
      <c r="D1085" t="s">
        <v>1919</v>
      </c>
      <c r="E1085" s="42">
        <v>43983</v>
      </c>
      <c r="F1085" s="42" t="s">
        <v>1934</v>
      </c>
      <c r="G1085" s="3"/>
      <c r="H1085" s="3"/>
      <c r="I1085" s="3">
        <v>329.87000000000006</v>
      </c>
      <c r="J1085" s="3">
        <v>10.89</v>
      </c>
      <c r="K1085" s="3">
        <v>9.4600000000000009</v>
      </c>
      <c r="L1085" s="3">
        <f t="shared" si="308"/>
        <v>350.22</v>
      </c>
      <c r="M1085" s="3">
        <v>0</v>
      </c>
      <c r="N1085" s="3">
        <v>0</v>
      </c>
      <c r="O1085" s="3">
        <v>24925.484</v>
      </c>
      <c r="P1085" s="3">
        <v>14.066000000000001</v>
      </c>
      <c r="Q1085" s="3">
        <v>31779.288</v>
      </c>
      <c r="R1085" s="3">
        <f t="shared" si="309"/>
        <v>56718.838000000003</v>
      </c>
      <c r="S1085" s="6">
        <f t="shared" si="310"/>
        <v>0</v>
      </c>
      <c r="T1085" s="27" t="str">
        <f t="shared" si="311"/>
        <v>n.m.</v>
      </c>
      <c r="U1085" s="6">
        <f t="shared" si="312"/>
        <v>0</v>
      </c>
      <c r="V1085" s="27" t="str">
        <f t="shared" si="313"/>
        <v>n.m.</v>
      </c>
      <c r="W1085" s="6">
        <f t="shared" si="314"/>
        <v>-24595.614000000001</v>
      </c>
      <c r="X1085" s="27">
        <f t="shared" si="315"/>
        <v>-0.98676575347543904</v>
      </c>
      <c r="Y1085" s="6">
        <f t="shared" si="316"/>
        <v>-3.1760000000000002</v>
      </c>
      <c r="Z1085" s="27">
        <f t="shared" si="317"/>
        <v>-0.22579269159675813</v>
      </c>
      <c r="AA1085" s="6">
        <f t="shared" si="318"/>
        <v>-31769.828000000001</v>
      </c>
      <c r="AB1085" s="27">
        <f t="shared" si="319"/>
        <v>-0.99970232183930618</v>
      </c>
      <c r="AC1085" s="6">
        <f t="shared" si="320"/>
        <v>-56368.618000000002</v>
      </c>
      <c r="AD1085" s="27">
        <f t="shared" si="321"/>
        <v>-0.99382533189414068</v>
      </c>
    </row>
    <row r="1086" spans="1:30" x14ac:dyDescent="0.35">
      <c r="A1086" s="7">
        <f t="shared" si="307"/>
        <v>1078</v>
      </c>
      <c r="B1086" t="s">
        <v>909</v>
      </c>
      <c r="C1086" t="s">
        <v>1920</v>
      </c>
      <c r="D1086" t="s">
        <v>1921</v>
      </c>
      <c r="E1086" s="42">
        <v>43862</v>
      </c>
      <c r="F1086" s="42" t="s">
        <v>1934</v>
      </c>
      <c r="G1086" s="3"/>
      <c r="H1086" s="3"/>
      <c r="I1086" s="3">
        <v>101780.93000000002</v>
      </c>
      <c r="J1086" s="3">
        <v>16069.720000000001</v>
      </c>
      <c r="K1086" s="3">
        <v>2440.4</v>
      </c>
      <c r="L1086" s="3">
        <f t="shared" si="308"/>
        <v>120291.05000000002</v>
      </c>
      <c r="M1086" s="3">
        <v>0</v>
      </c>
      <c r="N1086" s="3">
        <v>0</v>
      </c>
      <c r="O1086" s="3">
        <v>0</v>
      </c>
      <c r="P1086" s="3">
        <v>3911.404</v>
      </c>
      <c r="Q1086" s="3">
        <v>0</v>
      </c>
      <c r="R1086" s="3">
        <f t="shared" si="309"/>
        <v>3911.404</v>
      </c>
      <c r="S1086" s="6">
        <f t="shared" si="310"/>
        <v>0</v>
      </c>
      <c r="T1086" s="27" t="str">
        <f t="shared" si="311"/>
        <v>n.m.</v>
      </c>
      <c r="U1086" s="6">
        <f t="shared" si="312"/>
        <v>0</v>
      </c>
      <c r="V1086" s="27" t="str">
        <f t="shared" si="313"/>
        <v>n.m.</v>
      </c>
      <c r="W1086" s="6">
        <f t="shared" si="314"/>
        <v>101780.93000000002</v>
      </c>
      <c r="X1086" s="27" t="str">
        <f t="shared" si="315"/>
        <v>n.m.</v>
      </c>
      <c r="Y1086" s="6">
        <f t="shared" si="316"/>
        <v>12158.316000000001</v>
      </c>
      <c r="Z1086" s="27">
        <f t="shared" si="317"/>
        <v>3.1084275620723405</v>
      </c>
      <c r="AA1086" s="6">
        <f t="shared" si="318"/>
        <v>2440.4</v>
      </c>
      <c r="AB1086" s="27" t="str">
        <f t="shared" si="319"/>
        <v>n.m.</v>
      </c>
      <c r="AC1086" s="6">
        <f t="shared" si="320"/>
        <v>116379.64600000002</v>
      </c>
      <c r="AD1086" s="27">
        <f t="shared" si="321"/>
        <v>29.753931324915559</v>
      </c>
    </row>
    <row r="1087" spans="1:30" x14ac:dyDescent="0.35">
      <c r="A1087" s="7">
        <f t="shared" si="307"/>
        <v>1079</v>
      </c>
      <c r="B1087" t="s">
        <v>909</v>
      </c>
      <c r="C1087" t="s">
        <v>1922</v>
      </c>
      <c r="D1087" t="s">
        <v>1923</v>
      </c>
      <c r="E1087" s="42">
        <v>44044</v>
      </c>
      <c r="F1087" s="42">
        <v>44348</v>
      </c>
      <c r="G1087" s="3"/>
      <c r="H1087" s="3"/>
      <c r="I1087" s="3">
        <v>1916.8400000000004</v>
      </c>
      <c r="J1087" s="3">
        <v>-1916.8400000000013</v>
      </c>
      <c r="K1087" s="3"/>
      <c r="L1087" s="3">
        <f t="shared" si="308"/>
        <v>0</v>
      </c>
      <c r="M1087" s="3">
        <v>0</v>
      </c>
      <c r="N1087" s="3">
        <v>0</v>
      </c>
      <c r="O1087" s="3">
        <v>0</v>
      </c>
      <c r="P1087" s="3">
        <v>29.638999999999999</v>
      </c>
      <c r="Q1087" s="3">
        <v>0</v>
      </c>
      <c r="R1087" s="3">
        <f t="shared" si="309"/>
        <v>29.638999999999999</v>
      </c>
      <c r="S1087" s="6">
        <f t="shared" si="310"/>
        <v>0</v>
      </c>
      <c r="T1087" s="27" t="str">
        <f t="shared" si="311"/>
        <v>n.m.</v>
      </c>
      <c r="U1087" s="6">
        <f t="shared" si="312"/>
        <v>0</v>
      </c>
      <c r="V1087" s="27" t="str">
        <f t="shared" si="313"/>
        <v>n.m.</v>
      </c>
      <c r="W1087" s="6">
        <f t="shared" si="314"/>
        <v>1916.8400000000004</v>
      </c>
      <c r="X1087" s="27" t="str">
        <f t="shared" si="315"/>
        <v>n.m.</v>
      </c>
      <c r="Y1087" s="6">
        <f t="shared" si="316"/>
        <v>-1946.4790000000012</v>
      </c>
      <c r="Z1087" s="27">
        <f t="shared" si="317"/>
        <v>-65.672897196261729</v>
      </c>
      <c r="AA1087" s="6">
        <f t="shared" si="318"/>
        <v>0</v>
      </c>
      <c r="AB1087" s="27" t="str">
        <f t="shared" si="319"/>
        <v>n.m.</v>
      </c>
      <c r="AC1087" s="6">
        <f t="shared" si="320"/>
        <v>-29.638999999999999</v>
      </c>
      <c r="AD1087" s="27">
        <f t="shared" si="321"/>
        <v>-1</v>
      </c>
    </row>
    <row r="1088" spans="1:30" x14ac:dyDescent="0.35">
      <c r="A1088" s="7">
        <f t="shared" si="307"/>
        <v>1080</v>
      </c>
      <c r="B1088" t="s">
        <v>909</v>
      </c>
      <c r="C1088" t="s">
        <v>1924</v>
      </c>
      <c r="D1088" t="s">
        <v>1925</v>
      </c>
      <c r="E1088" s="42">
        <v>43983</v>
      </c>
      <c r="F1088" s="42">
        <v>44228</v>
      </c>
      <c r="G1088" s="3"/>
      <c r="H1088" s="3"/>
      <c r="I1088" s="3">
        <v>589.75</v>
      </c>
      <c r="J1088" s="3">
        <v>-589.75</v>
      </c>
      <c r="K1088" s="3"/>
      <c r="L1088" s="3">
        <f t="shared" si="308"/>
        <v>0</v>
      </c>
      <c r="M1088" s="3">
        <v>0</v>
      </c>
      <c r="N1088" s="3">
        <v>0</v>
      </c>
      <c r="O1088" s="3">
        <v>0</v>
      </c>
      <c r="P1088" s="3">
        <v>210424.44899999999</v>
      </c>
      <c r="Q1088" s="3">
        <v>0</v>
      </c>
      <c r="R1088" s="3">
        <f t="shared" si="309"/>
        <v>210424.44899999999</v>
      </c>
      <c r="S1088" s="6">
        <f t="shared" si="310"/>
        <v>0</v>
      </c>
      <c r="T1088" s="27" t="str">
        <f t="shared" si="311"/>
        <v>n.m.</v>
      </c>
      <c r="U1088" s="6">
        <f t="shared" si="312"/>
        <v>0</v>
      </c>
      <c r="V1088" s="27" t="str">
        <f t="shared" si="313"/>
        <v>n.m.</v>
      </c>
      <c r="W1088" s="6">
        <f t="shared" si="314"/>
        <v>589.75</v>
      </c>
      <c r="X1088" s="27" t="str">
        <f t="shared" si="315"/>
        <v>n.m.</v>
      </c>
      <c r="Y1088" s="6">
        <f t="shared" si="316"/>
        <v>-211014.19899999999</v>
      </c>
      <c r="Z1088" s="27">
        <f t="shared" si="317"/>
        <v>-1.0028026686195577</v>
      </c>
      <c r="AA1088" s="6">
        <f t="shared" si="318"/>
        <v>0</v>
      </c>
      <c r="AB1088" s="27" t="str">
        <f t="shared" si="319"/>
        <v>n.m.</v>
      </c>
      <c r="AC1088" s="6">
        <f t="shared" si="320"/>
        <v>-210424.44899999999</v>
      </c>
      <c r="AD1088" s="27">
        <f t="shared" si="321"/>
        <v>-1</v>
      </c>
    </row>
    <row r="1089" spans="1:30" x14ac:dyDescent="0.35">
      <c r="A1089" s="7">
        <f t="shared" si="307"/>
        <v>1081</v>
      </c>
      <c r="B1089" t="s">
        <v>909</v>
      </c>
      <c r="C1089" t="s">
        <v>1926</v>
      </c>
      <c r="D1089" t="s">
        <v>1927</v>
      </c>
      <c r="E1089" s="42">
        <v>44044</v>
      </c>
      <c r="F1089" s="42">
        <v>44348</v>
      </c>
      <c r="G1089" s="3"/>
      <c r="H1089" s="3"/>
      <c r="I1089" s="3">
        <v>1226.7099999999996</v>
      </c>
      <c r="J1089" s="3">
        <v>-1226.7099999999994</v>
      </c>
      <c r="K1089" s="3"/>
      <c r="L1089" s="3">
        <f t="shared" si="308"/>
        <v>0</v>
      </c>
      <c r="M1089" s="3">
        <v>0</v>
      </c>
      <c r="N1089" s="3">
        <v>0</v>
      </c>
      <c r="O1089" s="3">
        <v>0</v>
      </c>
      <c r="P1089" s="3">
        <v>35.951000000000001</v>
      </c>
      <c r="Q1089" s="3">
        <v>0</v>
      </c>
      <c r="R1089" s="3">
        <f t="shared" si="309"/>
        <v>35.951000000000001</v>
      </c>
      <c r="S1089" s="6">
        <f t="shared" si="310"/>
        <v>0</v>
      </c>
      <c r="T1089" s="27" t="str">
        <f t="shared" si="311"/>
        <v>n.m.</v>
      </c>
      <c r="U1089" s="6">
        <f t="shared" si="312"/>
        <v>0</v>
      </c>
      <c r="V1089" s="27" t="str">
        <f t="shared" si="313"/>
        <v>n.m.</v>
      </c>
      <c r="W1089" s="6">
        <f t="shared" si="314"/>
        <v>1226.7099999999996</v>
      </c>
      <c r="X1089" s="27" t="str">
        <f t="shared" si="315"/>
        <v>n.m.</v>
      </c>
      <c r="Y1089" s="6">
        <f t="shared" si="316"/>
        <v>-1262.6609999999994</v>
      </c>
      <c r="Z1089" s="27">
        <f t="shared" si="317"/>
        <v>-35.121721231676432</v>
      </c>
      <c r="AA1089" s="6">
        <f t="shared" si="318"/>
        <v>0</v>
      </c>
      <c r="AB1089" s="27" t="str">
        <f t="shared" si="319"/>
        <v>n.m.</v>
      </c>
      <c r="AC1089" s="6">
        <f t="shared" si="320"/>
        <v>-35.951000000000001</v>
      </c>
      <c r="AD1089" s="27">
        <f t="shared" si="321"/>
        <v>-1</v>
      </c>
    </row>
    <row r="1090" spans="1:30" x14ac:dyDescent="0.35">
      <c r="A1090" s="7">
        <f t="shared" si="307"/>
        <v>1082</v>
      </c>
      <c r="B1090" t="s">
        <v>909</v>
      </c>
      <c r="C1090" t="s">
        <v>1928</v>
      </c>
      <c r="D1090" t="s">
        <v>1929</v>
      </c>
      <c r="E1090" s="42">
        <v>43952</v>
      </c>
      <c r="F1090" s="42">
        <v>44348</v>
      </c>
      <c r="G1090" s="3"/>
      <c r="H1090" s="3"/>
      <c r="I1090" s="3">
        <v>2113.2900000000004</v>
      </c>
      <c r="J1090" s="3">
        <v>-2113.2900000000009</v>
      </c>
      <c r="K1090" s="3"/>
      <c r="L1090" s="3">
        <f t="shared" si="308"/>
        <v>0</v>
      </c>
      <c r="M1090" s="3">
        <v>0</v>
      </c>
      <c r="N1090" s="3">
        <v>0</v>
      </c>
      <c r="O1090" s="3">
        <v>0</v>
      </c>
      <c r="P1090" s="3">
        <v>101.07</v>
      </c>
      <c r="Q1090" s="3">
        <v>0</v>
      </c>
      <c r="R1090" s="3">
        <f>SUM(M1090:Q1090)</f>
        <v>101.07</v>
      </c>
      <c r="S1090" s="6">
        <f t="shared" si="310"/>
        <v>0</v>
      </c>
      <c r="T1090" s="27" t="str">
        <f t="shared" si="311"/>
        <v>n.m.</v>
      </c>
      <c r="U1090" s="6">
        <f t="shared" si="312"/>
        <v>0</v>
      </c>
      <c r="V1090" s="27" t="str">
        <f t="shared" si="313"/>
        <v>n.m.</v>
      </c>
      <c r="W1090" s="6">
        <f t="shared" si="314"/>
        <v>2113.2900000000004</v>
      </c>
      <c r="X1090" s="27" t="str">
        <f t="shared" si="315"/>
        <v>n.m.</v>
      </c>
      <c r="Y1090" s="6">
        <f t="shared" si="316"/>
        <v>-2214.360000000001</v>
      </c>
      <c r="Z1090" s="27">
        <f t="shared" si="317"/>
        <v>-21.909171861086389</v>
      </c>
      <c r="AA1090" s="6">
        <f t="shared" si="318"/>
        <v>0</v>
      </c>
      <c r="AB1090" s="27" t="str">
        <f t="shared" si="319"/>
        <v>n.m.</v>
      </c>
      <c r="AC1090" s="6">
        <f t="shared" si="320"/>
        <v>-101.07</v>
      </c>
      <c r="AD1090" s="27">
        <f t="shared" si="321"/>
        <v>-1</v>
      </c>
    </row>
    <row r="1091" spans="1:30" x14ac:dyDescent="0.35">
      <c r="A1091" s="7">
        <f t="shared" si="307"/>
        <v>1083</v>
      </c>
      <c r="B1091" t="s">
        <v>909</v>
      </c>
      <c r="C1091" t="s">
        <v>1930</v>
      </c>
      <c r="D1091" t="s">
        <v>1931</v>
      </c>
      <c r="E1091" s="42">
        <v>43983</v>
      </c>
      <c r="F1091" s="42">
        <v>44896</v>
      </c>
      <c r="G1091" s="3"/>
      <c r="H1091" s="3"/>
      <c r="I1091" s="3">
        <v>2529.31</v>
      </c>
      <c r="J1091" s="3">
        <v>7275.880000000001</v>
      </c>
      <c r="K1091" s="3">
        <v>-9805.1899999999987</v>
      </c>
      <c r="L1091" s="3">
        <f t="shared" si="308"/>
        <v>0</v>
      </c>
      <c r="M1091" s="3">
        <v>0</v>
      </c>
      <c r="N1091" s="3">
        <v>0</v>
      </c>
      <c r="O1091" s="3">
        <v>0</v>
      </c>
      <c r="P1091" s="3">
        <v>317421.76299999998</v>
      </c>
      <c r="Q1091" s="3">
        <v>423887.79399999999</v>
      </c>
      <c r="R1091" s="3">
        <f t="shared" ref="R1091:R1154" si="322">SUM(M1091:Q1091)</f>
        <v>741309.55700000003</v>
      </c>
      <c r="S1091" s="6">
        <f t="shared" ref="S1091:S1154" si="323">G1091-M1091</f>
        <v>0</v>
      </c>
      <c r="T1091" s="27" t="str">
        <f t="shared" ref="T1091:T1154" si="324">IFERROR(S1091/M1091,"n.m.")</f>
        <v>n.m.</v>
      </c>
      <c r="U1091" s="6">
        <f t="shared" ref="U1091:U1154" si="325">H1091-N1091</f>
        <v>0</v>
      </c>
      <c r="V1091" s="27" t="str">
        <f t="shared" ref="V1091:V1154" si="326">IFERROR(U1091/N1091,"n.m.")</f>
        <v>n.m.</v>
      </c>
      <c r="W1091" s="6">
        <f t="shared" ref="W1091:W1154" si="327">I1091-O1091</f>
        <v>2529.31</v>
      </c>
      <c r="X1091" s="27" t="str">
        <f t="shared" ref="X1091:X1154" si="328">IFERROR(W1091/O1091,"n.m.")</f>
        <v>n.m.</v>
      </c>
      <c r="Y1091" s="6">
        <f t="shared" ref="Y1091:Y1154" si="329">J1091-P1091</f>
        <v>-310145.88299999997</v>
      </c>
      <c r="Z1091" s="27">
        <f t="shared" ref="Z1091:Z1154" si="330">IFERROR(Y1091/P1091,"n.m.")</f>
        <v>-0.97707819422576891</v>
      </c>
      <c r="AA1091" s="6">
        <f t="shared" ref="AA1091:AA1154" si="331">K1091-Q1091</f>
        <v>-433692.984</v>
      </c>
      <c r="AB1091" s="27">
        <f t="shared" ref="AB1091:AB1154" si="332">IFERROR(AA1091/Q1091,"n.m.")</f>
        <v>-1.0231315695775849</v>
      </c>
      <c r="AC1091" s="6">
        <f t="shared" ref="AC1091:AC1154" si="333">L1091-R1091</f>
        <v>-741309.55700000003</v>
      </c>
      <c r="AD1091" s="27">
        <f t="shared" ref="AD1091:AD1154" si="334">IFERROR(AC1091/R1091,"n.m.")</f>
        <v>-1</v>
      </c>
    </row>
    <row r="1092" spans="1:30" x14ac:dyDescent="0.35">
      <c r="A1092" s="7">
        <f t="shared" si="307"/>
        <v>1084</v>
      </c>
      <c r="B1092" t="s">
        <v>909</v>
      </c>
      <c r="C1092" t="s">
        <v>1932</v>
      </c>
      <c r="D1092" t="s">
        <v>1933</v>
      </c>
      <c r="E1092" s="42">
        <v>44166</v>
      </c>
      <c r="F1092" s="42" t="s">
        <v>1934</v>
      </c>
      <c r="G1092" s="3"/>
      <c r="H1092" s="3"/>
      <c r="I1092" s="3">
        <v>207.4</v>
      </c>
      <c r="J1092" s="3">
        <v>70582.59</v>
      </c>
      <c r="K1092" s="3">
        <v>-56864.29</v>
      </c>
      <c r="L1092" s="3">
        <f t="shared" si="308"/>
        <v>13925.69999999999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f t="shared" si="322"/>
        <v>0</v>
      </c>
      <c r="S1092" s="6">
        <f t="shared" si="323"/>
        <v>0</v>
      </c>
      <c r="T1092" s="27" t="str">
        <f t="shared" si="324"/>
        <v>n.m.</v>
      </c>
      <c r="U1092" s="6">
        <f t="shared" si="325"/>
        <v>0</v>
      </c>
      <c r="V1092" s="27" t="str">
        <f t="shared" si="326"/>
        <v>n.m.</v>
      </c>
      <c r="W1092" s="6">
        <f t="shared" si="327"/>
        <v>207.4</v>
      </c>
      <c r="X1092" s="27" t="str">
        <f t="shared" si="328"/>
        <v>n.m.</v>
      </c>
      <c r="Y1092" s="6">
        <f t="shared" si="329"/>
        <v>70582.59</v>
      </c>
      <c r="Z1092" s="27" t="str">
        <f t="shared" si="330"/>
        <v>n.m.</v>
      </c>
      <c r="AA1092" s="6">
        <f t="shared" si="331"/>
        <v>-56864.29</v>
      </c>
      <c r="AB1092" s="27" t="str">
        <f t="shared" si="332"/>
        <v>n.m.</v>
      </c>
      <c r="AC1092" s="6">
        <f t="shared" si="333"/>
        <v>13925.69999999999</v>
      </c>
      <c r="AD1092" s="27" t="str">
        <f t="shared" si="334"/>
        <v>n.m.</v>
      </c>
    </row>
    <row r="1093" spans="1:30" x14ac:dyDescent="0.35">
      <c r="A1093" s="7">
        <f t="shared" si="307"/>
        <v>1085</v>
      </c>
      <c r="B1093" t="s">
        <v>909</v>
      </c>
      <c r="C1093" t="s">
        <v>2087</v>
      </c>
      <c r="D1093" t="s">
        <v>1028</v>
      </c>
      <c r="E1093" s="42">
        <v>44228</v>
      </c>
      <c r="F1093" s="42" t="s">
        <v>1934</v>
      </c>
      <c r="G1093" s="3"/>
      <c r="H1093" s="3"/>
      <c r="I1093" s="3"/>
      <c r="J1093" s="3">
        <v>10515418.659999985</v>
      </c>
      <c r="K1093" s="3">
        <v>894122.39999999967</v>
      </c>
      <c r="L1093" s="3">
        <f t="shared" si="308"/>
        <v>11409541.059999986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f t="shared" si="322"/>
        <v>0</v>
      </c>
      <c r="S1093" s="6">
        <f t="shared" si="323"/>
        <v>0</v>
      </c>
      <c r="T1093" s="27" t="str">
        <f t="shared" si="324"/>
        <v>n.m.</v>
      </c>
      <c r="U1093" s="6">
        <f t="shared" si="325"/>
        <v>0</v>
      </c>
      <c r="V1093" s="27" t="str">
        <f t="shared" si="326"/>
        <v>n.m.</v>
      </c>
      <c r="W1093" s="6">
        <f t="shared" si="327"/>
        <v>0</v>
      </c>
      <c r="X1093" s="27" t="str">
        <f t="shared" si="328"/>
        <v>n.m.</v>
      </c>
      <c r="Y1093" s="6">
        <f t="shared" si="329"/>
        <v>10515418.659999985</v>
      </c>
      <c r="Z1093" s="27" t="str">
        <f t="shared" si="330"/>
        <v>n.m.</v>
      </c>
      <c r="AA1093" s="6">
        <f t="shared" si="331"/>
        <v>894122.39999999967</v>
      </c>
      <c r="AB1093" s="27" t="str">
        <f t="shared" si="332"/>
        <v>n.m.</v>
      </c>
      <c r="AC1093" s="6">
        <f t="shared" si="333"/>
        <v>11409541.059999986</v>
      </c>
      <c r="AD1093" s="27" t="str">
        <f t="shared" si="334"/>
        <v>n.m.</v>
      </c>
    </row>
    <row r="1094" spans="1:30" x14ac:dyDescent="0.35">
      <c r="A1094" s="7">
        <f t="shared" si="307"/>
        <v>1086</v>
      </c>
      <c r="B1094" t="s">
        <v>909</v>
      </c>
      <c r="C1094" t="s">
        <v>2088</v>
      </c>
      <c r="D1094" t="s">
        <v>928</v>
      </c>
      <c r="E1094" s="42">
        <v>44348</v>
      </c>
      <c r="F1094" s="42" t="s">
        <v>1934</v>
      </c>
      <c r="G1094" s="3"/>
      <c r="H1094" s="3"/>
      <c r="I1094" s="3"/>
      <c r="J1094" s="3">
        <v>4168085.9499999969</v>
      </c>
      <c r="K1094" s="3">
        <v>1811352.0999999999</v>
      </c>
      <c r="L1094" s="3">
        <f t="shared" si="308"/>
        <v>5979438.049999997</v>
      </c>
      <c r="M1094" s="3">
        <v>0</v>
      </c>
      <c r="N1094" s="3">
        <v>0</v>
      </c>
      <c r="O1094" s="3">
        <v>0</v>
      </c>
      <c r="P1094" s="3">
        <v>2091519.7309999999</v>
      </c>
      <c r="Q1094" s="3">
        <v>3332832.76</v>
      </c>
      <c r="R1094" s="3">
        <f t="shared" si="322"/>
        <v>5424352.4909999995</v>
      </c>
      <c r="S1094" s="6">
        <f t="shared" si="323"/>
        <v>0</v>
      </c>
      <c r="T1094" s="27" t="str">
        <f t="shared" si="324"/>
        <v>n.m.</v>
      </c>
      <c r="U1094" s="6">
        <f t="shared" si="325"/>
        <v>0</v>
      </c>
      <c r="V1094" s="27" t="str">
        <f t="shared" si="326"/>
        <v>n.m.</v>
      </c>
      <c r="W1094" s="6">
        <f t="shared" si="327"/>
        <v>0</v>
      </c>
      <c r="X1094" s="27" t="str">
        <f t="shared" si="328"/>
        <v>n.m.</v>
      </c>
      <c r="Y1094" s="6">
        <f t="shared" si="329"/>
        <v>2076566.218999997</v>
      </c>
      <c r="Z1094" s="27">
        <f t="shared" si="330"/>
        <v>0.99285040835218263</v>
      </c>
      <c r="AA1094" s="6">
        <f t="shared" si="331"/>
        <v>-1521480.66</v>
      </c>
      <c r="AB1094" s="27">
        <f t="shared" si="332"/>
        <v>-0.45651275343320857</v>
      </c>
      <c r="AC1094" s="6">
        <f t="shared" si="333"/>
        <v>555085.55899999756</v>
      </c>
      <c r="AD1094" s="27">
        <f t="shared" si="334"/>
        <v>0.10233213271463955</v>
      </c>
    </row>
    <row r="1095" spans="1:30" x14ac:dyDescent="0.35">
      <c r="A1095" s="7">
        <f t="shared" si="307"/>
        <v>1087</v>
      </c>
      <c r="B1095" t="s">
        <v>909</v>
      </c>
      <c r="C1095" t="s">
        <v>2089</v>
      </c>
      <c r="D1095" t="s">
        <v>2090</v>
      </c>
      <c r="E1095" s="42">
        <v>44228</v>
      </c>
      <c r="F1095" s="42" t="s">
        <v>1934</v>
      </c>
      <c r="G1095" s="3"/>
      <c r="H1095" s="3"/>
      <c r="I1095" s="3"/>
      <c r="J1095" s="3">
        <v>2274057.4700000002</v>
      </c>
      <c r="K1095" s="3">
        <v>3894764.6099999994</v>
      </c>
      <c r="L1095" s="3">
        <f t="shared" si="308"/>
        <v>6168822.0800000001</v>
      </c>
      <c r="M1095" s="3">
        <v>0</v>
      </c>
      <c r="N1095" s="3">
        <v>0</v>
      </c>
      <c r="O1095" s="3">
        <v>0</v>
      </c>
      <c r="P1095" s="3">
        <v>0</v>
      </c>
      <c r="Q1095" s="3">
        <v>6727064.0439999998</v>
      </c>
      <c r="R1095" s="3">
        <f t="shared" si="322"/>
        <v>6727064.0439999998</v>
      </c>
      <c r="S1095" s="6">
        <f t="shared" si="323"/>
        <v>0</v>
      </c>
      <c r="T1095" s="27" t="str">
        <f t="shared" si="324"/>
        <v>n.m.</v>
      </c>
      <c r="U1095" s="6">
        <f t="shared" si="325"/>
        <v>0</v>
      </c>
      <c r="V1095" s="27" t="str">
        <f t="shared" si="326"/>
        <v>n.m.</v>
      </c>
      <c r="W1095" s="6">
        <f t="shared" si="327"/>
        <v>0</v>
      </c>
      <c r="X1095" s="27" t="str">
        <f t="shared" si="328"/>
        <v>n.m.</v>
      </c>
      <c r="Y1095" s="6">
        <f t="shared" si="329"/>
        <v>2274057.4700000002</v>
      </c>
      <c r="Z1095" s="27" t="str">
        <f t="shared" si="330"/>
        <v>n.m.</v>
      </c>
      <c r="AA1095" s="6">
        <f t="shared" si="331"/>
        <v>-2832299.4340000004</v>
      </c>
      <c r="AB1095" s="27">
        <f t="shared" si="332"/>
        <v>-0.42103054400473322</v>
      </c>
      <c r="AC1095" s="6">
        <f t="shared" si="333"/>
        <v>-558241.96399999969</v>
      </c>
      <c r="AD1095" s="27">
        <f t="shared" si="334"/>
        <v>-8.2984487786749495E-2</v>
      </c>
    </row>
    <row r="1096" spans="1:30" x14ac:dyDescent="0.35">
      <c r="A1096" s="7">
        <f t="shared" si="307"/>
        <v>1088</v>
      </c>
      <c r="B1096" t="s">
        <v>909</v>
      </c>
      <c r="C1096" t="s">
        <v>2091</v>
      </c>
      <c r="D1096" t="s">
        <v>2092</v>
      </c>
      <c r="E1096" s="42">
        <v>44287</v>
      </c>
      <c r="F1096" s="42" t="s">
        <v>1934</v>
      </c>
      <c r="G1096" s="3"/>
      <c r="H1096" s="3"/>
      <c r="I1096" s="3"/>
      <c r="J1096" s="3">
        <v>204976.32999999993</v>
      </c>
      <c r="K1096" s="3">
        <v>2832690.6399999983</v>
      </c>
      <c r="L1096" s="3">
        <f t="shared" si="308"/>
        <v>3037666.9699999983</v>
      </c>
      <c r="M1096" s="3">
        <v>0</v>
      </c>
      <c r="N1096" s="3">
        <v>0</v>
      </c>
      <c r="O1096" s="3">
        <v>0</v>
      </c>
      <c r="P1096" s="3">
        <v>0</v>
      </c>
      <c r="Q1096" s="3">
        <v>19149586.467999998</v>
      </c>
      <c r="R1096" s="3">
        <f t="shared" si="322"/>
        <v>19149586.467999998</v>
      </c>
      <c r="S1096" s="6">
        <f t="shared" si="323"/>
        <v>0</v>
      </c>
      <c r="T1096" s="27" t="str">
        <f t="shared" si="324"/>
        <v>n.m.</v>
      </c>
      <c r="U1096" s="6">
        <f t="shared" si="325"/>
        <v>0</v>
      </c>
      <c r="V1096" s="27" t="str">
        <f t="shared" si="326"/>
        <v>n.m.</v>
      </c>
      <c r="W1096" s="6">
        <f t="shared" si="327"/>
        <v>0</v>
      </c>
      <c r="X1096" s="27" t="str">
        <f t="shared" si="328"/>
        <v>n.m.</v>
      </c>
      <c r="Y1096" s="6">
        <f t="shared" si="329"/>
        <v>204976.32999999993</v>
      </c>
      <c r="Z1096" s="27" t="str">
        <f t="shared" si="330"/>
        <v>n.m.</v>
      </c>
      <c r="AA1096" s="6">
        <f t="shared" si="331"/>
        <v>-16316895.828</v>
      </c>
      <c r="AB1096" s="27">
        <f t="shared" si="332"/>
        <v>-0.85207562342228227</v>
      </c>
      <c r="AC1096" s="6">
        <f t="shared" si="333"/>
        <v>-16111919.498</v>
      </c>
      <c r="AD1096" s="27">
        <f t="shared" si="334"/>
        <v>-0.84137166747302317</v>
      </c>
    </row>
    <row r="1097" spans="1:30" x14ac:dyDescent="0.35">
      <c r="A1097" s="7">
        <f t="shared" si="307"/>
        <v>1089</v>
      </c>
      <c r="B1097" t="s">
        <v>909</v>
      </c>
      <c r="C1097" t="s">
        <v>2093</v>
      </c>
      <c r="D1097" t="s">
        <v>2094</v>
      </c>
      <c r="E1097" s="42">
        <v>44228</v>
      </c>
      <c r="F1097" s="42" t="s">
        <v>1934</v>
      </c>
      <c r="G1097" s="3"/>
      <c r="H1097" s="3"/>
      <c r="I1097" s="3"/>
      <c r="J1097" s="3">
        <v>1297581.9900000002</v>
      </c>
      <c r="K1097" s="3">
        <v>2168381.5200000014</v>
      </c>
      <c r="L1097" s="3">
        <f t="shared" si="308"/>
        <v>3465963.5100000016</v>
      </c>
      <c r="M1097" s="3">
        <v>0</v>
      </c>
      <c r="N1097" s="3">
        <v>0</v>
      </c>
      <c r="O1097" s="3">
        <v>0</v>
      </c>
      <c r="P1097" s="3">
        <v>0</v>
      </c>
      <c r="Q1097" s="3">
        <v>5307391.92</v>
      </c>
      <c r="R1097" s="3">
        <f t="shared" si="322"/>
        <v>5307391.92</v>
      </c>
      <c r="S1097" s="6">
        <f t="shared" si="323"/>
        <v>0</v>
      </c>
      <c r="T1097" s="27" t="str">
        <f t="shared" si="324"/>
        <v>n.m.</v>
      </c>
      <c r="U1097" s="6">
        <f t="shared" si="325"/>
        <v>0</v>
      </c>
      <c r="V1097" s="27" t="str">
        <f t="shared" si="326"/>
        <v>n.m.</v>
      </c>
      <c r="W1097" s="6">
        <f t="shared" si="327"/>
        <v>0</v>
      </c>
      <c r="X1097" s="27" t="str">
        <f t="shared" si="328"/>
        <v>n.m.</v>
      </c>
      <c r="Y1097" s="6">
        <f t="shared" si="329"/>
        <v>1297581.9900000002</v>
      </c>
      <c r="Z1097" s="27" t="str">
        <f t="shared" si="330"/>
        <v>n.m.</v>
      </c>
      <c r="AA1097" s="6">
        <f t="shared" si="331"/>
        <v>-3139010.3999999985</v>
      </c>
      <c r="AB1097" s="27">
        <f t="shared" si="332"/>
        <v>-0.59144122900952045</v>
      </c>
      <c r="AC1097" s="6">
        <f t="shared" si="333"/>
        <v>-1841428.4099999983</v>
      </c>
      <c r="AD1097" s="27">
        <f t="shared" si="334"/>
        <v>-0.34695542325805823</v>
      </c>
    </row>
    <row r="1098" spans="1:30" x14ac:dyDescent="0.35">
      <c r="A1098" s="7">
        <f t="shared" si="307"/>
        <v>1090</v>
      </c>
      <c r="B1098" t="s">
        <v>909</v>
      </c>
      <c r="C1098" t="s">
        <v>2095</v>
      </c>
      <c r="D1098" t="s">
        <v>2096</v>
      </c>
      <c r="E1098" s="42">
        <v>44228</v>
      </c>
      <c r="F1098" s="42" t="s">
        <v>1934</v>
      </c>
      <c r="G1098" s="3"/>
      <c r="H1098" s="3"/>
      <c r="I1098" s="3"/>
      <c r="J1098" s="3">
        <v>676764.93999999936</v>
      </c>
      <c r="K1098" s="3">
        <v>2406481.1900000009</v>
      </c>
      <c r="L1098" s="3">
        <f t="shared" si="308"/>
        <v>3083246.1300000004</v>
      </c>
      <c r="M1098" s="3">
        <v>0</v>
      </c>
      <c r="N1098" s="3">
        <v>0</v>
      </c>
      <c r="O1098" s="3">
        <v>0</v>
      </c>
      <c r="P1098" s="3">
        <v>0</v>
      </c>
      <c r="Q1098" s="3">
        <v>3762962.7140000002</v>
      </c>
      <c r="R1098" s="3">
        <f t="shared" si="322"/>
        <v>3762962.7140000002</v>
      </c>
      <c r="S1098" s="6">
        <f t="shared" si="323"/>
        <v>0</v>
      </c>
      <c r="T1098" s="27" t="str">
        <f t="shared" si="324"/>
        <v>n.m.</v>
      </c>
      <c r="U1098" s="6">
        <f t="shared" si="325"/>
        <v>0</v>
      </c>
      <c r="V1098" s="27" t="str">
        <f t="shared" si="326"/>
        <v>n.m.</v>
      </c>
      <c r="W1098" s="6">
        <f t="shared" si="327"/>
        <v>0</v>
      </c>
      <c r="X1098" s="27" t="str">
        <f t="shared" si="328"/>
        <v>n.m.</v>
      </c>
      <c r="Y1098" s="6">
        <f t="shared" si="329"/>
        <v>676764.93999999936</v>
      </c>
      <c r="Z1098" s="27" t="str">
        <f t="shared" si="330"/>
        <v>n.m.</v>
      </c>
      <c r="AA1098" s="6">
        <f t="shared" si="331"/>
        <v>-1356481.5239999993</v>
      </c>
      <c r="AB1098" s="27">
        <f t="shared" si="332"/>
        <v>-0.36048231861380042</v>
      </c>
      <c r="AC1098" s="6">
        <f t="shared" si="333"/>
        <v>-679716.5839999998</v>
      </c>
      <c r="AD1098" s="27">
        <f t="shared" si="334"/>
        <v>-0.18063335612418716</v>
      </c>
    </row>
    <row r="1099" spans="1:30" x14ac:dyDescent="0.35">
      <c r="A1099" s="7">
        <f t="shared" ref="A1099:A1162" si="335">A1098+1</f>
        <v>1091</v>
      </c>
      <c r="B1099" t="s">
        <v>909</v>
      </c>
      <c r="C1099" t="s">
        <v>2097</v>
      </c>
      <c r="D1099" t="s">
        <v>2098</v>
      </c>
      <c r="E1099" s="42">
        <v>44287</v>
      </c>
      <c r="F1099" s="42" t="s">
        <v>1934</v>
      </c>
      <c r="G1099" s="3"/>
      <c r="H1099" s="3"/>
      <c r="I1099" s="3"/>
      <c r="J1099" s="3">
        <v>359851.16</v>
      </c>
      <c r="K1099" s="3">
        <v>1357095.08</v>
      </c>
      <c r="L1099" s="3">
        <f t="shared" si="308"/>
        <v>1716946.24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f t="shared" si="322"/>
        <v>0</v>
      </c>
      <c r="S1099" s="6">
        <f t="shared" si="323"/>
        <v>0</v>
      </c>
      <c r="T1099" s="27" t="str">
        <f t="shared" si="324"/>
        <v>n.m.</v>
      </c>
      <c r="U1099" s="6">
        <f t="shared" si="325"/>
        <v>0</v>
      </c>
      <c r="V1099" s="27" t="str">
        <f t="shared" si="326"/>
        <v>n.m.</v>
      </c>
      <c r="W1099" s="6">
        <f t="shared" si="327"/>
        <v>0</v>
      </c>
      <c r="X1099" s="27" t="str">
        <f t="shared" si="328"/>
        <v>n.m.</v>
      </c>
      <c r="Y1099" s="6">
        <f t="shared" si="329"/>
        <v>359851.16</v>
      </c>
      <c r="Z1099" s="27" t="str">
        <f t="shared" si="330"/>
        <v>n.m.</v>
      </c>
      <c r="AA1099" s="6">
        <f t="shared" si="331"/>
        <v>1357095.08</v>
      </c>
      <c r="AB1099" s="27" t="str">
        <f t="shared" si="332"/>
        <v>n.m.</v>
      </c>
      <c r="AC1099" s="6">
        <f t="shared" si="333"/>
        <v>1716946.24</v>
      </c>
      <c r="AD1099" s="27" t="str">
        <f t="shared" si="334"/>
        <v>n.m.</v>
      </c>
    </row>
    <row r="1100" spans="1:30" x14ac:dyDescent="0.35">
      <c r="A1100" s="7">
        <f t="shared" si="335"/>
        <v>1092</v>
      </c>
      <c r="B1100" t="s">
        <v>909</v>
      </c>
      <c r="C1100" t="s">
        <v>2099</v>
      </c>
      <c r="D1100" t="s">
        <v>2100</v>
      </c>
      <c r="E1100" s="42">
        <v>44256</v>
      </c>
      <c r="F1100" s="42" t="s">
        <v>1934</v>
      </c>
      <c r="G1100" s="3"/>
      <c r="H1100" s="3"/>
      <c r="I1100" s="3"/>
      <c r="J1100" s="3">
        <v>1221550.6399999999</v>
      </c>
      <c r="K1100" s="3">
        <v>92314.949999999968</v>
      </c>
      <c r="L1100" s="3">
        <f t="shared" si="308"/>
        <v>1313865.5899999999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f t="shared" si="322"/>
        <v>0</v>
      </c>
      <c r="S1100" s="6">
        <f t="shared" si="323"/>
        <v>0</v>
      </c>
      <c r="T1100" s="27" t="str">
        <f t="shared" si="324"/>
        <v>n.m.</v>
      </c>
      <c r="U1100" s="6">
        <f t="shared" si="325"/>
        <v>0</v>
      </c>
      <c r="V1100" s="27" t="str">
        <f t="shared" si="326"/>
        <v>n.m.</v>
      </c>
      <c r="W1100" s="6">
        <f t="shared" si="327"/>
        <v>0</v>
      </c>
      <c r="X1100" s="27" t="str">
        <f t="shared" si="328"/>
        <v>n.m.</v>
      </c>
      <c r="Y1100" s="6">
        <f t="shared" si="329"/>
        <v>1221550.6399999999</v>
      </c>
      <c r="Z1100" s="27" t="str">
        <f t="shared" si="330"/>
        <v>n.m.</v>
      </c>
      <c r="AA1100" s="6">
        <f t="shared" si="331"/>
        <v>92314.949999999968</v>
      </c>
      <c r="AB1100" s="27" t="str">
        <f t="shared" si="332"/>
        <v>n.m.</v>
      </c>
      <c r="AC1100" s="6">
        <f t="shared" si="333"/>
        <v>1313865.5899999999</v>
      </c>
      <c r="AD1100" s="27" t="str">
        <f t="shared" si="334"/>
        <v>n.m.</v>
      </c>
    </row>
    <row r="1101" spans="1:30" x14ac:dyDescent="0.35">
      <c r="A1101" s="7">
        <f t="shared" si="335"/>
        <v>1093</v>
      </c>
      <c r="B1101" t="s">
        <v>909</v>
      </c>
      <c r="C1101" t="s">
        <v>2101</v>
      </c>
      <c r="D1101" t="s">
        <v>2102</v>
      </c>
      <c r="E1101" s="42">
        <v>44501</v>
      </c>
      <c r="F1101" s="42" t="s">
        <v>1934</v>
      </c>
      <c r="G1101" s="3"/>
      <c r="H1101" s="3"/>
      <c r="I1101" s="3"/>
      <c r="J1101" s="3">
        <v>23765.940000000002</v>
      </c>
      <c r="K1101" s="3">
        <v>1523824.5100000002</v>
      </c>
      <c r="L1101" s="3">
        <f t="shared" si="308"/>
        <v>1547590.4500000002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f t="shared" si="322"/>
        <v>0</v>
      </c>
      <c r="S1101" s="6">
        <f t="shared" si="323"/>
        <v>0</v>
      </c>
      <c r="T1101" s="27" t="str">
        <f t="shared" si="324"/>
        <v>n.m.</v>
      </c>
      <c r="U1101" s="6">
        <f t="shared" si="325"/>
        <v>0</v>
      </c>
      <c r="V1101" s="27" t="str">
        <f t="shared" si="326"/>
        <v>n.m.</v>
      </c>
      <c r="W1101" s="6">
        <f t="shared" si="327"/>
        <v>0</v>
      </c>
      <c r="X1101" s="27" t="str">
        <f t="shared" si="328"/>
        <v>n.m.</v>
      </c>
      <c r="Y1101" s="6">
        <f t="shared" si="329"/>
        <v>23765.940000000002</v>
      </c>
      <c r="Z1101" s="27" t="str">
        <f t="shared" si="330"/>
        <v>n.m.</v>
      </c>
      <c r="AA1101" s="6">
        <f t="shared" si="331"/>
        <v>1523824.5100000002</v>
      </c>
      <c r="AB1101" s="27" t="str">
        <f t="shared" si="332"/>
        <v>n.m.</v>
      </c>
      <c r="AC1101" s="6">
        <f t="shared" si="333"/>
        <v>1547590.4500000002</v>
      </c>
      <c r="AD1101" s="27" t="str">
        <f t="shared" si="334"/>
        <v>n.m.</v>
      </c>
    </row>
    <row r="1102" spans="1:30" x14ac:dyDescent="0.35">
      <c r="A1102" s="7">
        <f t="shared" si="335"/>
        <v>1094</v>
      </c>
      <c r="B1102" t="s">
        <v>909</v>
      </c>
      <c r="C1102" t="s">
        <v>2103</v>
      </c>
      <c r="D1102" t="s">
        <v>2104</v>
      </c>
      <c r="E1102" s="42">
        <v>44501</v>
      </c>
      <c r="F1102" s="42" t="s">
        <v>1934</v>
      </c>
      <c r="G1102" s="3"/>
      <c r="H1102" s="3"/>
      <c r="I1102" s="3"/>
      <c r="J1102" s="3">
        <v>804301.82</v>
      </c>
      <c r="K1102" s="3">
        <v>26223.500000000004</v>
      </c>
      <c r="L1102" s="3">
        <f t="shared" si="308"/>
        <v>830525.32</v>
      </c>
      <c r="M1102" s="3">
        <v>0</v>
      </c>
      <c r="N1102" s="3">
        <v>0</v>
      </c>
      <c r="O1102" s="3">
        <v>0</v>
      </c>
      <c r="P1102" s="3">
        <v>0</v>
      </c>
      <c r="Q1102" s="3">
        <v>18881.241999999998</v>
      </c>
      <c r="R1102" s="3">
        <f t="shared" si="322"/>
        <v>18881.241999999998</v>
      </c>
      <c r="S1102" s="6">
        <f t="shared" si="323"/>
        <v>0</v>
      </c>
      <c r="T1102" s="27" t="str">
        <f t="shared" si="324"/>
        <v>n.m.</v>
      </c>
      <c r="U1102" s="6">
        <f t="shared" si="325"/>
        <v>0</v>
      </c>
      <c r="V1102" s="27" t="str">
        <f t="shared" si="326"/>
        <v>n.m.</v>
      </c>
      <c r="W1102" s="6">
        <f t="shared" si="327"/>
        <v>0</v>
      </c>
      <c r="X1102" s="27" t="str">
        <f t="shared" si="328"/>
        <v>n.m.</v>
      </c>
      <c r="Y1102" s="6">
        <f t="shared" si="329"/>
        <v>804301.82</v>
      </c>
      <c r="Z1102" s="27" t="str">
        <f t="shared" si="330"/>
        <v>n.m.</v>
      </c>
      <c r="AA1102" s="6">
        <f t="shared" si="331"/>
        <v>7342.2580000000053</v>
      </c>
      <c r="AB1102" s="27">
        <f t="shared" si="332"/>
        <v>0.38886520282934811</v>
      </c>
      <c r="AC1102" s="6">
        <f t="shared" si="333"/>
        <v>811644.07799999998</v>
      </c>
      <c r="AD1102" s="27">
        <f t="shared" si="334"/>
        <v>42.986794936477168</v>
      </c>
    </row>
    <row r="1103" spans="1:30" x14ac:dyDescent="0.35">
      <c r="A1103" s="7">
        <f t="shared" si="335"/>
        <v>1095</v>
      </c>
      <c r="B1103" t="s">
        <v>909</v>
      </c>
      <c r="C1103" t="s">
        <v>2105</v>
      </c>
      <c r="D1103" t="s">
        <v>2106</v>
      </c>
      <c r="E1103" s="42">
        <v>44470</v>
      </c>
      <c r="F1103" s="42" t="s">
        <v>1934</v>
      </c>
      <c r="G1103" s="3"/>
      <c r="H1103" s="3"/>
      <c r="I1103" s="3"/>
      <c r="J1103" s="3">
        <v>17259.180000000008</v>
      </c>
      <c r="K1103" s="3">
        <v>580182.60000000009</v>
      </c>
      <c r="L1103" s="3">
        <f t="shared" si="308"/>
        <v>597441.78000000014</v>
      </c>
      <c r="M1103" s="3">
        <v>0</v>
      </c>
      <c r="N1103" s="3">
        <v>0</v>
      </c>
      <c r="O1103" s="3">
        <v>862.38099999999997</v>
      </c>
      <c r="P1103" s="3">
        <v>69910.606</v>
      </c>
      <c r="Q1103" s="3">
        <v>370940.402</v>
      </c>
      <c r="R1103" s="3">
        <f t="shared" si="322"/>
        <v>441713.38899999997</v>
      </c>
      <c r="S1103" s="6">
        <f t="shared" si="323"/>
        <v>0</v>
      </c>
      <c r="T1103" s="27" t="str">
        <f t="shared" si="324"/>
        <v>n.m.</v>
      </c>
      <c r="U1103" s="6">
        <f t="shared" si="325"/>
        <v>0</v>
      </c>
      <c r="V1103" s="27" t="str">
        <f t="shared" si="326"/>
        <v>n.m.</v>
      </c>
      <c r="W1103" s="6">
        <f t="shared" si="327"/>
        <v>-862.38099999999997</v>
      </c>
      <c r="X1103" s="27">
        <f t="shared" si="328"/>
        <v>-1</v>
      </c>
      <c r="Y1103" s="6">
        <f t="shared" si="329"/>
        <v>-52651.425999999992</v>
      </c>
      <c r="Z1103" s="27">
        <f t="shared" si="330"/>
        <v>-0.75312501224778383</v>
      </c>
      <c r="AA1103" s="6">
        <f t="shared" si="331"/>
        <v>209242.19800000009</v>
      </c>
      <c r="AB1103" s="27">
        <f t="shared" si="332"/>
        <v>0.56408575844482989</v>
      </c>
      <c r="AC1103" s="6">
        <f t="shared" si="333"/>
        <v>155728.39100000018</v>
      </c>
      <c r="AD1103" s="27">
        <f t="shared" si="334"/>
        <v>0.3525552878362041</v>
      </c>
    </row>
    <row r="1104" spans="1:30" x14ac:dyDescent="0.35">
      <c r="A1104" s="7">
        <f t="shared" si="335"/>
        <v>1096</v>
      </c>
      <c r="B1104" t="s">
        <v>909</v>
      </c>
      <c r="C1104" t="s">
        <v>2107</v>
      </c>
      <c r="D1104" t="s">
        <v>2108</v>
      </c>
      <c r="E1104" s="42">
        <v>44287</v>
      </c>
      <c r="F1104" s="42">
        <v>44805</v>
      </c>
      <c r="G1104" s="3"/>
      <c r="H1104" s="3"/>
      <c r="I1104" s="3"/>
      <c r="J1104" s="3">
        <v>597711.31999999972</v>
      </c>
      <c r="K1104" s="3">
        <v>17000.929999999997</v>
      </c>
      <c r="L1104" s="3">
        <f t="shared" ref="L1104:L1167" si="336">SUM(G1104:K1104)</f>
        <v>614712.24999999977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f t="shared" si="322"/>
        <v>0</v>
      </c>
      <c r="S1104" s="6">
        <f t="shared" si="323"/>
        <v>0</v>
      </c>
      <c r="T1104" s="27" t="str">
        <f t="shared" si="324"/>
        <v>n.m.</v>
      </c>
      <c r="U1104" s="6">
        <f t="shared" si="325"/>
        <v>0</v>
      </c>
      <c r="V1104" s="27" t="str">
        <f t="shared" si="326"/>
        <v>n.m.</v>
      </c>
      <c r="W1104" s="6">
        <f t="shared" si="327"/>
        <v>0</v>
      </c>
      <c r="X1104" s="27" t="str">
        <f t="shared" si="328"/>
        <v>n.m.</v>
      </c>
      <c r="Y1104" s="6">
        <f t="shared" si="329"/>
        <v>597711.31999999972</v>
      </c>
      <c r="Z1104" s="27" t="str">
        <f t="shared" si="330"/>
        <v>n.m.</v>
      </c>
      <c r="AA1104" s="6">
        <f t="shared" si="331"/>
        <v>17000.929999999997</v>
      </c>
      <c r="AB1104" s="27" t="str">
        <f t="shared" si="332"/>
        <v>n.m.</v>
      </c>
      <c r="AC1104" s="6">
        <f t="shared" si="333"/>
        <v>614712.24999999977</v>
      </c>
      <c r="AD1104" s="27" t="str">
        <f t="shared" si="334"/>
        <v>n.m.</v>
      </c>
    </row>
    <row r="1105" spans="1:30" x14ac:dyDescent="0.35">
      <c r="A1105" s="7">
        <f t="shared" si="335"/>
        <v>1097</v>
      </c>
      <c r="B1105" t="s">
        <v>909</v>
      </c>
      <c r="C1105" t="s">
        <v>2109</v>
      </c>
      <c r="D1105" t="s">
        <v>2110</v>
      </c>
      <c r="E1105" s="42">
        <v>44501</v>
      </c>
      <c r="F1105" s="42" t="s">
        <v>1934</v>
      </c>
      <c r="G1105" s="3"/>
      <c r="H1105" s="3"/>
      <c r="I1105" s="3"/>
      <c r="J1105" s="3">
        <v>7384.5000000000009</v>
      </c>
      <c r="K1105" s="3">
        <v>34072.930000000015</v>
      </c>
      <c r="L1105" s="3">
        <f t="shared" si="336"/>
        <v>41457.430000000015</v>
      </c>
      <c r="M1105" s="3">
        <v>0</v>
      </c>
      <c r="N1105" s="3">
        <v>0</v>
      </c>
      <c r="O1105" s="3">
        <v>0</v>
      </c>
      <c r="P1105" s="3">
        <v>0</v>
      </c>
      <c r="Q1105" s="3">
        <v>9818.94</v>
      </c>
      <c r="R1105" s="3">
        <f t="shared" si="322"/>
        <v>9818.94</v>
      </c>
      <c r="S1105" s="6">
        <f t="shared" si="323"/>
        <v>0</v>
      </c>
      <c r="T1105" s="27" t="str">
        <f t="shared" si="324"/>
        <v>n.m.</v>
      </c>
      <c r="U1105" s="6">
        <f t="shared" si="325"/>
        <v>0</v>
      </c>
      <c r="V1105" s="27" t="str">
        <f t="shared" si="326"/>
        <v>n.m.</v>
      </c>
      <c r="W1105" s="6">
        <f t="shared" si="327"/>
        <v>0</v>
      </c>
      <c r="X1105" s="27" t="str">
        <f t="shared" si="328"/>
        <v>n.m.</v>
      </c>
      <c r="Y1105" s="6">
        <f t="shared" si="329"/>
        <v>7384.5000000000009</v>
      </c>
      <c r="Z1105" s="27" t="str">
        <f t="shared" si="330"/>
        <v>n.m.</v>
      </c>
      <c r="AA1105" s="6">
        <f t="shared" si="331"/>
        <v>24253.990000000013</v>
      </c>
      <c r="AB1105" s="27">
        <f t="shared" si="332"/>
        <v>2.4701230479053757</v>
      </c>
      <c r="AC1105" s="6">
        <f t="shared" si="333"/>
        <v>31638.490000000013</v>
      </c>
      <c r="AD1105" s="27">
        <f t="shared" si="334"/>
        <v>3.2221899716262663</v>
      </c>
    </row>
    <row r="1106" spans="1:30" x14ac:dyDescent="0.35">
      <c r="A1106" s="7">
        <f t="shared" si="335"/>
        <v>1098</v>
      </c>
      <c r="B1106" t="s">
        <v>909</v>
      </c>
      <c r="C1106" t="s">
        <v>2111</v>
      </c>
      <c r="D1106" t="s">
        <v>2112</v>
      </c>
      <c r="E1106" s="42">
        <v>44470</v>
      </c>
      <c r="F1106" s="42" t="s">
        <v>1934</v>
      </c>
      <c r="G1106" s="3"/>
      <c r="H1106" s="3"/>
      <c r="I1106" s="3"/>
      <c r="J1106" s="3">
        <v>28933.58</v>
      </c>
      <c r="K1106" s="3">
        <v>502259.40000000031</v>
      </c>
      <c r="L1106" s="3">
        <f t="shared" si="336"/>
        <v>531192.98000000033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f t="shared" si="322"/>
        <v>0</v>
      </c>
      <c r="S1106" s="6">
        <f t="shared" si="323"/>
        <v>0</v>
      </c>
      <c r="T1106" s="27" t="str">
        <f t="shared" si="324"/>
        <v>n.m.</v>
      </c>
      <c r="U1106" s="6">
        <f t="shared" si="325"/>
        <v>0</v>
      </c>
      <c r="V1106" s="27" t="str">
        <f t="shared" si="326"/>
        <v>n.m.</v>
      </c>
      <c r="W1106" s="6">
        <f t="shared" si="327"/>
        <v>0</v>
      </c>
      <c r="X1106" s="27" t="str">
        <f t="shared" si="328"/>
        <v>n.m.</v>
      </c>
      <c r="Y1106" s="6">
        <f t="shared" si="329"/>
        <v>28933.58</v>
      </c>
      <c r="Z1106" s="27" t="str">
        <f t="shared" si="330"/>
        <v>n.m.</v>
      </c>
      <c r="AA1106" s="6">
        <f t="shared" si="331"/>
        <v>502259.40000000031</v>
      </c>
      <c r="AB1106" s="27" t="str">
        <f t="shared" si="332"/>
        <v>n.m.</v>
      </c>
      <c r="AC1106" s="6">
        <f t="shared" si="333"/>
        <v>531192.98000000033</v>
      </c>
      <c r="AD1106" s="27" t="str">
        <f t="shared" si="334"/>
        <v>n.m.</v>
      </c>
    </row>
    <row r="1107" spans="1:30" x14ac:dyDescent="0.35">
      <c r="A1107" s="7">
        <f t="shared" si="335"/>
        <v>1099</v>
      </c>
      <c r="B1107" t="s">
        <v>909</v>
      </c>
      <c r="C1107" t="s">
        <v>2113</v>
      </c>
      <c r="D1107" t="s">
        <v>2114</v>
      </c>
      <c r="E1107" s="42">
        <v>44287</v>
      </c>
      <c r="F1107" s="42" t="s">
        <v>1934</v>
      </c>
      <c r="G1107" s="3"/>
      <c r="H1107" s="3"/>
      <c r="I1107" s="3"/>
      <c r="J1107" s="3">
        <v>509967.69999999995</v>
      </c>
      <c r="K1107" s="3">
        <v>17142.95</v>
      </c>
      <c r="L1107" s="3">
        <f t="shared" si="336"/>
        <v>527110.64999999991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f t="shared" si="322"/>
        <v>0</v>
      </c>
      <c r="S1107" s="6">
        <f t="shared" si="323"/>
        <v>0</v>
      </c>
      <c r="T1107" s="27" t="str">
        <f t="shared" si="324"/>
        <v>n.m.</v>
      </c>
      <c r="U1107" s="6">
        <f t="shared" si="325"/>
        <v>0</v>
      </c>
      <c r="V1107" s="27" t="str">
        <f t="shared" si="326"/>
        <v>n.m.</v>
      </c>
      <c r="W1107" s="6">
        <f t="shared" si="327"/>
        <v>0</v>
      </c>
      <c r="X1107" s="27" t="str">
        <f t="shared" si="328"/>
        <v>n.m.</v>
      </c>
      <c r="Y1107" s="6">
        <f t="shared" si="329"/>
        <v>509967.69999999995</v>
      </c>
      <c r="Z1107" s="27" t="str">
        <f t="shared" si="330"/>
        <v>n.m.</v>
      </c>
      <c r="AA1107" s="6">
        <f t="shared" si="331"/>
        <v>17142.95</v>
      </c>
      <c r="AB1107" s="27" t="str">
        <f t="shared" si="332"/>
        <v>n.m.</v>
      </c>
      <c r="AC1107" s="6">
        <f t="shared" si="333"/>
        <v>527110.64999999991</v>
      </c>
      <c r="AD1107" s="27" t="str">
        <f t="shared" si="334"/>
        <v>n.m.</v>
      </c>
    </row>
    <row r="1108" spans="1:30" x14ac:dyDescent="0.35">
      <c r="A1108" s="7">
        <f t="shared" si="335"/>
        <v>1100</v>
      </c>
      <c r="B1108" t="s">
        <v>909</v>
      </c>
      <c r="C1108" t="s">
        <v>2115</v>
      </c>
      <c r="D1108" t="s">
        <v>2116</v>
      </c>
      <c r="E1108" s="42">
        <v>44470</v>
      </c>
      <c r="F1108" s="42" t="s">
        <v>1934</v>
      </c>
      <c r="G1108" s="3"/>
      <c r="H1108" s="3"/>
      <c r="I1108" s="3"/>
      <c r="J1108" s="3">
        <v>197218.52999999997</v>
      </c>
      <c r="K1108" s="3">
        <v>91212.879999999976</v>
      </c>
      <c r="L1108" s="3">
        <f t="shared" si="336"/>
        <v>288431.40999999992</v>
      </c>
      <c r="M1108" s="3">
        <v>0</v>
      </c>
      <c r="N1108" s="3">
        <v>0</v>
      </c>
      <c r="O1108" s="3">
        <v>0</v>
      </c>
      <c r="P1108" s="3">
        <v>0</v>
      </c>
      <c r="Q1108" s="3">
        <v>31337.256000000001</v>
      </c>
      <c r="R1108" s="3">
        <f t="shared" si="322"/>
        <v>31337.256000000001</v>
      </c>
      <c r="S1108" s="6">
        <f t="shared" si="323"/>
        <v>0</v>
      </c>
      <c r="T1108" s="27" t="str">
        <f t="shared" si="324"/>
        <v>n.m.</v>
      </c>
      <c r="U1108" s="6">
        <f t="shared" si="325"/>
        <v>0</v>
      </c>
      <c r="V1108" s="27" t="str">
        <f t="shared" si="326"/>
        <v>n.m.</v>
      </c>
      <c r="W1108" s="6">
        <f t="shared" si="327"/>
        <v>0</v>
      </c>
      <c r="X1108" s="27" t="str">
        <f t="shared" si="328"/>
        <v>n.m.</v>
      </c>
      <c r="Y1108" s="6">
        <f t="shared" si="329"/>
        <v>197218.52999999997</v>
      </c>
      <c r="Z1108" s="27" t="str">
        <f t="shared" si="330"/>
        <v>n.m.</v>
      </c>
      <c r="AA1108" s="6">
        <f t="shared" si="331"/>
        <v>59875.623999999974</v>
      </c>
      <c r="AB1108" s="27">
        <f t="shared" si="332"/>
        <v>1.9106849687158305</v>
      </c>
      <c r="AC1108" s="6">
        <f t="shared" si="333"/>
        <v>257094.15399999992</v>
      </c>
      <c r="AD1108" s="27">
        <f t="shared" si="334"/>
        <v>8.2041054902828741</v>
      </c>
    </row>
    <row r="1109" spans="1:30" x14ac:dyDescent="0.35">
      <c r="A1109" s="7">
        <f t="shared" si="335"/>
        <v>1101</v>
      </c>
      <c r="B1109" t="s">
        <v>909</v>
      </c>
      <c r="C1109" t="s">
        <v>2117</v>
      </c>
      <c r="D1109" t="s">
        <v>2118</v>
      </c>
      <c r="E1109" s="42">
        <v>44228</v>
      </c>
      <c r="F1109" s="42" t="s">
        <v>1934</v>
      </c>
      <c r="G1109" s="3"/>
      <c r="H1109" s="3"/>
      <c r="I1109" s="3"/>
      <c r="J1109" s="3">
        <v>126909.60999999997</v>
      </c>
      <c r="K1109" s="3">
        <v>223724.88999999996</v>
      </c>
      <c r="L1109" s="3">
        <f t="shared" si="336"/>
        <v>350634.49999999994</v>
      </c>
      <c r="M1109" s="3">
        <v>0</v>
      </c>
      <c r="N1109" s="3">
        <v>0</v>
      </c>
      <c r="O1109" s="3">
        <v>0</v>
      </c>
      <c r="P1109" s="3">
        <v>0</v>
      </c>
      <c r="Q1109" s="3">
        <v>324099.92200000002</v>
      </c>
      <c r="R1109" s="3">
        <f t="shared" si="322"/>
        <v>324099.92200000002</v>
      </c>
      <c r="S1109" s="6">
        <f t="shared" si="323"/>
        <v>0</v>
      </c>
      <c r="T1109" s="27" t="str">
        <f t="shared" si="324"/>
        <v>n.m.</v>
      </c>
      <c r="U1109" s="6">
        <f t="shared" si="325"/>
        <v>0</v>
      </c>
      <c r="V1109" s="27" t="str">
        <f t="shared" si="326"/>
        <v>n.m.</v>
      </c>
      <c r="W1109" s="6">
        <f t="shared" si="327"/>
        <v>0</v>
      </c>
      <c r="X1109" s="27" t="str">
        <f t="shared" si="328"/>
        <v>n.m.</v>
      </c>
      <c r="Y1109" s="6">
        <f t="shared" si="329"/>
        <v>126909.60999999997</v>
      </c>
      <c r="Z1109" s="27" t="str">
        <f t="shared" si="330"/>
        <v>n.m.</v>
      </c>
      <c r="AA1109" s="6">
        <f t="shared" si="331"/>
        <v>-100375.03200000006</v>
      </c>
      <c r="AB1109" s="27">
        <f t="shared" si="332"/>
        <v>-0.30970396839527797</v>
      </c>
      <c r="AC1109" s="6">
        <f t="shared" si="333"/>
        <v>26534.577999999921</v>
      </c>
      <c r="AD1109" s="27">
        <f t="shared" si="334"/>
        <v>8.1871596377613196E-2</v>
      </c>
    </row>
    <row r="1110" spans="1:30" x14ac:dyDescent="0.35">
      <c r="A1110" s="7">
        <f t="shared" si="335"/>
        <v>1102</v>
      </c>
      <c r="B1110" t="s">
        <v>909</v>
      </c>
      <c r="C1110" t="s">
        <v>2119</v>
      </c>
      <c r="D1110" t="s">
        <v>2120</v>
      </c>
      <c r="E1110" s="42">
        <v>44287</v>
      </c>
      <c r="F1110" s="42" t="s">
        <v>1934</v>
      </c>
      <c r="G1110" s="3"/>
      <c r="H1110" s="3"/>
      <c r="I1110" s="3"/>
      <c r="J1110" s="3">
        <v>86210.260000000009</v>
      </c>
      <c r="K1110" s="3">
        <v>113197.53</v>
      </c>
      <c r="L1110" s="3">
        <f t="shared" si="336"/>
        <v>199407.79</v>
      </c>
      <c r="M1110" s="3">
        <v>0</v>
      </c>
      <c r="N1110" s="3">
        <v>0</v>
      </c>
      <c r="O1110" s="3">
        <v>0</v>
      </c>
      <c r="P1110" s="3">
        <v>0</v>
      </c>
      <c r="Q1110" s="3">
        <v>55928.408000000003</v>
      </c>
      <c r="R1110" s="3">
        <f t="shared" si="322"/>
        <v>55928.408000000003</v>
      </c>
      <c r="S1110" s="6">
        <f t="shared" si="323"/>
        <v>0</v>
      </c>
      <c r="T1110" s="27" t="str">
        <f t="shared" si="324"/>
        <v>n.m.</v>
      </c>
      <c r="U1110" s="6">
        <f t="shared" si="325"/>
        <v>0</v>
      </c>
      <c r="V1110" s="27" t="str">
        <f t="shared" si="326"/>
        <v>n.m.</v>
      </c>
      <c r="W1110" s="6">
        <f t="shared" si="327"/>
        <v>0</v>
      </c>
      <c r="X1110" s="27" t="str">
        <f t="shared" si="328"/>
        <v>n.m.</v>
      </c>
      <c r="Y1110" s="6">
        <f t="shared" si="329"/>
        <v>86210.260000000009</v>
      </c>
      <c r="Z1110" s="27" t="str">
        <f t="shared" si="330"/>
        <v>n.m.</v>
      </c>
      <c r="AA1110" s="6">
        <f t="shared" si="331"/>
        <v>57269.121999999996</v>
      </c>
      <c r="AB1110" s="27">
        <f t="shared" si="332"/>
        <v>1.023971967877219</v>
      </c>
      <c r="AC1110" s="6">
        <f t="shared" si="333"/>
        <v>143479.38200000001</v>
      </c>
      <c r="AD1110" s="27">
        <f t="shared" si="334"/>
        <v>2.565411516809132</v>
      </c>
    </row>
    <row r="1111" spans="1:30" x14ac:dyDescent="0.35">
      <c r="A1111" s="7">
        <f t="shared" si="335"/>
        <v>1103</v>
      </c>
      <c r="B1111" t="s">
        <v>909</v>
      </c>
      <c r="C1111" t="s">
        <v>2121</v>
      </c>
      <c r="D1111" t="s">
        <v>2122</v>
      </c>
      <c r="E1111" s="42">
        <v>44287</v>
      </c>
      <c r="F1111" s="42" t="s">
        <v>1934</v>
      </c>
      <c r="G1111" s="3"/>
      <c r="H1111" s="3"/>
      <c r="I1111" s="3"/>
      <c r="J1111" s="3">
        <v>50354.719999999987</v>
      </c>
      <c r="K1111" s="3">
        <v>42471.429999999986</v>
      </c>
      <c r="L1111" s="3">
        <f t="shared" si="336"/>
        <v>92826.149999999965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f t="shared" si="322"/>
        <v>0</v>
      </c>
      <c r="S1111" s="6">
        <f t="shared" si="323"/>
        <v>0</v>
      </c>
      <c r="T1111" s="27" t="str">
        <f t="shared" si="324"/>
        <v>n.m.</v>
      </c>
      <c r="U1111" s="6">
        <f t="shared" si="325"/>
        <v>0</v>
      </c>
      <c r="V1111" s="27" t="str">
        <f t="shared" si="326"/>
        <v>n.m.</v>
      </c>
      <c r="W1111" s="6">
        <f t="shared" si="327"/>
        <v>0</v>
      </c>
      <c r="X1111" s="27" t="str">
        <f t="shared" si="328"/>
        <v>n.m.</v>
      </c>
      <c r="Y1111" s="6">
        <f t="shared" si="329"/>
        <v>50354.719999999987</v>
      </c>
      <c r="Z1111" s="27" t="str">
        <f t="shared" si="330"/>
        <v>n.m.</v>
      </c>
      <c r="AA1111" s="6">
        <f t="shared" si="331"/>
        <v>42471.429999999986</v>
      </c>
      <c r="AB1111" s="27" t="str">
        <f t="shared" si="332"/>
        <v>n.m.</v>
      </c>
      <c r="AC1111" s="6">
        <f t="shared" si="333"/>
        <v>92826.149999999965</v>
      </c>
      <c r="AD1111" s="27" t="str">
        <f t="shared" si="334"/>
        <v>n.m.</v>
      </c>
    </row>
    <row r="1112" spans="1:30" x14ac:dyDescent="0.35">
      <c r="A1112" s="7">
        <f t="shared" si="335"/>
        <v>1104</v>
      </c>
      <c r="B1112" t="s">
        <v>909</v>
      </c>
      <c r="C1112" t="s">
        <v>2123</v>
      </c>
      <c r="D1112" t="s">
        <v>2124</v>
      </c>
      <c r="E1112" s="42">
        <v>44287</v>
      </c>
      <c r="F1112" s="42" t="s">
        <v>1934</v>
      </c>
      <c r="G1112" s="3"/>
      <c r="H1112" s="3"/>
      <c r="I1112" s="3"/>
      <c r="J1112" s="3">
        <v>37691.81</v>
      </c>
      <c r="K1112" s="3">
        <v>27249.779999999992</v>
      </c>
      <c r="L1112" s="3">
        <f t="shared" si="336"/>
        <v>64941.589999999989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f t="shared" si="322"/>
        <v>0</v>
      </c>
      <c r="S1112" s="6">
        <f t="shared" si="323"/>
        <v>0</v>
      </c>
      <c r="T1112" s="27" t="str">
        <f t="shared" si="324"/>
        <v>n.m.</v>
      </c>
      <c r="U1112" s="6">
        <f t="shared" si="325"/>
        <v>0</v>
      </c>
      <c r="V1112" s="27" t="str">
        <f t="shared" si="326"/>
        <v>n.m.</v>
      </c>
      <c r="W1112" s="6">
        <f t="shared" si="327"/>
        <v>0</v>
      </c>
      <c r="X1112" s="27" t="str">
        <f t="shared" si="328"/>
        <v>n.m.</v>
      </c>
      <c r="Y1112" s="6">
        <f t="shared" si="329"/>
        <v>37691.81</v>
      </c>
      <c r="Z1112" s="27" t="str">
        <f t="shared" si="330"/>
        <v>n.m.</v>
      </c>
      <c r="AA1112" s="6">
        <f t="shared" si="331"/>
        <v>27249.779999999992</v>
      </c>
      <c r="AB1112" s="27" t="str">
        <f t="shared" si="332"/>
        <v>n.m.</v>
      </c>
      <c r="AC1112" s="6">
        <f t="shared" si="333"/>
        <v>64941.589999999989</v>
      </c>
      <c r="AD1112" s="27" t="str">
        <f t="shared" si="334"/>
        <v>n.m.</v>
      </c>
    </row>
    <row r="1113" spans="1:30" x14ac:dyDescent="0.35">
      <c r="A1113" s="7">
        <f t="shared" si="335"/>
        <v>1105</v>
      </c>
      <c r="B1113" t="s">
        <v>909</v>
      </c>
      <c r="C1113" t="s">
        <v>2125</v>
      </c>
      <c r="D1113" t="s">
        <v>2126</v>
      </c>
      <c r="E1113" s="42">
        <v>44531</v>
      </c>
      <c r="F1113" s="42" t="s">
        <v>1934</v>
      </c>
      <c r="G1113" s="3"/>
      <c r="H1113" s="3"/>
      <c r="I1113" s="3"/>
      <c r="J1113" s="3">
        <v>1584.59</v>
      </c>
      <c r="K1113" s="3">
        <v>115401.58</v>
      </c>
      <c r="L1113" s="3">
        <f t="shared" si="336"/>
        <v>116986.17</v>
      </c>
      <c r="M1113" s="3">
        <v>0</v>
      </c>
      <c r="N1113" s="3">
        <v>0</v>
      </c>
      <c r="O1113" s="3">
        <v>0</v>
      </c>
      <c r="P1113" s="3">
        <v>178838.215</v>
      </c>
      <c r="Q1113" s="3">
        <v>4444.7839999999997</v>
      </c>
      <c r="R1113" s="3">
        <f t="shared" si="322"/>
        <v>183282.99900000001</v>
      </c>
      <c r="S1113" s="6">
        <f t="shared" si="323"/>
        <v>0</v>
      </c>
      <c r="T1113" s="27" t="str">
        <f t="shared" si="324"/>
        <v>n.m.</v>
      </c>
      <c r="U1113" s="6">
        <f t="shared" si="325"/>
        <v>0</v>
      </c>
      <c r="V1113" s="27" t="str">
        <f t="shared" si="326"/>
        <v>n.m.</v>
      </c>
      <c r="W1113" s="6">
        <f t="shared" si="327"/>
        <v>0</v>
      </c>
      <c r="X1113" s="27" t="str">
        <f t="shared" si="328"/>
        <v>n.m.</v>
      </c>
      <c r="Y1113" s="6">
        <f t="shared" si="329"/>
        <v>-177253.625</v>
      </c>
      <c r="Z1113" s="27">
        <f t="shared" si="330"/>
        <v>-0.9911395335722849</v>
      </c>
      <c r="AA1113" s="6">
        <f t="shared" si="331"/>
        <v>110956.796</v>
      </c>
      <c r="AB1113" s="27">
        <f t="shared" si="332"/>
        <v>24.963371898386967</v>
      </c>
      <c r="AC1113" s="6">
        <f t="shared" si="333"/>
        <v>-66296.829000000012</v>
      </c>
      <c r="AD1113" s="27">
        <f t="shared" si="334"/>
        <v>-0.36171837738207246</v>
      </c>
    </row>
    <row r="1114" spans="1:30" x14ac:dyDescent="0.35">
      <c r="A1114" s="7">
        <f t="shared" si="335"/>
        <v>1106</v>
      </c>
      <c r="B1114" t="s">
        <v>909</v>
      </c>
      <c r="C1114" t="s">
        <v>2127</v>
      </c>
      <c r="D1114" t="s">
        <v>2128</v>
      </c>
      <c r="E1114" s="42">
        <v>44378</v>
      </c>
      <c r="F1114" s="42" t="s">
        <v>1934</v>
      </c>
      <c r="G1114" s="3"/>
      <c r="H1114" s="3"/>
      <c r="I1114" s="3"/>
      <c r="J1114" s="3">
        <v>20265.62</v>
      </c>
      <c r="K1114" s="3">
        <v>89903.049999999988</v>
      </c>
      <c r="L1114" s="3">
        <f t="shared" si="336"/>
        <v>110168.66999999998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f t="shared" si="322"/>
        <v>0</v>
      </c>
      <c r="S1114" s="6">
        <f t="shared" si="323"/>
        <v>0</v>
      </c>
      <c r="T1114" s="27" t="str">
        <f t="shared" si="324"/>
        <v>n.m.</v>
      </c>
      <c r="U1114" s="6">
        <f t="shared" si="325"/>
        <v>0</v>
      </c>
      <c r="V1114" s="27" t="str">
        <f t="shared" si="326"/>
        <v>n.m.</v>
      </c>
      <c r="W1114" s="6">
        <f t="shared" si="327"/>
        <v>0</v>
      </c>
      <c r="X1114" s="27" t="str">
        <f t="shared" si="328"/>
        <v>n.m.</v>
      </c>
      <c r="Y1114" s="6">
        <f t="shared" si="329"/>
        <v>20265.62</v>
      </c>
      <c r="Z1114" s="27" t="str">
        <f t="shared" si="330"/>
        <v>n.m.</v>
      </c>
      <c r="AA1114" s="6">
        <f t="shared" si="331"/>
        <v>89903.049999999988</v>
      </c>
      <c r="AB1114" s="27" t="str">
        <f t="shared" si="332"/>
        <v>n.m.</v>
      </c>
      <c r="AC1114" s="6">
        <f t="shared" si="333"/>
        <v>110168.66999999998</v>
      </c>
      <c r="AD1114" s="27" t="str">
        <f t="shared" si="334"/>
        <v>n.m.</v>
      </c>
    </row>
    <row r="1115" spans="1:30" x14ac:dyDescent="0.35">
      <c r="A1115" s="7">
        <f t="shared" si="335"/>
        <v>1107</v>
      </c>
      <c r="B1115" t="s">
        <v>909</v>
      </c>
      <c r="C1115" t="s">
        <v>2129</v>
      </c>
      <c r="D1115" t="s">
        <v>2130</v>
      </c>
      <c r="E1115" s="42">
        <v>44197</v>
      </c>
      <c r="F1115" s="42">
        <v>44713</v>
      </c>
      <c r="G1115" s="3"/>
      <c r="H1115" s="3"/>
      <c r="I1115" s="3"/>
      <c r="J1115" s="3">
        <v>95847.829999999973</v>
      </c>
      <c r="K1115" s="3">
        <v>3586.6400000000003</v>
      </c>
      <c r="L1115" s="3">
        <f t="shared" si="336"/>
        <v>99434.469999999972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f t="shared" si="322"/>
        <v>0</v>
      </c>
      <c r="S1115" s="6">
        <f t="shared" si="323"/>
        <v>0</v>
      </c>
      <c r="T1115" s="27" t="str">
        <f t="shared" si="324"/>
        <v>n.m.</v>
      </c>
      <c r="U1115" s="6">
        <f t="shared" si="325"/>
        <v>0</v>
      </c>
      <c r="V1115" s="27" t="str">
        <f t="shared" si="326"/>
        <v>n.m.</v>
      </c>
      <c r="W1115" s="6">
        <f t="shared" si="327"/>
        <v>0</v>
      </c>
      <c r="X1115" s="27" t="str">
        <f t="shared" si="328"/>
        <v>n.m.</v>
      </c>
      <c r="Y1115" s="6">
        <f t="shared" si="329"/>
        <v>95847.829999999973</v>
      </c>
      <c r="Z1115" s="27" t="str">
        <f t="shared" si="330"/>
        <v>n.m.</v>
      </c>
      <c r="AA1115" s="6">
        <f t="shared" si="331"/>
        <v>3586.6400000000003</v>
      </c>
      <c r="AB1115" s="27" t="str">
        <f t="shared" si="332"/>
        <v>n.m.</v>
      </c>
      <c r="AC1115" s="6">
        <f t="shared" si="333"/>
        <v>99434.469999999972</v>
      </c>
      <c r="AD1115" s="27" t="str">
        <f t="shared" si="334"/>
        <v>n.m.</v>
      </c>
    </row>
    <row r="1116" spans="1:30" x14ac:dyDescent="0.35">
      <c r="A1116" s="7">
        <f t="shared" si="335"/>
        <v>1108</v>
      </c>
      <c r="B1116" t="s">
        <v>909</v>
      </c>
      <c r="C1116" t="s">
        <v>2131</v>
      </c>
      <c r="D1116" t="s">
        <v>2132</v>
      </c>
      <c r="E1116" s="42">
        <v>44440</v>
      </c>
      <c r="F1116" s="42" t="s">
        <v>1934</v>
      </c>
      <c r="G1116" s="3"/>
      <c r="H1116" s="3"/>
      <c r="I1116" s="3"/>
      <c r="J1116" s="3">
        <v>48926.060000000005</v>
      </c>
      <c r="K1116" s="3">
        <v>5635.56</v>
      </c>
      <c r="L1116" s="3">
        <f t="shared" si="336"/>
        <v>54561.62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f t="shared" si="322"/>
        <v>0</v>
      </c>
      <c r="S1116" s="6">
        <f t="shared" si="323"/>
        <v>0</v>
      </c>
      <c r="T1116" s="27" t="str">
        <f t="shared" si="324"/>
        <v>n.m.</v>
      </c>
      <c r="U1116" s="6">
        <f t="shared" si="325"/>
        <v>0</v>
      </c>
      <c r="V1116" s="27" t="str">
        <f t="shared" si="326"/>
        <v>n.m.</v>
      </c>
      <c r="W1116" s="6">
        <f t="shared" si="327"/>
        <v>0</v>
      </c>
      <c r="X1116" s="27" t="str">
        <f t="shared" si="328"/>
        <v>n.m.</v>
      </c>
      <c r="Y1116" s="6">
        <f t="shared" si="329"/>
        <v>48926.060000000005</v>
      </c>
      <c r="Z1116" s="27" t="str">
        <f t="shared" si="330"/>
        <v>n.m.</v>
      </c>
      <c r="AA1116" s="6">
        <f t="shared" si="331"/>
        <v>5635.56</v>
      </c>
      <c r="AB1116" s="27" t="str">
        <f t="shared" si="332"/>
        <v>n.m.</v>
      </c>
      <c r="AC1116" s="6">
        <f t="shared" si="333"/>
        <v>54561.62</v>
      </c>
      <c r="AD1116" s="27" t="str">
        <f t="shared" si="334"/>
        <v>n.m.</v>
      </c>
    </row>
    <row r="1117" spans="1:30" x14ac:dyDescent="0.35">
      <c r="A1117" s="7">
        <f t="shared" si="335"/>
        <v>1109</v>
      </c>
      <c r="B1117" t="s">
        <v>909</v>
      </c>
      <c r="C1117" t="s">
        <v>2133</v>
      </c>
      <c r="D1117" t="s">
        <v>2134</v>
      </c>
      <c r="E1117" s="42">
        <v>44409</v>
      </c>
      <c r="F1117" s="42">
        <v>44743</v>
      </c>
      <c r="G1117" s="3"/>
      <c r="H1117" s="3"/>
      <c r="I1117" s="3"/>
      <c r="J1117" s="3">
        <v>5926.6599999999989</v>
      </c>
      <c r="K1117" s="3">
        <v>47597.30999999999</v>
      </c>
      <c r="L1117" s="3">
        <f t="shared" si="336"/>
        <v>53523.969999999987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f t="shared" si="322"/>
        <v>0</v>
      </c>
      <c r="S1117" s="6">
        <f t="shared" si="323"/>
        <v>0</v>
      </c>
      <c r="T1117" s="27" t="str">
        <f t="shared" si="324"/>
        <v>n.m.</v>
      </c>
      <c r="U1117" s="6">
        <f t="shared" si="325"/>
        <v>0</v>
      </c>
      <c r="V1117" s="27" t="str">
        <f t="shared" si="326"/>
        <v>n.m.</v>
      </c>
      <c r="W1117" s="6">
        <f t="shared" si="327"/>
        <v>0</v>
      </c>
      <c r="X1117" s="27" t="str">
        <f t="shared" si="328"/>
        <v>n.m.</v>
      </c>
      <c r="Y1117" s="6">
        <f t="shared" si="329"/>
        <v>5926.6599999999989</v>
      </c>
      <c r="Z1117" s="27" t="str">
        <f t="shared" si="330"/>
        <v>n.m.</v>
      </c>
      <c r="AA1117" s="6">
        <f t="shared" si="331"/>
        <v>47597.30999999999</v>
      </c>
      <c r="AB1117" s="27" t="str">
        <f t="shared" si="332"/>
        <v>n.m.</v>
      </c>
      <c r="AC1117" s="6">
        <f t="shared" si="333"/>
        <v>53523.969999999987</v>
      </c>
      <c r="AD1117" s="27" t="str">
        <f t="shared" si="334"/>
        <v>n.m.</v>
      </c>
    </row>
    <row r="1118" spans="1:30" x14ac:dyDescent="0.35">
      <c r="A1118" s="7">
        <f t="shared" si="335"/>
        <v>1110</v>
      </c>
      <c r="B1118" t="s">
        <v>909</v>
      </c>
      <c r="C1118" t="s">
        <v>2135</v>
      </c>
      <c r="D1118" t="s">
        <v>2136</v>
      </c>
      <c r="E1118" s="42">
        <v>44378</v>
      </c>
      <c r="F1118" s="42">
        <v>44593</v>
      </c>
      <c r="G1118" s="3"/>
      <c r="H1118" s="3"/>
      <c r="I1118" s="3"/>
      <c r="J1118" s="3">
        <v>36803.520000000011</v>
      </c>
      <c r="K1118" s="3">
        <v>2802.3</v>
      </c>
      <c r="L1118" s="3">
        <f t="shared" si="336"/>
        <v>39605.820000000014</v>
      </c>
      <c r="M1118" s="3">
        <v>0</v>
      </c>
      <c r="N1118" s="3">
        <v>0</v>
      </c>
      <c r="O1118" s="3">
        <v>0</v>
      </c>
      <c r="P1118" s="3">
        <v>0</v>
      </c>
      <c r="Q1118" s="3">
        <v>12111.252</v>
      </c>
      <c r="R1118" s="3">
        <f t="shared" si="322"/>
        <v>12111.252</v>
      </c>
      <c r="S1118" s="6">
        <f t="shared" si="323"/>
        <v>0</v>
      </c>
      <c r="T1118" s="27" t="str">
        <f t="shared" si="324"/>
        <v>n.m.</v>
      </c>
      <c r="U1118" s="6">
        <f t="shared" si="325"/>
        <v>0</v>
      </c>
      <c r="V1118" s="27" t="str">
        <f t="shared" si="326"/>
        <v>n.m.</v>
      </c>
      <c r="W1118" s="6">
        <f t="shared" si="327"/>
        <v>0</v>
      </c>
      <c r="X1118" s="27" t="str">
        <f t="shared" si="328"/>
        <v>n.m.</v>
      </c>
      <c r="Y1118" s="6">
        <f t="shared" si="329"/>
        <v>36803.520000000011</v>
      </c>
      <c r="Z1118" s="27" t="str">
        <f t="shared" si="330"/>
        <v>n.m.</v>
      </c>
      <c r="AA1118" s="6">
        <f t="shared" si="331"/>
        <v>-9308.9520000000011</v>
      </c>
      <c r="AB1118" s="27">
        <f t="shared" si="332"/>
        <v>-0.7686201228411399</v>
      </c>
      <c r="AC1118" s="6">
        <f t="shared" si="333"/>
        <v>27494.568000000014</v>
      </c>
      <c r="AD1118" s="27">
        <f t="shared" si="334"/>
        <v>2.2701672791549554</v>
      </c>
    </row>
    <row r="1119" spans="1:30" x14ac:dyDescent="0.35">
      <c r="A1119" s="7">
        <f t="shared" si="335"/>
        <v>1111</v>
      </c>
      <c r="B1119" t="s">
        <v>909</v>
      </c>
      <c r="C1119" t="s">
        <v>2137</v>
      </c>
      <c r="D1119" t="s">
        <v>2138</v>
      </c>
      <c r="E1119" s="42">
        <v>44348</v>
      </c>
      <c r="F1119" s="42" t="s">
        <v>1934</v>
      </c>
      <c r="G1119" s="3"/>
      <c r="H1119" s="3"/>
      <c r="I1119" s="3"/>
      <c r="J1119" s="3">
        <v>9923.5</v>
      </c>
      <c r="K1119" s="3">
        <v>8976.9599999999991</v>
      </c>
      <c r="L1119" s="3">
        <f t="shared" si="336"/>
        <v>18900.46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f t="shared" si="322"/>
        <v>0</v>
      </c>
      <c r="S1119" s="6">
        <f t="shared" si="323"/>
        <v>0</v>
      </c>
      <c r="T1119" s="27" t="str">
        <f t="shared" si="324"/>
        <v>n.m.</v>
      </c>
      <c r="U1119" s="6">
        <f t="shared" si="325"/>
        <v>0</v>
      </c>
      <c r="V1119" s="27" t="str">
        <f t="shared" si="326"/>
        <v>n.m.</v>
      </c>
      <c r="W1119" s="6">
        <f t="shared" si="327"/>
        <v>0</v>
      </c>
      <c r="X1119" s="27" t="str">
        <f t="shared" si="328"/>
        <v>n.m.</v>
      </c>
      <c r="Y1119" s="6">
        <f t="shared" si="329"/>
        <v>9923.5</v>
      </c>
      <c r="Z1119" s="27" t="str">
        <f t="shared" si="330"/>
        <v>n.m.</v>
      </c>
      <c r="AA1119" s="6">
        <f t="shared" si="331"/>
        <v>8976.9599999999991</v>
      </c>
      <c r="AB1119" s="27" t="str">
        <f t="shared" si="332"/>
        <v>n.m.</v>
      </c>
      <c r="AC1119" s="6">
        <f t="shared" si="333"/>
        <v>18900.46</v>
      </c>
      <c r="AD1119" s="27" t="str">
        <f t="shared" si="334"/>
        <v>n.m.</v>
      </c>
    </row>
    <row r="1120" spans="1:30" x14ac:dyDescent="0.35">
      <c r="A1120" s="7">
        <f t="shared" si="335"/>
        <v>1112</v>
      </c>
      <c r="B1120" t="s">
        <v>909</v>
      </c>
      <c r="C1120" t="s">
        <v>2139</v>
      </c>
      <c r="D1120" t="s">
        <v>2140</v>
      </c>
      <c r="E1120" s="42">
        <v>44501</v>
      </c>
      <c r="F1120" s="42" t="s">
        <v>1934</v>
      </c>
      <c r="G1120" s="3"/>
      <c r="H1120" s="3"/>
      <c r="I1120" s="3"/>
      <c r="J1120" s="3">
        <v>9385.4</v>
      </c>
      <c r="K1120" s="3">
        <v>14781.51</v>
      </c>
      <c r="L1120" s="3">
        <f t="shared" si="336"/>
        <v>24166.91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f t="shared" si="322"/>
        <v>0</v>
      </c>
      <c r="S1120" s="6">
        <f t="shared" si="323"/>
        <v>0</v>
      </c>
      <c r="T1120" s="27" t="str">
        <f t="shared" si="324"/>
        <v>n.m.</v>
      </c>
      <c r="U1120" s="6">
        <f t="shared" si="325"/>
        <v>0</v>
      </c>
      <c r="V1120" s="27" t="str">
        <f t="shared" si="326"/>
        <v>n.m.</v>
      </c>
      <c r="W1120" s="6">
        <f t="shared" si="327"/>
        <v>0</v>
      </c>
      <c r="X1120" s="27" t="str">
        <f t="shared" si="328"/>
        <v>n.m.</v>
      </c>
      <c r="Y1120" s="6">
        <f t="shared" si="329"/>
        <v>9385.4</v>
      </c>
      <c r="Z1120" s="27" t="str">
        <f t="shared" si="330"/>
        <v>n.m.</v>
      </c>
      <c r="AA1120" s="6">
        <f t="shared" si="331"/>
        <v>14781.51</v>
      </c>
      <c r="AB1120" s="27" t="str">
        <f t="shared" si="332"/>
        <v>n.m.</v>
      </c>
      <c r="AC1120" s="6">
        <f t="shared" si="333"/>
        <v>24166.91</v>
      </c>
      <c r="AD1120" s="27" t="str">
        <f t="shared" si="334"/>
        <v>n.m.</v>
      </c>
    </row>
    <row r="1121" spans="1:30" x14ac:dyDescent="0.35">
      <c r="A1121" s="7">
        <f t="shared" si="335"/>
        <v>1113</v>
      </c>
      <c r="B1121" t="s">
        <v>909</v>
      </c>
      <c r="C1121" t="s">
        <v>2141</v>
      </c>
      <c r="D1121" t="s">
        <v>2142</v>
      </c>
      <c r="E1121" s="42">
        <v>44378</v>
      </c>
      <c r="F1121" s="42" t="s">
        <v>1934</v>
      </c>
      <c r="G1121" s="3"/>
      <c r="H1121" s="3"/>
      <c r="I1121" s="3"/>
      <c r="J1121" s="3">
        <v>14571.680000000002</v>
      </c>
      <c r="K1121" s="3">
        <v>16437.039999999994</v>
      </c>
      <c r="L1121" s="3">
        <f t="shared" si="336"/>
        <v>31008.719999999994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f t="shared" si="322"/>
        <v>0</v>
      </c>
      <c r="S1121" s="6">
        <f t="shared" si="323"/>
        <v>0</v>
      </c>
      <c r="T1121" s="27" t="str">
        <f t="shared" si="324"/>
        <v>n.m.</v>
      </c>
      <c r="U1121" s="6">
        <f t="shared" si="325"/>
        <v>0</v>
      </c>
      <c r="V1121" s="27" t="str">
        <f t="shared" si="326"/>
        <v>n.m.</v>
      </c>
      <c r="W1121" s="6">
        <f t="shared" si="327"/>
        <v>0</v>
      </c>
      <c r="X1121" s="27" t="str">
        <f t="shared" si="328"/>
        <v>n.m.</v>
      </c>
      <c r="Y1121" s="6">
        <f t="shared" si="329"/>
        <v>14571.680000000002</v>
      </c>
      <c r="Z1121" s="27" t="str">
        <f t="shared" si="330"/>
        <v>n.m.</v>
      </c>
      <c r="AA1121" s="6">
        <f t="shared" si="331"/>
        <v>16437.039999999994</v>
      </c>
      <c r="AB1121" s="27" t="str">
        <f t="shared" si="332"/>
        <v>n.m.</v>
      </c>
      <c r="AC1121" s="6">
        <f t="shared" si="333"/>
        <v>31008.719999999994</v>
      </c>
      <c r="AD1121" s="27" t="str">
        <f t="shared" si="334"/>
        <v>n.m.</v>
      </c>
    </row>
    <row r="1122" spans="1:30" x14ac:dyDescent="0.35">
      <c r="A1122" s="7">
        <f t="shared" si="335"/>
        <v>1114</v>
      </c>
      <c r="B1122" t="s">
        <v>909</v>
      </c>
      <c r="C1122" t="s">
        <v>2143</v>
      </c>
      <c r="D1122" t="s">
        <v>2144</v>
      </c>
      <c r="E1122" s="42">
        <v>44348</v>
      </c>
      <c r="F1122" s="42" t="s">
        <v>1934</v>
      </c>
      <c r="G1122" s="3"/>
      <c r="H1122" s="3"/>
      <c r="I1122" s="3"/>
      <c r="J1122" s="3">
        <v>9840</v>
      </c>
      <c r="K1122" s="3">
        <v>9110.56</v>
      </c>
      <c r="L1122" s="3">
        <f t="shared" si="336"/>
        <v>18950.559999999998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f t="shared" si="322"/>
        <v>0</v>
      </c>
      <c r="S1122" s="6">
        <f t="shared" si="323"/>
        <v>0</v>
      </c>
      <c r="T1122" s="27" t="str">
        <f t="shared" si="324"/>
        <v>n.m.</v>
      </c>
      <c r="U1122" s="6">
        <f t="shared" si="325"/>
        <v>0</v>
      </c>
      <c r="V1122" s="27" t="str">
        <f t="shared" si="326"/>
        <v>n.m.</v>
      </c>
      <c r="W1122" s="6">
        <f t="shared" si="327"/>
        <v>0</v>
      </c>
      <c r="X1122" s="27" t="str">
        <f t="shared" si="328"/>
        <v>n.m.</v>
      </c>
      <c r="Y1122" s="6">
        <f t="shared" si="329"/>
        <v>9840</v>
      </c>
      <c r="Z1122" s="27" t="str">
        <f t="shared" si="330"/>
        <v>n.m.</v>
      </c>
      <c r="AA1122" s="6">
        <f t="shared" si="331"/>
        <v>9110.56</v>
      </c>
      <c r="AB1122" s="27" t="str">
        <f t="shared" si="332"/>
        <v>n.m.</v>
      </c>
      <c r="AC1122" s="6">
        <f t="shared" si="333"/>
        <v>18950.559999999998</v>
      </c>
      <c r="AD1122" s="27" t="str">
        <f t="shared" si="334"/>
        <v>n.m.</v>
      </c>
    </row>
    <row r="1123" spans="1:30" x14ac:dyDescent="0.35">
      <c r="A1123" s="7">
        <f t="shared" si="335"/>
        <v>1115</v>
      </c>
      <c r="B1123" t="s">
        <v>909</v>
      </c>
      <c r="C1123" t="s">
        <v>2145</v>
      </c>
      <c r="D1123" t="s">
        <v>1344</v>
      </c>
      <c r="E1123" s="42">
        <v>44378</v>
      </c>
      <c r="F1123" s="42" t="s">
        <v>1934</v>
      </c>
      <c r="G1123" s="3"/>
      <c r="H1123" s="3"/>
      <c r="I1123" s="3"/>
      <c r="J1123" s="3">
        <v>16755.469999999998</v>
      </c>
      <c r="K1123" s="3">
        <v>13582.750000000004</v>
      </c>
      <c r="L1123" s="3">
        <f t="shared" si="336"/>
        <v>30338.22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f t="shared" si="322"/>
        <v>0</v>
      </c>
      <c r="S1123" s="6">
        <f t="shared" si="323"/>
        <v>0</v>
      </c>
      <c r="T1123" s="27" t="str">
        <f t="shared" si="324"/>
        <v>n.m.</v>
      </c>
      <c r="U1123" s="6">
        <f t="shared" si="325"/>
        <v>0</v>
      </c>
      <c r="V1123" s="27" t="str">
        <f t="shared" si="326"/>
        <v>n.m.</v>
      </c>
      <c r="W1123" s="6">
        <f t="shared" si="327"/>
        <v>0</v>
      </c>
      <c r="X1123" s="27" t="str">
        <f t="shared" si="328"/>
        <v>n.m.</v>
      </c>
      <c r="Y1123" s="6">
        <f t="shared" si="329"/>
        <v>16755.469999999998</v>
      </c>
      <c r="Z1123" s="27" t="str">
        <f t="shared" si="330"/>
        <v>n.m.</v>
      </c>
      <c r="AA1123" s="6">
        <f t="shared" si="331"/>
        <v>13582.750000000004</v>
      </c>
      <c r="AB1123" s="27" t="str">
        <f t="shared" si="332"/>
        <v>n.m.</v>
      </c>
      <c r="AC1123" s="6">
        <f t="shared" si="333"/>
        <v>30338.22</v>
      </c>
      <c r="AD1123" s="27" t="str">
        <f t="shared" si="334"/>
        <v>n.m.</v>
      </c>
    </row>
    <row r="1124" spans="1:30" x14ac:dyDescent="0.35">
      <c r="A1124" s="7">
        <f t="shared" si="335"/>
        <v>1116</v>
      </c>
      <c r="B1124" t="s">
        <v>909</v>
      </c>
      <c r="C1124" t="s">
        <v>2146</v>
      </c>
      <c r="D1124" t="s">
        <v>2147</v>
      </c>
      <c r="E1124" s="42">
        <v>44378</v>
      </c>
      <c r="F1124" s="42" t="s">
        <v>1934</v>
      </c>
      <c r="G1124" s="3"/>
      <c r="H1124" s="3"/>
      <c r="I1124" s="3"/>
      <c r="J1124" s="3">
        <v>6410.82</v>
      </c>
      <c r="K1124" s="3">
        <v>15440.380000000003</v>
      </c>
      <c r="L1124" s="3">
        <f t="shared" si="336"/>
        <v>21851.200000000004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f t="shared" si="322"/>
        <v>0</v>
      </c>
      <c r="S1124" s="6">
        <f t="shared" si="323"/>
        <v>0</v>
      </c>
      <c r="T1124" s="27" t="str">
        <f t="shared" si="324"/>
        <v>n.m.</v>
      </c>
      <c r="U1124" s="6">
        <f t="shared" si="325"/>
        <v>0</v>
      </c>
      <c r="V1124" s="27" t="str">
        <f t="shared" si="326"/>
        <v>n.m.</v>
      </c>
      <c r="W1124" s="6">
        <f t="shared" si="327"/>
        <v>0</v>
      </c>
      <c r="X1124" s="27" t="str">
        <f t="shared" si="328"/>
        <v>n.m.</v>
      </c>
      <c r="Y1124" s="6">
        <f t="shared" si="329"/>
        <v>6410.82</v>
      </c>
      <c r="Z1124" s="27" t="str">
        <f t="shared" si="330"/>
        <v>n.m.</v>
      </c>
      <c r="AA1124" s="6">
        <f t="shared" si="331"/>
        <v>15440.380000000003</v>
      </c>
      <c r="AB1124" s="27" t="str">
        <f t="shared" si="332"/>
        <v>n.m.</v>
      </c>
      <c r="AC1124" s="6">
        <f t="shared" si="333"/>
        <v>21851.200000000004</v>
      </c>
      <c r="AD1124" s="27" t="str">
        <f t="shared" si="334"/>
        <v>n.m.</v>
      </c>
    </row>
    <row r="1125" spans="1:30" x14ac:dyDescent="0.35">
      <c r="A1125" s="7">
        <f t="shared" si="335"/>
        <v>1117</v>
      </c>
      <c r="B1125" t="s">
        <v>909</v>
      </c>
      <c r="C1125" t="s">
        <v>2148</v>
      </c>
      <c r="D1125" t="s">
        <v>2149</v>
      </c>
      <c r="E1125" s="42">
        <v>44501</v>
      </c>
      <c r="F1125" s="42" t="s">
        <v>1934</v>
      </c>
      <c r="G1125" s="3"/>
      <c r="H1125" s="3"/>
      <c r="I1125" s="3"/>
      <c r="J1125" s="3">
        <v>1445.57</v>
      </c>
      <c r="K1125" s="3">
        <v>23698.78</v>
      </c>
      <c r="L1125" s="3">
        <f t="shared" si="336"/>
        <v>25144.35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f t="shared" si="322"/>
        <v>0</v>
      </c>
      <c r="S1125" s="6">
        <f t="shared" si="323"/>
        <v>0</v>
      </c>
      <c r="T1125" s="27" t="str">
        <f t="shared" si="324"/>
        <v>n.m.</v>
      </c>
      <c r="U1125" s="6">
        <f t="shared" si="325"/>
        <v>0</v>
      </c>
      <c r="V1125" s="27" t="str">
        <f t="shared" si="326"/>
        <v>n.m.</v>
      </c>
      <c r="W1125" s="6">
        <f t="shared" si="327"/>
        <v>0</v>
      </c>
      <c r="X1125" s="27" t="str">
        <f t="shared" si="328"/>
        <v>n.m.</v>
      </c>
      <c r="Y1125" s="6">
        <f t="shared" si="329"/>
        <v>1445.57</v>
      </c>
      <c r="Z1125" s="27" t="str">
        <f t="shared" si="330"/>
        <v>n.m.</v>
      </c>
      <c r="AA1125" s="6">
        <f t="shared" si="331"/>
        <v>23698.78</v>
      </c>
      <c r="AB1125" s="27" t="str">
        <f t="shared" si="332"/>
        <v>n.m.</v>
      </c>
      <c r="AC1125" s="6">
        <f t="shared" si="333"/>
        <v>25144.35</v>
      </c>
      <c r="AD1125" s="27" t="str">
        <f t="shared" si="334"/>
        <v>n.m.</v>
      </c>
    </row>
    <row r="1126" spans="1:30" x14ac:dyDescent="0.35">
      <c r="A1126" s="7">
        <f t="shared" si="335"/>
        <v>1118</v>
      </c>
      <c r="B1126" t="s">
        <v>909</v>
      </c>
      <c r="C1126" t="s">
        <v>2150</v>
      </c>
      <c r="D1126" t="s">
        <v>1155</v>
      </c>
      <c r="E1126" s="42">
        <v>44256</v>
      </c>
      <c r="F1126" s="42" t="s">
        <v>1934</v>
      </c>
      <c r="G1126" s="3"/>
      <c r="H1126" s="3"/>
      <c r="I1126" s="3"/>
      <c r="J1126" s="3">
        <v>19102.170000000002</v>
      </c>
      <c r="K1126" s="3">
        <v>3855.0899999999997</v>
      </c>
      <c r="L1126" s="3">
        <f t="shared" si="336"/>
        <v>22957.260000000002</v>
      </c>
      <c r="M1126" s="3">
        <v>0</v>
      </c>
      <c r="N1126" s="3">
        <v>0</v>
      </c>
      <c r="O1126" s="3">
        <v>0</v>
      </c>
      <c r="P1126" s="3">
        <v>0</v>
      </c>
      <c r="Q1126" s="3">
        <v>13536.781999999999</v>
      </c>
      <c r="R1126" s="3">
        <f t="shared" si="322"/>
        <v>13536.781999999999</v>
      </c>
      <c r="S1126" s="6">
        <f t="shared" si="323"/>
        <v>0</v>
      </c>
      <c r="T1126" s="27" t="str">
        <f t="shared" si="324"/>
        <v>n.m.</v>
      </c>
      <c r="U1126" s="6">
        <f t="shared" si="325"/>
        <v>0</v>
      </c>
      <c r="V1126" s="27" t="str">
        <f t="shared" si="326"/>
        <v>n.m.</v>
      </c>
      <c r="W1126" s="6">
        <f t="shared" si="327"/>
        <v>0</v>
      </c>
      <c r="X1126" s="27" t="str">
        <f t="shared" si="328"/>
        <v>n.m.</v>
      </c>
      <c r="Y1126" s="6">
        <f t="shared" si="329"/>
        <v>19102.170000000002</v>
      </c>
      <c r="Z1126" s="27" t="str">
        <f t="shared" si="330"/>
        <v>n.m.</v>
      </c>
      <c r="AA1126" s="6">
        <f t="shared" si="331"/>
        <v>-9681.6919999999991</v>
      </c>
      <c r="AB1126" s="27">
        <f t="shared" si="332"/>
        <v>-0.71521370440921628</v>
      </c>
      <c r="AC1126" s="6">
        <f t="shared" si="333"/>
        <v>9420.4780000000028</v>
      </c>
      <c r="AD1126" s="27">
        <f t="shared" si="334"/>
        <v>0.695917094624114</v>
      </c>
    </row>
    <row r="1127" spans="1:30" x14ac:dyDescent="0.35">
      <c r="A1127" s="7">
        <f t="shared" si="335"/>
        <v>1119</v>
      </c>
      <c r="B1127" t="s">
        <v>909</v>
      </c>
      <c r="C1127" t="s">
        <v>2151</v>
      </c>
      <c r="D1127" t="s">
        <v>2152</v>
      </c>
      <c r="E1127" s="42">
        <v>44378</v>
      </c>
      <c r="F1127" s="42" t="s">
        <v>1934</v>
      </c>
      <c r="G1127" s="3"/>
      <c r="H1127" s="3"/>
      <c r="I1127" s="3"/>
      <c r="J1127" s="3">
        <v>19055.349999999999</v>
      </c>
      <c r="K1127" s="3">
        <v>3799.8</v>
      </c>
      <c r="L1127" s="3">
        <f t="shared" si="336"/>
        <v>22855.149999999998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f t="shared" si="322"/>
        <v>0</v>
      </c>
      <c r="S1127" s="6">
        <f t="shared" si="323"/>
        <v>0</v>
      </c>
      <c r="T1127" s="27" t="str">
        <f t="shared" si="324"/>
        <v>n.m.</v>
      </c>
      <c r="U1127" s="6">
        <f t="shared" si="325"/>
        <v>0</v>
      </c>
      <c r="V1127" s="27" t="str">
        <f t="shared" si="326"/>
        <v>n.m.</v>
      </c>
      <c r="W1127" s="6">
        <f t="shared" si="327"/>
        <v>0</v>
      </c>
      <c r="X1127" s="27" t="str">
        <f t="shared" si="328"/>
        <v>n.m.</v>
      </c>
      <c r="Y1127" s="6">
        <f t="shared" si="329"/>
        <v>19055.349999999999</v>
      </c>
      <c r="Z1127" s="27" t="str">
        <f t="shared" si="330"/>
        <v>n.m.</v>
      </c>
      <c r="AA1127" s="6">
        <f t="shared" si="331"/>
        <v>3799.8</v>
      </c>
      <c r="AB1127" s="27" t="str">
        <f t="shared" si="332"/>
        <v>n.m.</v>
      </c>
      <c r="AC1127" s="6">
        <f t="shared" si="333"/>
        <v>22855.149999999998</v>
      </c>
      <c r="AD1127" s="27" t="str">
        <f t="shared" si="334"/>
        <v>n.m.</v>
      </c>
    </row>
    <row r="1128" spans="1:30" x14ac:dyDescent="0.35">
      <c r="A1128" s="7">
        <f t="shared" si="335"/>
        <v>1120</v>
      </c>
      <c r="B1128" t="s">
        <v>909</v>
      </c>
      <c r="C1128" t="s">
        <v>2153</v>
      </c>
      <c r="D1128" t="s">
        <v>2154</v>
      </c>
      <c r="E1128" s="42">
        <v>44409</v>
      </c>
      <c r="F1128" s="42" t="s">
        <v>1934</v>
      </c>
      <c r="G1128" s="3"/>
      <c r="H1128" s="3"/>
      <c r="I1128" s="3"/>
      <c r="J1128" s="3">
        <v>13955.73</v>
      </c>
      <c r="K1128" s="3">
        <v>6435.4199999999983</v>
      </c>
      <c r="L1128" s="3">
        <f t="shared" si="336"/>
        <v>20391.149999999998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f t="shared" si="322"/>
        <v>0</v>
      </c>
      <c r="S1128" s="6">
        <f t="shared" si="323"/>
        <v>0</v>
      </c>
      <c r="T1128" s="27" t="str">
        <f t="shared" si="324"/>
        <v>n.m.</v>
      </c>
      <c r="U1128" s="6">
        <f t="shared" si="325"/>
        <v>0</v>
      </c>
      <c r="V1128" s="27" t="str">
        <f t="shared" si="326"/>
        <v>n.m.</v>
      </c>
      <c r="W1128" s="6">
        <f t="shared" si="327"/>
        <v>0</v>
      </c>
      <c r="X1128" s="27" t="str">
        <f t="shared" si="328"/>
        <v>n.m.</v>
      </c>
      <c r="Y1128" s="6">
        <f t="shared" si="329"/>
        <v>13955.73</v>
      </c>
      <c r="Z1128" s="27" t="str">
        <f t="shared" si="330"/>
        <v>n.m.</v>
      </c>
      <c r="AA1128" s="6">
        <f t="shared" si="331"/>
        <v>6435.4199999999983</v>
      </c>
      <c r="AB1128" s="27" t="str">
        <f t="shared" si="332"/>
        <v>n.m.</v>
      </c>
      <c r="AC1128" s="6">
        <f t="shared" si="333"/>
        <v>20391.149999999998</v>
      </c>
      <c r="AD1128" s="27" t="str">
        <f t="shared" si="334"/>
        <v>n.m.</v>
      </c>
    </row>
    <row r="1129" spans="1:30" x14ac:dyDescent="0.35">
      <c r="A1129" s="7">
        <f t="shared" si="335"/>
        <v>1121</v>
      </c>
      <c r="B1129" t="s">
        <v>909</v>
      </c>
      <c r="C1129" t="s">
        <v>2155</v>
      </c>
      <c r="D1129" t="s">
        <v>2156</v>
      </c>
      <c r="E1129" s="42">
        <v>44378</v>
      </c>
      <c r="F1129" s="42" t="s">
        <v>1934</v>
      </c>
      <c r="G1129" s="3"/>
      <c r="H1129" s="3"/>
      <c r="I1129" s="3"/>
      <c r="J1129" s="3">
        <v>15880.11</v>
      </c>
      <c r="K1129" s="3">
        <v>4016.28</v>
      </c>
      <c r="L1129" s="3">
        <f t="shared" si="336"/>
        <v>19896.39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f t="shared" si="322"/>
        <v>0</v>
      </c>
      <c r="S1129" s="6">
        <f t="shared" si="323"/>
        <v>0</v>
      </c>
      <c r="T1129" s="27" t="str">
        <f t="shared" si="324"/>
        <v>n.m.</v>
      </c>
      <c r="U1129" s="6">
        <f t="shared" si="325"/>
        <v>0</v>
      </c>
      <c r="V1129" s="27" t="str">
        <f t="shared" si="326"/>
        <v>n.m.</v>
      </c>
      <c r="W1129" s="6">
        <f t="shared" si="327"/>
        <v>0</v>
      </c>
      <c r="X1129" s="27" t="str">
        <f t="shared" si="328"/>
        <v>n.m.</v>
      </c>
      <c r="Y1129" s="6">
        <f t="shared" si="329"/>
        <v>15880.11</v>
      </c>
      <c r="Z1129" s="27" t="str">
        <f t="shared" si="330"/>
        <v>n.m.</v>
      </c>
      <c r="AA1129" s="6">
        <f t="shared" si="331"/>
        <v>4016.28</v>
      </c>
      <c r="AB1129" s="27" t="str">
        <f t="shared" si="332"/>
        <v>n.m.</v>
      </c>
      <c r="AC1129" s="6">
        <f t="shared" si="333"/>
        <v>19896.39</v>
      </c>
      <c r="AD1129" s="27" t="str">
        <f t="shared" si="334"/>
        <v>n.m.</v>
      </c>
    </row>
    <row r="1130" spans="1:30" x14ac:dyDescent="0.35">
      <c r="A1130" s="7">
        <f t="shared" si="335"/>
        <v>1122</v>
      </c>
      <c r="B1130" t="s">
        <v>909</v>
      </c>
      <c r="C1130" t="s">
        <v>2157</v>
      </c>
      <c r="D1130" t="s">
        <v>2158</v>
      </c>
      <c r="E1130" s="42">
        <v>44378</v>
      </c>
      <c r="F1130" s="42" t="s">
        <v>1934</v>
      </c>
      <c r="G1130" s="3"/>
      <c r="H1130" s="3"/>
      <c r="I1130" s="3"/>
      <c r="J1130" s="3">
        <v>2064.4300000000003</v>
      </c>
      <c r="K1130" s="3">
        <v>883.95000000000027</v>
      </c>
      <c r="L1130" s="3">
        <f t="shared" si="336"/>
        <v>2948.3800000000006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f t="shared" si="322"/>
        <v>0</v>
      </c>
      <c r="S1130" s="6">
        <f t="shared" si="323"/>
        <v>0</v>
      </c>
      <c r="T1130" s="27" t="str">
        <f t="shared" si="324"/>
        <v>n.m.</v>
      </c>
      <c r="U1130" s="6">
        <f t="shared" si="325"/>
        <v>0</v>
      </c>
      <c r="V1130" s="27" t="str">
        <f t="shared" si="326"/>
        <v>n.m.</v>
      </c>
      <c r="W1130" s="6">
        <f t="shared" si="327"/>
        <v>0</v>
      </c>
      <c r="X1130" s="27" t="str">
        <f t="shared" si="328"/>
        <v>n.m.</v>
      </c>
      <c r="Y1130" s="6">
        <f t="shared" si="329"/>
        <v>2064.4300000000003</v>
      </c>
      <c r="Z1130" s="27" t="str">
        <f t="shared" si="330"/>
        <v>n.m.</v>
      </c>
      <c r="AA1130" s="6">
        <f t="shared" si="331"/>
        <v>883.95000000000027</v>
      </c>
      <c r="AB1130" s="27" t="str">
        <f t="shared" si="332"/>
        <v>n.m.</v>
      </c>
      <c r="AC1130" s="6">
        <f t="shared" si="333"/>
        <v>2948.3800000000006</v>
      </c>
      <c r="AD1130" s="27" t="str">
        <f t="shared" si="334"/>
        <v>n.m.</v>
      </c>
    </row>
    <row r="1131" spans="1:30" x14ac:dyDescent="0.35">
      <c r="A1131" s="7">
        <f t="shared" si="335"/>
        <v>1123</v>
      </c>
      <c r="B1131" t="s">
        <v>909</v>
      </c>
      <c r="C1131" t="s">
        <v>2159</v>
      </c>
      <c r="D1131" t="s">
        <v>2160</v>
      </c>
      <c r="E1131" s="42">
        <v>44378</v>
      </c>
      <c r="F1131" s="42">
        <v>44440</v>
      </c>
      <c r="G1131" s="3"/>
      <c r="H1131" s="3"/>
      <c r="I1131" s="3"/>
      <c r="J1131" s="3">
        <v>16480.25</v>
      </c>
      <c r="K1131" s="3"/>
      <c r="L1131" s="3">
        <f t="shared" si="336"/>
        <v>16480.25</v>
      </c>
      <c r="M1131" s="3">
        <v>0</v>
      </c>
      <c r="N1131" s="3">
        <v>0</v>
      </c>
      <c r="O1131" s="3">
        <v>0</v>
      </c>
      <c r="P1131" s="3">
        <v>0</v>
      </c>
      <c r="Q1131" s="3">
        <v>7105.7860000000001</v>
      </c>
      <c r="R1131" s="3">
        <f t="shared" si="322"/>
        <v>7105.7860000000001</v>
      </c>
      <c r="S1131" s="6">
        <f t="shared" si="323"/>
        <v>0</v>
      </c>
      <c r="T1131" s="27" t="str">
        <f t="shared" si="324"/>
        <v>n.m.</v>
      </c>
      <c r="U1131" s="6">
        <f t="shared" si="325"/>
        <v>0</v>
      </c>
      <c r="V1131" s="27" t="str">
        <f t="shared" si="326"/>
        <v>n.m.</v>
      </c>
      <c r="W1131" s="6">
        <f t="shared" si="327"/>
        <v>0</v>
      </c>
      <c r="X1131" s="27" t="str">
        <f t="shared" si="328"/>
        <v>n.m.</v>
      </c>
      <c r="Y1131" s="6">
        <f t="shared" si="329"/>
        <v>16480.25</v>
      </c>
      <c r="Z1131" s="27" t="str">
        <f t="shared" si="330"/>
        <v>n.m.</v>
      </c>
      <c r="AA1131" s="6">
        <f t="shared" si="331"/>
        <v>-7105.7860000000001</v>
      </c>
      <c r="AB1131" s="27">
        <f t="shared" si="332"/>
        <v>-1</v>
      </c>
      <c r="AC1131" s="6">
        <f t="shared" si="333"/>
        <v>9374.4639999999999</v>
      </c>
      <c r="AD1131" s="27">
        <f t="shared" si="334"/>
        <v>1.3192719285382364</v>
      </c>
    </row>
    <row r="1132" spans="1:30" x14ac:dyDescent="0.35">
      <c r="A1132" s="7">
        <f t="shared" si="335"/>
        <v>1124</v>
      </c>
      <c r="B1132" t="s">
        <v>909</v>
      </c>
      <c r="C1132" t="s">
        <v>2161</v>
      </c>
      <c r="D1132" t="s">
        <v>2162</v>
      </c>
      <c r="E1132" s="42">
        <v>44470</v>
      </c>
      <c r="F1132" s="42" t="s">
        <v>1934</v>
      </c>
      <c r="G1132" s="3"/>
      <c r="H1132" s="3"/>
      <c r="I1132" s="3"/>
      <c r="J1132" s="3">
        <v>2180</v>
      </c>
      <c r="K1132" s="3">
        <v>13015.539999999997</v>
      </c>
      <c r="L1132" s="3">
        <f t="shared" si="336"/>
        <v>15195.539999999997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f t="shared" si="322"/>
        <v>0</v>
      </c>
      <c r="S1132" s="6">
        <f t="shared" si="323"/>
        <v>0</v>
      </c>
      <c r="T1132" s="27" t="str">
        <f t="shared" si="324"/>
        <v>n.m.</v>
      </c>
      <c r="U1132" s="6">
        <f t="shared" si="325"/>
        <v>0</v>
      </c>
      <c r="V1132" s="27" t="str">
        <f t="shared" si="326"/>
        <v>n.m.</v>
      </c>
      <c r="W1132" s="6">
        <f t="shared" si="327"/>
        <v>0</v>
      </c>
      <c r="X1132" s="27" t="str">
        <f t="shared" si="328"/>
        <v>n.m.</v>
      </c>
      <c r="Y1132" s="6">
        <f t="shared" si="329"/>
        <v>2180</v>
      </c>
      <c r="Z1132" s="27" t="str">
        <f t="shared" si="330"/>
        <v>n.m.</v>
      </c>
      <c r="AA1132" s="6">
        <f t="shared" si="331"/>
        <v>13015.539999999997</v>
      </c>
      <c r="AB1132" s="27" t="str">
        <f t="shared" si="332"/>
        <v>n.m.</v>
      </c>
      <c r="AC1132" s="6">
        <f t="shared" si="333"/>
        <v>15195.539999999997</v>
      </c>
      <c r="AD1132" s="27" t="str">
        <f t="shared" si="334"/>
        <v>n.m.</v>
      </c>
    </row>
    <row r="1133" spans="1:30" x14ac:dyDescent="0.35">
      <c r="A1133" s="7">
        <f t="shared" si="335"/>
        <v>1125</v>
      </c>
      <c r="B1133" t="s">
        <v>909</v>
      </c>
      <c r="C1133" t="s">
        <v>2163</v>
      </c>
      <c r="D1133" t="s">
        <v>2164</v>
      </c>
      <c r="E1133" s="42">
        <v>44470</v>
      </c>
      <c r="F1133" s="42" t="s">
        <v>1934</v>
      </c>
      <c r="G1133" s="3"/>
      <c r="H1133" s="3"/>
      <c r="I1133" s="3"/>
      <c r="J1133" s="3">
        <v>1920</v>
      </c>
      <c r="K1133" s="3">
        <v>10647.36</v>
      </c>
      <c r="L1133" s="3">
        <f t="shared" si="336"/>
        <v>12567.36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f t="shared" si="322"/>
        <v>0</v>
      </c>
      <c r="S1133" s="6">
        <f t="shared" si="323"/>
        <v>0</v>
      </c>
      <c r="T1133" s="27" t="str">
        <f t="shared" si="324"/>
        <v>n.m.</v>
      </c>
      <c r="U1133" s="6">
        <f t="shared" si="325"/>
        <v>0</v>
      </c>
      <c r="V1133" s="27" t="str">
        <f t="shared" si="326"/>
        <v>n.m.</v>
      </c>
      <c r="W1133" s="6">
        <f t="shared" si="327"/>
        <v>0</v>
      </c>
      <c r="X1133" s="27" t="str">
        <f t="shared" si="328"/>
        <v>n.m.</v>
      </c>
      <c r="Y1133" s="6">
        <f t="shared" si="329"/>
        <v>1920</v>
      </c>
      <c r="Z1133" s="27" t="str">
        <f t="shared" si="330"/>
        <v>n.m.</v>
      </c>
      <c r="AA1133" s="6">
        <f t="shared" si="331"/>
        <v>10647.36</v>
      </c>
      <c r="AB1133" s="27" t="str">
        <f t="shared" si="332"/>
        <v>n.m.</v>
      </c>
      <c r="AC1133" s="6">
        <f t="shared" si="333"/>
        <v>12567.36</v>
      </c>
      <c r="AD1133" s="27" t="str">
        <f t="shared" si="334"/>
        <v>n.m.</v>
      </c>
    </row>
    <row r="1134" spans="1:30" x14ac:dyDescent="0.35">
      <c r="A1134" s="7">
        <f t="shared" si="335"/>
        <v>1126</v>
      </c>
      <c r="B1134" t="s">
        <v>909</v>
      </c>
      <c r="C1134" t="s">
        <v>2165</v>
      </c>
      <c r="D1134" t="s">
        <v>2166</v>
      </c>
      <c r="E1134" s="42">
        <v>44501</v>
      </c>
      <c r="F1134" s="42" t="s">
        <v>1934</v>
      </c>
      <c r="G1134" s="3"/>
      <c r="H1134" s="3"/>
      <c r="I1134" s="3"/>
      <c r="J1134" s="3">
        <v>2873.56</v>
      </c>
      <c r="K1134" s="3">
        <v>4644.7200000000012</v>
      </c>
      <c r="L1134" s="3">
        <f t="shared" si="336"/>
        <v>7518.2800000000007</v>
      </c>
      <c r="M1134" s="3">
        <v>0</v>
      </c>
      <c r="N1134" s="3">
        <v>0</v>
      </c>
      <c r="O1134" s="3">
        <v>0</v>
      </c>
      <c r="P1134" s="3">
        <v>1227502.118</v>
      </c>
      <c r="Q1134" s="3">
        <v>34589.002</v>
      </c>
      <c r="R1134" s="3">
        <f t="shared" si="322"/>
        <v>1262091.1200000001</v>
      </c>
      <c r="S1134" s="6">
        <f t="shared" si="323"/>
        <v>0</v>
      </c>
      <c r="T1134" s="27" t="str">
        <f t="shared" si="324"/>
        <v>n.m.</v>
      </c>
      <c r="U1134" s="6">
        <f t="shared" si="325"/>
        <v>0</v>
      </c>
      <c r="V1134" s="27" t="str">
        <f t="shared" si="326"/>
        <v>n.m.</v>
      </c>
      <c r="W1134" s="6">
        <f t="shared" si="327"/>
        <v>0</v>
      </c>
      <c r="X1134" s="27" t="str">
        <f t="shared" si="328"/>
        <v>n.m.</v>
      </c>
      <c r="Y1134" s="6">
        <f t="shared" si="329"/>
        <v>-1224628.558</v>
      </c>
      <c r="Z1134" s="27">
        <f t="shared" si="330"/>
        <v>-0.99765901829588532</v>
      </c>
      <c r="AA1134" s="6">
        <f t="shared" si="331"/>
        <v>-29944.281999999999</v>
      </c>
      <c r="AB1134" s="27">
        <f t="shared" si="332"/>
        <v>-0.86571685416075317</v>
      </c>
      <c r="AC1134" s="6">
        <f t="shared" si="333"/>
        <v>-1254572.8400000001</v>
      </c>
      <c r="AD1134" s="27">
        <f t="shared" si="334"/>
        <v>-0.99404299746598324</v>
      </c>
    </row>
    <row r="1135" spans="1:30" x14ac:dyDescent="0.35">
      <c r="A1135" s="7">
        <f t="shared" si="335"/>
        <v>1127</v>
      </c>
      <c r="B1135" t="s">
        <v>909</v>
      </c>
      <c r="C1135" t="s">
        <v>2167</v>
      </c>
      <c r="D1135" t="s">
        <v>2168</v>
      </c>
      <c r="E1135" s="42">
        <v>44409</v>
      </c>
      <c r="F1135" s="42">
        <v>44470</v>
      </c>
      <c r="G1135" s="3"/>
      <c r="H1135" s="3"/>
      <c r="I1135" s="3"/>
      <c r="J1135" s="3">
        <v>8963.4699999999993</v>
      </c>
      <c r="K1135" s="3"/>
      <c r="L1135" s="3">
        <f t="shared" si="336"/>
        <v>8963.4699999999993</v>
      </c>
      <c r="M1135" s="3">
        <v>0</v>
      </c>
      <c r="N1135" s="3">
        <v>0</v>
      </c>
      <c r="O1135" s="3">
        <v>0</v>
      </c>
      <c r="P1135" s="3">
        <v>0</v>
      </c>
      <c r="Q1135" s="3">
        <v>6459.8059999999996</v>
      </c>
      <c r="R1135" s="3">
        <f t="shared" si="322"/>
        <v>6459.8059999999996</v>
      </c>
      <c r="S1135" s="6">
        <f t="shared" si="323"/>
        <v>0</v>
      </c>
      <c r="T1135" s="27" t="str">
        <f t="shared" si="324"/>
        <v>n.m.</v>
      </c>
      <c r="U1135" s="6">
        <f t="shared" si="325"/>
        <v>0</v>
      </c>
      <c r="V1135" s="27" t="str">
        <f t="shared" si="326"/>
        <v>n.m.</v>
      </c>
      <c r="W1135" s="6">
        <f t="shared" si="327"/>
        <v>0</v>
      </c>
      <c r="X1135" s="27" t="str">
        <f t="shared" si="328"/>
        <v>n.m.</v>
      </c>
      <c r="Y1135" s="6">
        <f t="shared" si="329"/>
        <v>8963.4699999999993</v>
      </c>
      <c r="Z1135" s="27" t="str">
        <f t="shared" si="330"/>
        <v>n.m.</v>
      </c>
      <c r="AA1135" s="6">
        <f t="shared" si="331"/>
        <v>-6459.8059999999996</v>
      </c>
      <c r="AB1135" s="27">
        <f t="shared" si="332"/>
        <v>-1</v>
      </c>
      <c r="AC1135" s="6">
        <f t="shared" si="333"/>
        <v>2503.6639999999998</v>
      </c>
      <c r="AD1135" s="27">
        <f t="shared" si="334"/>
        <v>0.38757572595833373</v>
      </c>
    </row>
    <row r="1136" spans="1:30" x14ac:dyDescent="0.35">
      <c r="A1136" s="7">
        <f t="shared" si="335"/>
        <v>1128</v>
      </c>
      <c r="B1136" t="s">
        <v>909</v>
      </c>
      <c r="C1136" t="s">
        <v>2169</v>
      </c>
      <c r="D1136" t="s">
        <v>2170</v>
      </c>
      <c r="E1136" s="42">
        <v>44287</v>
      </c>
      <c r="F1136" s="42" t="s">
        <v>1934</v>
      </c>
      <c r="G1136" s="3"/>
      <c r="H1136" s="3"/>
      <c r="I1136" s="3"/>
      <c r="J1136" s="3">
        <v>7566.3</v>
      </c>
      <c r="K1136" s="3">
        <v>233.31</v>
      </c>
      <c r="L1136" s="3">
        <f t="shared" si="336"/>
        <v>7799.6100000000006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f t="shared" si="322"/>
        <v>0</v>
      </c>
      <c r="S1136" s="6">
        <f t="shared" si="323"/>
        <v>0</v>
      </c>
      <c r="T1136" s="27" t="str">
        <f t="shared" si="324"/>
        <v>n.m.</v>
      </c>
      <c r="U1136" s="6">
        <f t="shared" si="325"/>
        <v>0</v>
      </c>
      <c r="V1136" s="27" t="str">
        <f t="shared" si="326"/>
        <v>n.m.</v>
      </c>
      <c r="W1136" s="6">
        <f t="shared" si="327"/>
        <v>0</v>
      </c>
      <c r="X1136" s="27" t="str">
        <f t="shared" si="328"/>
        <v>n.m.</v>
      </c>
      <c r="Y1136" s="6">
        <f t="shared" si="329"/>
        <v>7566.3</v>
      </c>
      <c r="Z1136" s="27" t="str">
        <f t="shared" si="330"/>
        <v>n.m.</v>
      </c>
      <c r="AA1136" s="6">
        <f t="shared" si="331"/>
        <v>233.31</v>
      </c>
      <c r="AB1136" s="27" t="str">
        <f t="shared" si="332"/>
        <v>n.m.</v>
      </c>
      <c r="AC1136" s="6">
        <f t="shared" si="333"/>
        <v>7799.6100000000006</v>
      </c>
      <c r="AD1136" s="27" t="str">
        <f t="shared" si="334"/>
        <v>n.m.</v>
      </c>
    </row>
    <row r="1137" spans="1:30" x14ac:dyDescent="0.35">
      <c r="A1137" s="7">
        <f t="shared" si="335"/>
        <v>1129</v>
      </c>
      <c r="B1137" t="s">
        <v>909</v>
      </c>
      <c r="C1137" t="s">
        <v>2171</v>
      </c>
      <c r="D1137" t="s">
        <v>2172</v>
      </c>
      <c r="E1137" s="42">
        <v>44197</v>
      </c>
      <c r="F1137" s="42" t="s">
        <v>1934</v>
      </c>
      <c r="G1137" s="3"/>
      <c r="H1137" s="3"/>
      <c r="I1137" s="3"/>
      <c r="J1137" s="3">
        <v>1593.92</v>
      </c>
      <c r="K1137" s="3">
        <v>1502.5700000000002</v>
      </c>
      <c r="L1137" s="3">
        <f t="shared" si="336"/>
        <v>3096.4900000000002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f t="shared" si="322"/>
        <v>0</v>
      </c>
      <c r="S1137" s="6">
        <f t="shared" si="323"/>
        <v>0</v>
      </c>
      <c r="T1137" s="27" t="str">
        <f t="shared" si="324"/>
        <v>n.m.</v>
      </c>
      <c r="U1137" s="6">
        <f t="shared" si="325"/>
        <v>0</v>
      </c>
      <c r="V1137" s="27" t="str">
        <f t="shared" si="326"/>
        <v>n.m.</v>
      </c>
      <c r="W1137" s="6">
        <f t="shared" si="327"/>
        <v>0</v>
      </c>
      <c r="X1137" s="27" t="str">
        <f t="shared" si="328"/>
        <v>n.m.</v>
      </c>
      <c r="Y1137" s="6">
        <f t="shared" si="329"/>
        <v>1593.92</v>
      </c>
      <c r="Z1137" s="27" t="str">
        <f t="shared" si="330"/>
        <v>n.m.</v>
      </c>
      <c r="AA1137" s="6">
        <f t="shared" si="331"/>
        <v>1502.5700000000002</v>
      </c>
      <c r="AB1137" s="27" t="str">
        <f t="shared" si="332"/>
        <v>n.m.</v>
      </c>
      <c r="AC1137" s="6">
        <f t="shared" si="333"/>
        <v>3096.4900000000002</v>
      </c>
      <c r="AD1137" s="27" t="str">
        <f t="shared" si="334"/>
        <v>n.m.</v>
      </c>
    </row>
    <row r="1138" spans="1:30" x14ac:dyDescent="0.35">
      <c r="A1138" s="7">
        <f t="shared" si="335"/>
        <v>1130</v>
      </c>
      <c r="B1138" t="s">
        <v>909</v>
      </c>
      <c r="C1138" t="s">
        <v>2173</v>
      </c>
      <c r="D1138" t="s">
        <v>2174</v>
      </c>
      <c r="E1138" s="42">
        <v>44197</v>
      </c>
      <c r="F1138" s="42" t="s">
        <v>1934</v>
      </c>
      <c r="G1138" s="3"/>
      <c r="H1138" s="3"/>
      <c r="I1138" s="3"/>
      <c r="J1138" s="3">
        <v>2123.7199999999998</v>
      </c>
      <c r="K1138" s="3">
        <v>770.3599999999999</v>
      </c>
      <c r="L1138" s="3">
        <f t="shared" si="336"/>
        <v>2894.08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f t="shared" si="322"/>
        <v>0</v>
      </c>
      <c r="S1138" s="6">
        <f t="shared" si="323"/>
        <v>0</v>
      </c>
      <c r="T1138" s="27" t="str">
        <f t="shared" si="324"/>
        <v>n.m.</v>
      </c>
      <c r="U1138" s="6">
        <f t="shared" si="325"/>
        <v>0</v>
      </c>
      <c r="V1138" s="27" t="str">
        <f t="shared" si="326"/>
        <v>n.m.</v>
      </c>
      <c r="W1138" s="6">
        <f t="shared" si="327"/>
        <v>0</v>
      </c>
      <c r="X1138" s="27" t="str">
        <f t="shared" si="328"/>
        <v>n.m.</v>
      </c>
      <c r="Y1138" s="6">
        <f t="shared" si="329"/>
        <v>2123.7199999999998</v>
      </c>
      <c r="Z1138" s="27" t="str">
        <f t="shared" si="330"/>
        <v>n.m.</v>
      </c>
      <c r="AA1138" s="6">
        <f t="shared" si="331"/>
        <v>770.3599999999999</v>
      </c>
      <c r="AB1138" s="27" t="str">
        <f t="shared" si="332"/>
        <v>n.m.</v>
      </c>
      <c r="AC1138" s="6">
        <f t="shared" si="333"/>
        <v>2894.08</v>
      </c>
      <c r="AD1138" s="27" t="str">
        <f t="shared" si="334"/>
        <v>n.m.</v>
      </c>
    </row>
    <row r="1139" spans="1:30" x14ac:dyDescent="0.35">
      <c r="A1139" s="7">
        <f t="shared" si="335"/>
        <v>1131</v>
      </c>
      <c r="B1139" t="s">
        <v>909</v>
      </c>
      <c r="C1139" t="s">
        <v>2175</v>
      </c>
      <c r="D1139" t="s">
        <v>2176</v>
      </c>
      <c r="E1139" s="42">
        <v>44197</v>
      </c>
      <c r="F1139" s="42" t="s">
        <v>1934</v>
      </c>
      <c r="G1139" s="3"/>
      <c r="H1139" s="3"/>
      <c r="I1139" s="3"/>
      <c r="J1139" s="3">
        <v>1902.08</v>
      </c>
      <c r="K1139" s="3">
        <v>899.8599999999999</v>
      </c>
      <c r="L1139" s="3">
        <f t="shared" si="336"/>
        <v>2801.9399999999996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f t="shared" si="322"/>
        <v>0</v>
      </c>
      <c r="S1139" s="6">
        <f t="shared" si="323"/>
        <v>0</v>
      </c>
      <c r="T1139" s="27" t="str">
        <f t="shared" si="324"/>
        <v>n.m.</v>
      </c>
      <c r="U1139" s="6">
        <f t="shared" si="325"/>
        <v>0</v>
      </c>
      <c r="V1139" s="27" t="str">
        <f t="shared" si="326"/>
        <v>n.m.</v>
      </c>
      <c r="W1139" s="6">
        <f t="shared" si="327"/>
        <v>0</v>
      </c>
      <c r="X1139" s="27" t="str">
        <f t="shared" si="328"/>
        <v>n.m.</v>
      </c>
      <c r="Y1139" s="6">
        <f t="shared" si="329"/>
        <v>1902.08</v>
      </c>
      <c r="Z1139" s="27" t="str">
        <f t="shared" si="330"/>
        <v>n.m.</v>
      </c>
      <c r="AA1139" s="6">
        <f t="shared" si="331"/>
        <v>899.8599999999999</v>
      </c>
      <c r="AB1139" s="27" t="str">
        <f t="shared" si="332"/>
        <v>n.m.</v>
      </c>
      <c r="AC1139" s="6">
        <f t="shared" si="333"/>
        <v>2801.9399999999996</v>
      </c>
      <c r="AD1139" s="27" t="str">
        <f t="shared" si="334"/>
        <v>n.m.</v>
      </c>
    </row>
    <row r="1140" spans="1:30" x14ac:dyDescent="0.35">
      <c r="A1140" s="7">
        <f t="shared" si="335"/>
        <v>1132</v>
      </c>
      <c r="B1140" t="s">
        <v>909</v>
      </c>
      <c r="C1140" t="s">
        <v>2177</v>
      </c>
      <c r="D1140" t="s">
        <v>2178</v>
      </c>
      <c r="E1140" s="42">
        <v>44348</v>
      </c>
      <c r="F1140" s="42" t="s">
        <v>1934</v>
      </c>
      <c r="G1140" s="3"/>
      <c r="H1140" s="3"/>
      <c r="I1140" s="3"/>
      <c r="J1140" s="3">
        <v>2314.7399999999993</v>
      </c>
      <c r="K1140" s="3">
        <v>217.63999999999987</v>
      </c>
      <c r="L1140" s="3">
        <f t="shared" si="336"/>
        <v>2532.3799999999992</v>
      </c>
      <c r="M1140" s="3">
        <v>0</v>
      </c>
      <c r="N1140" s="3">
        <v>0</v>
      </c>
      <c r="O1140" s="3">
        <v>0</v>
      </c>
      <c r="P1140" s="3">
        <v>0</v>
      </c>
      <c r="Q1140" s="3">
        <v>10.848000000000001</v>
      </c>
      <c r="R1140" s="3">
        <f t="shared" si="322"/>
        <v>10.848000000000001</v>
      </c>
      <c r="S1140" s="6">
        <f t="shared" si="323"/>
        <v>0</v>
      </c>
      <c r="T1140" s="27" t="str">
        <f t="shared" si="324"/>
        <v>n.m.</v>
      </c>
      <c r="U1140" s="6">
        <f t="shared" si="325"/>
        <v>0</v>
      </c>
      <c r="V1140" s="27" t="str">
        <f t="shared" si="326"/>
        <v>n.m.</v>
      </c>
      <c r="W1140" s="6">
        <f t="shared" si="327"/>
        <v>0</v>
      </c>
      <c r="X1140" s="27" t="str">
        <f t="shared" si="328"/>
        <v>n.m.</v>
      </c>
      <c r="Y1140" s="6">
        <f t="shared" si="329"/>
        <v>2314.7399999999993</v>
      </c>
      <c r="Z1140" s="27" t="str">
        <f t="shared" si="330"/>
        <v>n.m.</v>
      </c>
      <c r="AA1140" s="6">
        <f t="shared" si="331"/>
        <v>206.79199999999986</v>
      </c>
      <c r="AB1140" s="27">
        <f t="shared" si="332"/>
        <v>19.062684365781696</v>
      </c>
      <c r="AC1140" s="6">
        <f t="shared" si="333"/>
        <v>2521.5319999999992</v>
      </c>
      <c r="AD1140" s="27">
        <f t="shared" si="334"/>
        <v>232.44210914454268</v>
      </c>
    </row>
    <row r="1141" spans="1:30" x14ac:dyDescent="0.35">
      <c r="A1141" s="7">
        <f t="shared" si="335"/>
        <v>1133</v>
      </c>
      <c r="B1141" t="s">
        <v>909</v>
      </c>
      <c r="C1141" t="s">
        <v>2179</v>
      </c>
      <c r="D1141" t="s">
        <v>2180</v>
      </c>
      <c r="E1141" s="42">
        <v>44409</v>
      </c>
      <c r="F1141" s="42" t="s">
        <v>1934</v>
      </c>
      <c r="G1141" s="3"/>
      <c r="H1141" s="3"/>
      <c r="I1141" s="3"/>
      <c r="J1141" s="3">
        <v>2205.6699999999996</v>
      </c>
      <c r="K1141" s="3">
        <v>68.02000000000001</v>
      </c>
      <c r="L1141" s="3">
        <f t="shared" si="336"/>
        <v>2273.6899999999996</v>
      </c>
      <c r="M1141" s="3">
        <v>0</v>
      </c>
      <c r="N1141" s="3">
        <v>0</v>
      </c>
      <c r="O1141" s="3">
        <v>0</v>
      </c>
      <c r="P1141" s="3">
        <v>0</v>
      </c>
      <c r="Q1141" s="3">
        <v>10.848000000000001</v>
      </c>
      <c r="R1141" s="3">
        <f t="shared" si="322"/>
        <v>10.848000000000001</v>
      </c>
      <c r="S1141" s="6">
        <f t="shared" si="323"/>
        <v>0</v>
      </c>
      <c r="T1141" s="27" t="str">
        <f t="shared" si="324"/>
        <v>n.m.</v>
      </c>
      <c r="U1141" s="6">
        <f t="shared" si="325"/>
        <v>0</v>
      </c>
      <c r="V1141" s="27" t="str">
        <f t="shared" si="326"/>
        <v>n.m.</v>
      </c>
      <c r="W1141" s="6">
        <f t="shared" si="327"/>
        <v>0</v>
      </c>
      <c r="X1141" s="27" t="str">
        <f t="shared" si="328"/>
        <v>n.m.</v>
      </c>
      <c r="Y1141" s="6">
        <f t="shared" si="329"/>
        <v>2205.6699999999996</v>
      </c>
      <c r="Z1141" s="27" t="str">
        <f t="shared" si="330"/>
        <v>n.m.</v>
      </c>
      <c r="AA1141" s="6">
        <f t="shared" si="331"/>
        <v>57.172000000000011</v>
      </c>
      <c r="AB1141" s="27">
        <f t="shared" si="332"/>
        <v>5.2702802359882011</v>
      </c>
      <c r="AC1141" s="6">
        <f t="shared" si="333"/>
        <v>2262.8419999999996</v>
      </c>
      <c r="AD1141" s="27">
        <f t="shared" si="334"/>
        <v>208.5953171091445</v>
      </c>
    </row>
    <row r="1142" spans="1:30" x14ac:dyDescent="0.35">
      <c r="A1142" s="7">
        <f t="shared" si="335"/>
        <v>1134</v>
      </c>
      <c r="B1142" t="s">
        <v>909</v>
      </c>
      <c r="C1142" t="s">
        <v>2181</v>
      </c>
      <c r="D1142" t="s">
        <v>2182</v>
      </c>
      <c r="E1142" s="42">
        <v>44501</v>
      </c>
      <c r="F1142" s="42" t="s">
        <v>1934</v>
      </c>
      <c r="G1142" s="3"/>
      <c r="H1142" s="3"/>
      <c r="I1142" s="3"/>
      <c r="J1142" s="3">
        <v>379.16999999999996</v>
      </c>
      <c r="K1142" s="3">
        <v>1453.41</v>
      </c>
      <c r="L1142" s="3">
        <f t="shared" si="336"/>
        <v>1832.58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f t="shared" si="322"/>
        <v>0</v>
      </c>
      <c r="S1142" s="6">
        <f t="shared" si="323"/>
        <v>0</v>
      </c>
      <c r="T1142" s="27" t="str">
        <f t="shared" si="324"/>
        <v>n.m.</v>
      </c>
      <c r="U1142" s="6">
        <f t="shared" si="325"/>
        <v>0</v>
      </c>
      <c r="V1142" s="27" t="str">
        <f t="shared" si="326"/>
        <v>n.m.</v>
      </c>
      <c r="W1142" s="6">
        <f t="shared" si="327"/>
        <v>0</v>
      </c>
      <c r="X1142" s="27" t="str">
        <f t="shared" si="328"/>
        <v>n.m.</v>
      </c>
      <c r="Y1142" s="6">
        <f t="shared" si="329"/>
        <v>379.16999999999996</v>
      </c>
      <c r="Z1142" s="27" t="str">
        <f t="shared" si="330"/>
        <v>n.m.</v>
      </c>
      <c r="AA1142" s="6">
        <f t="shared" si="331"/>
        <v>1453.41</v>
      </c>
      <c r="AB1142" s="27" t="str">
        <f t="shared" si="332"/>
        <v>n.m.</v>
      </c>
      <c r="AC1142" s="6">
        <f t="shared" si="333"/>
        <v>1832.58</v>
      </c>
      <c r="AD1142" s="27" t="str">
        <f t="shared" si="334"/>
        <v>n.m.</v>
      </c>
    </row>
    <row r="1143" spans="1:30" x14ac:dyDescent="0.35">
      <c r="A1143" s="7">
        <f t="shared" si="335"/>
        <v>1135</v>
      </c>
      <c r="B1143" t="s">
        <v>909</v>
      </c>
      <c r="C1143" t="s">
        <v>2183</v>
      </c>
      <c r="D1143" t="s">
        <v>2184</v>
      </c>
      <c r="E1143" s="42">
        <v>44287</v>
      </c>
      <c r="F1143" s="42" t="s">
        <v>1934</v>
      </c>
      <c r="G1143" s="3"/>
      <c r="H1143" s="3"/>
      <c r="I1143" s="3"/>
      <c r="J1143" s="3">
        <v>101519.09999999998</v>
      </c>
      <c r="K1143" s="3">
        <v>-100859.7</v>
      </c>
      <c r="L1143" s="3">
        <f t="shared" si="336"/>
        <v>659.39999999997963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f t="shared" si="322"/>
        <v>0</v>
      </c>
      <c r="S1143" s="6">
        <f t="shared" si="323"/>
        <v>0</v>
      </c>
      <c r="T1143" s="27" t="str">
        <f t="shared" si="324"/>
        <v>n.m.</v>
      </c>
      <c r="U1143" s="6">
        <f t="shared" si="325"/>
        <v>0</v>
      </c>
      <c r="V1143" s="27" t="str">
        <f t="shared" si="326"/>
        <v>n.m.</v>
      </c>
      <c r="W1143" s="6">
        <f t="shared" si="327"/>
        <v>0</v>
      </c>
      <c r="X1143" s="27" t="str">
        <f t="shared" si="328"/>
        <v>n.m.</v>
      </c>
      <c r="Y1143" s="6">
        <f t="shared" si="329"/>
        <v>101519.09999999998</v>
      </c>
      <c r="Z1143" s="27" t="str">
        <f t="shared" si="330"/>
        <v>n.m.</v>
      </c>
      <c r="AA1143" s="6">
        <f t="shared" si="331"/>
        <v>-100859.7</v>
      </c>
      <c r="AB1143" s="27" t="str">
        <f t="shared" si="332"/>
        <v>n.m.</v>
      </c>
      <c r="AC1143" s="6">
        <f t="shared" si="333"/>
        <v>659.39999999997963</v>
      </c>
      <c r="AD1143" s="27" t="str">
        <f t="shared" si="334"/>
        <v>n.m.</v>
      </c>
    </row>
    <row r="1144" spans="1:30" x14ac:dyDescent="0.35">
      <c r="A1144" s="7">
        <f t="shared" si="335"/>
        <v>1136</v>
      </c>
      <c r="B1144" t="s">
        <v>909</v>
      </c>
      <c r="C1144" t="s">
        <v>2185</v>
      </c>
      <c r="D1144" t="s">
        <v>2186</v>
      </c>
      <c r="E1144" s="42">
        <v>44470</v>
      </c>
      <c r="F1144" s="42" t="s">
        <v>1934</v>
      </c>
      <c r="G1144" s="3"/>
      <c r="H1144" s="3"/>
      <c r="I1144" s="3"/>
      <c r="J1144" s="3">
        <v>-102941.80000000002</v>
      </c>
      <c r="K1144" s="3">
        <v>64743.05</v>
      </c>
      <c r="L1144" s="3">
        <f t="shared" si="336"/>
        <v>-38198.750000000015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f t="shared" si="322"/>
        <v>0</v>
      </c>
      <c r="S1144" s="6">
        <f t="shared" si="323"/>
        <v>0</v>
      </c>
      <c r="T1144" s="27" t="str">
        <f t="shared" si="324"/>
        <v>n.m.</v>
      </c>
      <c r="U1144" s="6">
        <f t="shared" si="325"/>
        <v>0</v>
      </c>
      <c r="V1144" s="27" t="str">
        <f t="shared" si="326"/>
        <v>n.m.</v>
      </c>
      <c r="W1144" s="6">
        <f t="shared" si="327"/>
        <v>0</v>
      </c>
      <c r="X1144" s="27" t="str">
        <f t="shared" si="328"/>
        <v>n.m.</v>
      </c>
      <c r="Y1144" s="6">
        <f t="shared" si="329"/>
        <v>-102941.80000000002</v>
      </c>
      <c r="Z1144" s="27" t="str">
        <f t="shared" si="330"/>
        <v>n.m.</v>
      </c>
      <c r="AA1144" s="6">
        <f t="shared" si="331"/>
        <v>64743.05</v>
      </c>
      <c r="AB1144" s="27" t="str">
        <f t="shared" si="332"/>
        <v>n.m.</v>
      </c>
      <c r="AC1144" s="6">
        <f t="shared" si="333"/>
        <v>-38198.750000000015</v>
      </c>
      <c r="AD1144" s="27" t="str">
        <f t="shared" si="334"/>
        <v>n.m.</v>
      </c>
    </row>
    <row r="1145" spans="1:30" x14ac:dyDescent="0.35">
      <c r="A1145" s="7">
        <f t="shared" si="335"/>
        <v>1137</v>
      </c>
      <c r="B1145" t="s">
        <v>909</v>
      </c>
      <c r="C1145" t="s">
        <v>2297</v>
      </c>
      <c r="D1145" t="s">
        <v>2298</v>
      </c>
      <c r="E1145" s="42">
        <v>44713</v>
      </c>
      <c r="F1145" s="42" t="s">
        <v>1934</v>
      </c>
      <c r="G1145" s="3"/>
      <c r="H1145" s="3"/>
      <c r="I1145" s="3"/>
      <c r="J1145" s="3"/>
      <c r="K1145" s="3">
        <v>1250281.68</v>
      </c>
      <c r="L1145" s="3">
        <f t="shared" si="336"/>
        <v>1250281.68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f t="shared" si="322"/>
        <v>0</v>
      </c>
      <c r="S1145" s="6">
        <f t="shared" si="323"/>
        <v>0</v>
      </c>
      <c r="T1145" s="27" t="str">
        <f t="shared" si="324"/>
        <v>n.m.</v>
      </c>
      <c r="U1145" s="6">
        <f t="shared" si="325"/>
        <v>0</v>
      </c>
      <c r="V1145" s="27" t="str">
        <f t="shared" si="326"/>
        <v>n.m.</v>
      </c>
      <c r="W1145" s="6">
        <f t="shared" si="327"/>
        <v>0</v>
      </c>
      <c r="X1145" s="27" t="str">
        <f t="shared" si="328"/>
        <v>n.m.</v>
      </c>
      <c r="Y1145" s="6">
        <f t="shared" si="329"/>
        <v>0</v>
      </c>
      <c r="Z1145" s="27" t="str">
        <f t="shared" si="330"/>
        <v>n.m.</v>
      </c>
      <c r="AA1145" s="6">
        <f t="shared" si="331"/>
        <v>1250281.68</v>
      </c>
      <c r="AB1145" s="27" t="str">
        <f t="shared" si="332"/>
        <v>n.m.</v>
      </c>
      <c r="AC1145" s="6">
        <f t="shared" si="333"/>
        <v>1250281.68</v>
      </c>
      <c r="AD1145" s="27" t="str">
        <f t="shared" si="334"/>
        <v>n.m.</v>
      </c>
    </row>
    <row r="1146" spans="1:30" x14ac:dyDescent="0.35">
      <c r="A1146" s="7">
        <f t="shared" si="335"/>
        <v>1138</v>
      </c>
      <c r="B1146" t="s">
        <v>909</v>
      </c>
      <c r="C1146" t="s">
        <v>2299</v>
      </c>
      <c r="D1146" t="s">
        <v>2300</v>
      </c>
      <c r="E1146" s="42">
        <v>44743</v>
      </c>
      <c r="F1146" s="42" t="s">
        <v>1934</v>
      </c>
      <c r="G1146" s="3"/>
      <c r="H1146" s="3"/>
      <c r="I1146" s="3"/>
      <c r="J1146" s="3"/>
      <c r="K1146" s="3">
        <v>80039.049999999988</v>
      </c>
      <c r="L1146" s="3">
        <f t="shared" si="336"/>
        <v>80039.049999999988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f t="shared" si="322"/>
        <v>0</v>
      </c>
      <c r="S1146" s="6">
        <f t="shared" si="323"/>
        <v>0</v>
      </c>
      <c r="T1146" s="27" t="str">
        <f t="shared" si="324"/>
        <v>n.m.</v>
      </c>
      <c r="U1146" s="6">
        <f t="shared" si="325"/>
        <v>0</v>
      </c>
      <c r="V1146" s="27" t="str">
        <f t="shared" si="326"/>
        <v>n.m.</v>
      </c>
      <c r="W1146" s="6">
        <f t="shared" si="327"/>
        <v>0</v>
      </c>
      <c r="X1146" s="27" t="str">
        <f t="shared" si="328"/>
        <v>n.m.</v>
      </c>
      <c r="Y1146" s="6">
        <f t="shared" si="329"/>
        <v>0</v>
      </c>
      <c r="Z1146" s="27" t="str">
        <f t="shared" si="330"/>
        <v>n.m.</v>
      </c>
      <c r="AA1146" s="6">
        <f t="shared" si="331"/>
        <v>80039.049999999988</v>
      </c>
      <c r="AB1146" s="27" t="str">
        <f t="shared" si="332"/>
        <v>n.m.</v>
      </c>
      <c r="AC1146" s="6">
        <f t="shared" si="333"/>
        <v>80039.049999999988</v>
      </c>
      <c r="AD1146" s="27" t="str">
        <f t="shared" si="334"/>
        <v>n.m.</v>
      </c>
    </row>
    <row r="1147" spans="1:30" x14ac:dyDescent="0.35">
      <c r="A1147" s="7">
        <f t="shared" si="335"/>
        <v>1139</v>
      </c>
      <c r="B1147" t="s">
        <v>909</v>
      </c>
      <c r="C1147" t="s">
        <v>2301</v>
      </c>
      <c r="D1147" t="s">
        <v>2302</v>
      </c>
      <c r="E1147" s="42">
        <v>44774</v>
      </c>
      <c r="F1147" s="42" t="s">
        <v>1934</v>
      </c>
      <c r="G1147" s="3"/>
      <c r="H1147" s="3"/>
      <c r="I1147" s="3"/>
      <c r="J1147" s="3"/>
      <c r="K1147" s="3">
        <v>571297.27999999991</v>
      </c>
      <c r="L1147" s="3">
        <f t="shared" si="336"/>
        <v>571297.27999999991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f t="shared" si="322"/>
        <v>0</v>
      </c>
      <c r="S1147" s="6">
        <f t="shared" si="323"/>
        <v>0</v>
      </c>
      <c r="T1147" s="27" t="str">
        <f t="shared" si="324"/>
        <v>n.m.</v>
      </c>
      <c r="U1147" s="6">
        <f t="shared" si="325"/>
        <v>0</v>
      </c>
      <c r="V1147" s="27" t="str">
        <f t="shared" si="326"/>
        <v>n.m.</v>
      </c>
      <c r="W1147" s="6">
        <f t="shared" si="327"/>
        <v>0</v>
      </c>
      <c r="X1147" s="27" t="str">
        <f t="shared" si="328"/>
        <v>n.m.</v>
      </c>
      <c r="Y1147" s="6">
        <f t="shared" si="329"/>
        <v>0</v>
      </c>
      <c r="Z1147" s="27" t="str">
        <f t="shared" si="330"/>
        <v>n.m.</v>
      </c>
      <c r="AA1147" s="6">
        <f t="shared" si="331"/>
        <v>571297.27999999991</v>
      </c>
      <c r="AB1147" s="27" t="str">
        <f t="shared" si="332"/>
        <v>n.m.</v>
      </c>
      <c r="AC1147" s="6">
        <f t="shared" si="333"/>
        <v>571297.27999999991</v>
      </c>
      <c r="AD1147" s="27" t="str">
        <f t="shared" si="334"/>
        <v>n.m.</v>
      </c>
    </row>
    <row r="1148" spans="1:30" x14ac:dyDescent="0.35">
      <c r="A1148" s="7">
        <f t="shared" si="335"/>
        <v>1140</v>
      </c>
      <c r="B1148" t="s">
        <v>909</v>
      </c>
      <c r="C1148" t="s">
        <v>2303</v>
      </c>
      <c r="D1148" t="s">
        <v>2304</v>
      </c>
      <c r="E1148" s="42">
        <v>44774</v>
      </c>
      <c r="F1148" s="42" t="s">
        <v>1934</v>
      </c>
      <c r="G1148" s="3"/>
      <c r="H1148" s="3"/>
      <c r="I1148" s="3"/>
      <c r="J1148" s="3"/>
      <c r="K1148" s="3">
        <v>275807.36999999976</v>
      </c>
      <c r="L1148" s="3">
        <f t="shared" si="336"/>
        <v>275807.36999999976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f t="shared" si="322"/>
        <v>0</v>
      </c>
      <c r="S1148" s="6">
        <f t="shared" si="323"/>
        <v>0</v>
      </c>
      <c r="T1148" s="27" t="str">
        <f t="shared" si="324"/>
        <v>n.m.</v>
      </c>
      <c r="U1148" s="6">
        <f t="shared" si="325"/>
        <v>0</v>
      </c>
      <c r="V1148" s="27" t="str">
        <f t="shared" si="326"/>
        <v>n.m.</v>
      </c>
      <c r="W1148" s="6">
        <f t="shared" si="327"/>
        <v>0</v>
      </c>
      <c r="X1148" s="27" t="str">
        <f t="shared" si="328"/>
        <v>n.m.</v>
      </c>
      <c r="Y1148" s="6">
        <f t="shared" si="329"/>
        <v>0</v>
      </c>
      <c r="Z1148" s="27" t="str">
        <f t="shared" si="330"/>
        <v>n.m.</v>
      </c>
      <c r="AA1148" s="6">
        <f t="shared" si="331"/>
        <v>275807.36999999976</v>
      </c>
      <c r="AB1148" s="27" t="str">
        <f t="shared" si="332"/>
        <v>n.m.</v>
      </c>
      <c r="AC1148" s="6">
        <f t="shared" si="333"/>
        <v>275807.36999999976</v>
      </c>
      <c r="AD1148" s="27" t="str">
        <f t="shared" si="334"/>
        <v>n.m.</v>
      </c>
    </row>
    <row r="1149" spans="1:30" x14ac:dyDescent="0.35">
      <c r="A1149" s="7">
        <f t="shared" si="335"/>
        <v>1141</v>
      </c>
      <c r="B1149" t="s">
        <v>909</v>
      </c>
      <c r="C1149" t="s">
        <v>2305</v>
      </c>
      <c r="D1149" t="s">
        <v>2306</v>
      </c>
      <c r="E1149" s="42">
        <v>44652</v>
      </c>
      <c r="F1149" s="42" t="s">
        <v>1934</v>
      </c>
      <c r="G1149" s="3"/>
      <c r="H1149" s="3"/>
      <c r="I1149" s="3"/>
      <c r="J1149" s="3"/>
      <c r="K1149" s="3">
        <v>468820.55000000005</v>
      </c>
      <c r="L1149" s="3">
        <f t="shared" si="336"/>
        <v>468820.55000000005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f t="shared" si="322"/>
        <v>0</v>
      </c>
      <c r="S1149" s="6">
        <f t="shared" si="323"/>
        <v>0</v>
      </c>
      <c r="T1149" s="27" t="str">
        <f t="shared" si="324"/>
        <v>n.m.</v>
      </c>
      <c r="U1149" s="6">
        <f t="shared" si="325"/>
        <v>0</v>
      </c>
      <c r="V1149" s="27" t="str">
        <f t="shared" si="326"/>
        <v>n.m.</v>
      </c>
      <c r="W1149" s="6">
        <f t="shared" si="327"/>
        <v>0</v>
      </c>
      <c r="X1149" s="27" t="str">
        <f t="shared" si="328"/>
        <v>n.m.</v>
      </c>
      <c r="Y1149" s="6">
        <f t="shared" si="329"/>
        <v>0</v>
      </c>
      <c r="Z1149" s="27" t="str">
        <f t="shared" si="330"/>
        <v>n.m.</v>
      </c>
      <c r="AA1149" s="6">
        <f t="shared" si="331"/>
        <v>468820.55000000005</v>
      </c>
      <c r="AB1149" s="27" t="str">
        <f t="shared" si="332"/>
        <v>n.m.</v>
      </c>
      <c r="AC1149" s="6">
        <f t="shared" si="333"/>
        <v>468820.55000000005</v>
      </c>
      <c r="AD1149" s="27" t="str">
        <f t="shared" si="334"/>
        <v>n.m.</v>
      </c>
    </row>
    <row r="1150" spans="1:30" x14ac:dyDescent="0.35">
      <c r="A1150" s="7">
        <f t="shared" si="335"/>
        <v>1142</v>
      </c>
      <c r="B1150" t="s">
        <v>909</v>
      </c>
      <c r="C1150" t="s">
        <v>2307</v>
      </c>
      <c r="D1150" t="s">
        <v>2308</v>
      </c>
      <c r="E1150" s="42">
        <v>44774</v>
      </c>
      <c r="F1150" s="42" t="s">
        <v>1934</v>
      </c>
      <c r="G1150" s="3"/>
      <c r="H1150" s="3"/>
      <c r="I1150" s="3"/>
      <c r="J1150" s="3"/>
      <c r="K1150" s="3">
        <v>121244.92</v>
      </c>
      <c r="L1150" s="3">
        <f t="shared" si="336"/>
        <v>121244.92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f t="shared" si="322"/>
        <v>0</v>
      </c>
      <c r="S1150" s="6">
        <f t="shared" si="323"/>
        <v>0</v>
      </c>
      <c r="T1150" s="27" t="str">
        <f t="shared" si="324"/>
        <v>n.m.</v>
      </c>
      <c r="U1150" s="6">
        <f t="shared" si="325"/>
        <v>0</v>
      </c>
      <c r="V1150" s="27" t="str">
        <f t="shared" si="326"/>
        <v>n.m.</v>
      </c>
      <c r="W1150" s="6">
        <f t="shared" si="327"/>
        <v>0</v>
      </c>
      <c r="X1150" s="27" t="str">
        <f t="shared" si="328"/>
        <v>n.m.</v>
      </c>
      <c r="Y1150" s="6">
        <f t="shared" si="329"/>
        <v>0</v>
      </c>
      <c r="Z1150" s="27" t="str">
        <f t="shared" si="330"/>
        <v>n.m.</v>
      </c>
      <c r="AA1150" s="6">
        <f t="shared" si="331"/>
        <v>121244.92</v>
      </c>
      <c r="AB1150" s="27" t="str">
        <f t="shared" si="332"/>
        <v>n.m.</v>
      </c>
      <c r="AC1150" s="6">
        <f t="shared" si="333"/>
        <v>121244.92</v>
      </c>
      <c r="AD1150" s="27" t="str">
        <f t="shared" si="334"/>
        <v>n.m.</v>
      </c>
    </row>
    <row r="1151" spans="1:30" x14ac:dyDescent="0.35">
      <c r="A1151" s="7">
        <f t="shared" si="335"/>
        <v>1143</v>
      </c>
      <c r="B1151" t="s">
        <v>909</v>
      </c>
      <c r="C1151" t="s">
        <v>2309</v>
      </c>
      <c r="D1151" t="s">
        <v>2310</v>
      </c>
      <c r="E1151" s="42">
        <v>44682</v>
      </c>
      <c r="F1151" s="42" t="s">
        <v>1934</v>
      </c>
      <c r="G1151" s="3"/>
      <c r="H1151" s="3"/>
      <c r="I1151" s="3"/>
      <c r="J1151" s="3"/>
      <c r="K1151" s="3">
        <v>417903.40999999986</v>
      </c>
      <c r="L1151" s="3">
        <f t="shared" si="336"/>
        <v>417903.40999999986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f t="shared" si="322"/>
        <v>0</v>
      </c>
      <c r="S1151" s="6">
        <f t="shared" si="323"/>
        <v>0</v>
      </c>
      <c r="T1151" s="27" t="str">
        <f t="shared" si="324"/>
        <v>n.m.</v>
      </c>
      <c r="U1151" s="6">
        <f t="shared" si="325"/>
        <v>0</v>
      </c>
      <c r="V1151" s="27" t="str">
        <f t="shared" si="326"/>
        <v>n.m.</v>
      </c>
      <c r="W1151" s="6">
        <f t="shared" si="327"/>
        <v>0</v>
      </c>
      <c r="X1151" s="27" t="str">
        <f t="shared" si="328"/>
        <v>n.m.</v>
      </c>
      <c r="Y1151" s="6">
        <f t="shared" si="329"/>
        <v>0</v>
      </c>
      <c r="Z1151" s="27" t="str">
        <f t="shared" si="330"/>
        <v>n.m.</v>
      </c>
      <c r="AA1151" s="6">
        <f t="shared" si="331"/>
        <v>417903.40999999986</v>
      </c>
      <c r="AB1151" s="27" t="str">
        <f t="shared" si="332"/>
        <v>n.m.</v>
      </c>
      <c r="AC1151" s="6">
        <f t="shared" si="333"/>
        <v>417903.40999999986</v>
      </c>
      <c r="AD1151" s="27" t="str">
        <f t="shared" si="334"/>
        <v>n.m.</v>
      </c>
    </row>
    <row r="1152" spans="1:30" x14ac:dyDescent="0.35">
      <c r="A1152" s="7">
        <f t="shared" si="335"/>
        <v>1144</v>
      </c>
      <c r="B1152" t="s">
        <v>909</v>
      </c>
      <c r="C1152" t="s">
        <v>2311</v>
      </c>
      <c r="D1152" t="s">
        <v>1028</v>
      </c>
      <c r="E1152" s="42">
        <v>44593</v>
      </c>
      <c r="F1152" s="42" t="s">
        <v>1934</v>
      </c>
      <c r="G1152" s="3"/>
      <c r="H1152" s="3"/>
      <c r="I1152" s="3"/>
      <c r="J1152" s="3"/>
      <c r="K1152" s="3">
        <v>184873.32000000012</v>
      </c>
      <c r="L1152" s="3">
        <f t="shared" si="336"/>
        <v>184873.32000000012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f t="shared" si="322"/>
        <v>0</v>
      </c>
      <c r="S1152" s="6">
        <f t="shared" si="323"/>
        <v>0</v>
      </c>
      <c r="T1152" s="27" t="str">
        <f t="shared" si="324"/>
        <v>n.m.</v>
      </c>
      <c r="U1152" s="6">
        <f t="shared" si="325"/>
        <v>0</v>
      </c>
      <c r="V1152" s="27" t="str">
        <f t="shared" si="326"/>
        <v>n.m.</v>
      </c>
      <c r="W1152" s="6">
        <f t="shared" si="327"/>
        <v>0</v>
      </c>
      <c r="X1152" s="27" t="str">
        <f t="shared" si="328"/>
        <v>n.m.</v>
      </c>
      <c r="Y1152" s="6">
        <f t="shared" si="329"/>
        <v>0</v>
      </c>
      <c r="Z1152" s="27" t="str">
        <f t="shared" si="330"/>
        <v>n.m.</v>
      </c>
      <c r="AA1152" s="6">
        <f t="shared" si="331"/>
        <v>184873.32000000012</v>
      </c>
      <c r="AB1152" s="27" t="str">
        <f t="shared" si="332"/>
        <v>n.m.</v>
      </c>
      <c r="AC1152" s="6">
        <f t="shared" si="333"/>
        <v>184873.32000000012</v>
      </c>
      <c r="AD1152" s="27" t="str">
        <f t="shared" si="334"/>
        <v>n.m.</v>
      </c>
    </row>
    <row r="1153" spans="1:30" x14ac:dyDescent="0.35">
      <c r="A1153" s="7">
        <f t="shared" si="335"/>
        <v>1145</v>
      </c>
      <c r="B1153" t="s">
        <v>909</v>
      </c>
      <c r="C1153" t="s">
        <v>2312</v>
      </c>
      <c r="D1153" t="s">
        <v>2313</v>
      </c>
      <c r="E1153" s="42">
        <v>44621</v>
      </c>
      <c r="F1153" s="42" t="s">
        <v>1934</v>
      </c>
      <c r="G1153" s="3"/>
      <c r="H1153" s="3"/>
      <c r="I1153" s="3"/>
      <c r="J1153" s="3"/>
      <c r="K1153" s="3">
        <v>145551.78</v>
      </c>
      <c r="L1153" s="3">
        <f t="shared" si="336"/>
        <v>145551.78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f t="shared" si="322"/>
        <v>0</v>
      </c>
      <c r="S1153" s="6">
        <f t="shared" si="323"/>
        <v>0</v>
      </c>
      <c r="T1153" s="27" t="str">
        <f t="shared" si="324"/>
        <v>n.m.</v>
      </c>
      <c r="U1153" s="6">
        <f t="shared" si="325"/>
        <v>0</v>
      </c>
      <c r="V1153" s="27" t="str">
        <f t="shared" si="326"/>
        <v>n.m.</v>
      </c>
      <c r="W1153" s="6">
        <f t="shared" si="327"/>
        <v>0</v>
      </c>
      <c r="X1153" s="27" t="str">
        <f t="shared" si="328"/>
        <v>n.m.</v>
      </c>
      <c r="Y1153" s="6">
        <f t="shared" si="329"/>
        <v>0</v>
      </c>
      <c r="Z1153" s="27" t="str">
        <f t="shared" si="330"/>
        <v>n.m.</v>
      </c>
      <c r="AA1153" s="6">
        <f t="shared" si="331"/>
        <v>145551.78</v>
      </c>
      <c r="AB1153" s="27" t="str">
        <f t="shared" si="332"/>
        <v>n.m.</v>
      </c>
      <c r="AC1153" s="6">
        <f t="shared" si="333"/>
        <v>145551.78</v>
      </c>
      <c r="AD1153" s="27" t="str">
        <f t="shared" si="334"/>
        <v>n.m.</v>
      </c>
    </row>
    <row r="1154" spans="1:30" x14ac:dyDescent="0.35">
      <c r="A1154" s="7">
        <f t="shared" si="335"/>
        <v>1146</v>
      </c>
      <c r="B1154" t="s">
        <v>909</v>
      </c>
      <c r="C1154" t="s">
        <v>2314</v>
      </c>
      <c r="D1154" t="s">
        <v>915</v>
      </c>
      <c r="E1154" s="42">
        <v>44593</v>
      </c>
      <c r="F1154" s="42" t="s">
        <v>1934</v>
      </c>
      <c r="G1154" s="3"/>
      <c r="H1154" s="3"/>
      <c r="I1154" s="3"/>
      <c r="J1154" s="3"/>
      <c r="K1154" s="3">
        <v>-37.569999999995034</v>
      </c>
      <c r="L1154" s="3">
        <f t="shared" si="336"/>
        <v>-37.569999999995034</v>
      </c>
      <c r="M1154" s="3">
        <v>299612.027</v>
      </c>
      <c r="N1154" s="3">
        <v>1402288.7309999999</v>
      </c>
      <c r="O1154" s="3">
        <v>344.53899999999999</v>
      </c>
      <c r="P1154" s="3">
        <v>0</v>
      </c>
      <c r="Q1154" s="3">
        <v>0</v>
      </c>
      <c r="R1154" s="3">
        <f t="shared" si="322"/>
        <v>1702245.297</v>
      </c>
      <c r="S1154" s="6">
        <f t="shared" si="323"/>
        <v>-299612.027</v>
      </c>
      <c r="T1154" s="27">
        <f t="shared" si="324"/>
        <v>-1</v>
      </c>
      <c r="U1154" s="6">
        <f t="shared" si="325"/>
        <v>-1402288.7309999999</v>
      </c>
      <c r="V1154" s="27">
        <f t="shared" si="326"/>
        <v>-1</v>
      </c>
      <c r="W1154" s="6">
        <f t="shared" si="327"/>
        <v>-344.53899999999999</v>
      </c>
      <c r="X1154" s="27">
        <f t="shared" si="328"/>
        <v>-1</v>
      </c>
      <c r="Y1154" s="6">
        <f t="shared" si="329"/>
        <v>0</v>
      </c>
      <c r="Z1154" s="27" t="str">
        <f t="shared" si="330"/>
        <v>n.m.</v>
      </c>
      <c r="AA1154" s="6">
        <f t="shared" si="331"/>
        <v>-37.569999999995034</v>
      </c>
      <c r="AB1154" s="27" t="str">
        <f t="shared" si="332"/>
        <v>n.m.</v>
      </c>
      <c r="AC1154" s="6">
        <f t="shared" si="333"/>
        <v>-1702282.8670000001</v>
      </c>
      <c r="AD1154" s="27">
        <f t="shared" si="334"/>
        <v>-1.0000220708496397</v>
      </c>
    </row>
    <row r="1155" spans="1:30" x14ac:dyDescent="0.35">
      <c r="A1155" s="7">
        <f t="shared" si="335"/>
        <v>1147</v>
      </c>
      <c r="B1155" t="s">
        <v>909</v>
      </c>
      <c r="C1155" t="s">
        <v>2315</v>
      </c>
      <c r="D1155" t="s">
        <v>2316</v>
      </c>
      <c r="E1155" s="42">
        <v>44562</v>
      </c>
      <c r="F1155" s="42" t="s">
        <v>1934</v>
      </c>
      <c r="G1155" s="3"/>
      <c r="H1155" s="3"/>
      <c r="I1155" s="3"/>
      <c r="J1155" s="3"/>
      <c r="K1155" s="3">
        <v>62479.35</v>
      </c>
      <c r="L1155" s="3">
        <f t="shared" si="336"/>
        <v>62479.35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f t="shared" ref="R1155:R1192" si="337">SUM(M1155:Q1155)</f>
        <v>0</v>
      </c>
      <c r="S1155" s="6">
        <f t="shared" ref="S1155:S1191" si="338">G1155-M1155</f>
        <v>0</v>
      </c>
      <c r="T1155" s="27" t="str">
        <f t="shared" ref="T1155:T1191" si="339">IFERROR(S1155/M1155,"n.m.")</f>
        <v>n.m.</v>
      </c>
      <c r="U1155" s="6">
        <f t="shared" ref="U1155:U1191" si="340">H1155-N1155</f>
        <v>0</v>
      </c>
      <c r="V1155" s="27" t="str">
        <f t="shared" ref="V1155:V1191" si="341">IFERROR(U1155/N1155,"n.m.")</f>
        <v>n.m.</v>
      </c>
      <c r="W1155" s="6">
        <f t="shared" ref="W1155:W1191" si="342">I1155-O1155</f>
        <v>0</v>
      </c>
      <c r="X1155" s="27" t="str">
        <f t="shared" ref="X1155:X1191" si="343">IFERROR(W1155/O1155,"n.m.")</f>
        <v>n.m.</v>
      </c>
      <c r="Y1155" s="6">
        <f t="shared" ref="Y1155:Y1191" si="344">J1155-P1155</f>
        <v>0</v>
      </c>
      <c r="Z1155" s="27" t="str">
        <f t="shared" ref="Z1155:Z1191" si="345">IFERROR(Y1155/P1155,"n.m.")</f>
        <v>n.m.</v>
      </c>
      <c r="AA1155" s="6">
        <f t="shared" ref="AA1155:AA1191" si="346">K1155-Q1155</f>
        <v>62479.35</v>
      </c>
      <c r="AB1155" s="27" t="str">
        <f t="shared" ref="AB1155:AB1191" si="347">IFERROR(AA1155/Q1155,"n.m.")</f>
        <v>n.m.</v>
      </c>
      <c r="AC1155" s="6">
        <f t="shared" ref="AC1155:AC1191" si="348">L1155-R1155</f>
        <v>62479.35</v>
      </c>
      <c r="AD1155" s="27" t="str">
        <f t="shared" ref="AD1155:AD1191" si="349">IFERROR(AC1155/R1155,"n.m.")</f>
        <v>n.m.</v>
      </c>
    </row>
    <row r="1156" spans="1:30" x14ac:dyDescent="0.35">
      <c r="A1156" s="7">
        <f t="shared" si="335"/>
        <v>1148</v>
      </c>
      <c r="B1156" t="s">
        <v>909</v>
      </c>
      <c r="C1156" t="s">
        <v>2317</v>
      </c>
      <c r="D1156" t="s">
        <v>2156</v>
      </c>
      <c r="E1156" s="42">
        <v>44713</v>
      </c>
      <c r="F1156" s="42" t="s">
        <v>1934</v>
      </c>
      <c r="G1156" s="3"/>
      <c r="H1156" s="3"/>
      <c r="I1156" s="3"/>
      <c r="J1156" s="3"/>
      <c r="K1156" s="3">
        <v>98917.019999999975</v>
      </c>
      <c r="L1156" s="3">
        <f t="shared" si="336"/>
        <v>98917.019999999975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f t="shared" si="337"/>
        <v>0</v>
      </c>
      <c r="S1156" s="6">
        <f t="shared" si="338"/>
        <v>0</v>
      </c>
      <c r="T1156" s="27" t="str">
        <f t="shared" si="339"/>
        <v>n.m.</v>
      </c>
      <c r="U1156" s="6">
        <f t="shared" si="340"/>
        <v>0</v>
      </c>
      <c r="V1156" s="27" t="str">
        <f t="shared" si="341"/>
        <v>n.m.</v>
      </c>
      <c r="W1156" s="6">
        <f t="shared" si="342"/>
        <v>0</v>
      </c>
      <c r="X1156" s="27" t="str">
        <f t="shared" si="343"/>
        <v>n.m.</v>
      </c>
      <c r="Y1156" s="6">
        <f t="shared" si="344"/>
        <v>0</v>
      </c>
      <c r="Z1156" s="27" t="str">
        <f t="shared" si="345"/>
        <v>n.m.</v>
      </c>
      <c r="AA1156" s="6">
        <f t="shared" si="346"/>
        <v>98917.019999999975</v>
      </c>
      <c r="AB1156" s="27" t="str">
        <f t="shared" si="347"/>
        <v>n.m.</v>
      </c>
      <c r="AC1156" s="6">
        <f t="shared" si="348"/>
        <v>98917.019999999975</v>
      </c>
      <c r="AD1156" s="27" t="str">
        <f t="shared" si="349"/>
        <v>n.m.</v>
      </c>
    </row>
    <row r="1157" spans="1:30" x14ac:dyDescent="0.35">
      <c r="A1157" s="7">
        <f t="shared" si="335"/>
        <v>1149</v>
      </c>
      <c r="B1157" t="s">
        <v>909</v>
      </c>
      <c r="C1157" t="s">
        <v>2318</v>
      </c>
      <c r="D1157" t="s">
        <v>2319</v>
      </c>
      <c r="E1157" s="42">
        <v>44743</v>
      </c>
      <c r="F1157" s="42" t="s">
        <v>1934</v>
      </c>
      <c r="G1157" s="3"/>
      <c r="H1157" s="3"/>
      <c r="I1157" s="3"/>
      <c r="J1157" s="3"/>
      <c r="K1157" s="3">
        <v>59929.84</v>
      </c>
      <c r="L1157" s="3">
        <f t="shared" si="336"/>
        <v>59929.84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f t="shared" si="337"/>
        <v>0</v>
      </c>
      <c r="S1157" s="6">
        <f t="shared" si="338"/>
        <v>0</v>
      </c>
      <c r="T1157" s="27" t="str">
        <f t="shared" si="339"/>
        <v>n.m.</v>
      </c>
      <c r="U1157" s="6">
        <f t="shared" si="340"/>
        <v>0</v>
      </c>
      <c r="V1157" s="27" t="str">
        <f t="shared" si="341"/>
        <v>n.m.</v>
      </c>
      <c r="W1157" s="6">
        <f t="shared" si="342"/>
        <v>0</v>
      </c>
      <c r="X1157" s="27" t="str">
        <f t="shared" si="343"/>
        <v>n.m.</v>
      </c>
      <c r="Y1157" s="6">
        <f t="shared" si="344"/>
        <v>0</v>
      </c>
      <c r="Z1157" s="27" t="str">
        <f t="shared" si="345"/>
        <v>n.m.</v>
      </c>
      <c r="AA1157" s="6">
        <f t="shared" si="346"/>
        <v>59929.84</v>
      </c>
      <c r="AB1157" s="27" t="str">
        <f t="shared" si="347"/>
        <v>n.m.</v>
      </c>
      <c r="AC1157" s="6">
        <f t="shared" si="348"/>
        <v>59929.84</v>
      </c>
      <c r="AD1157" s="27" t="str">
        <f t="shared" si="349"/>
        <v>n.m.</v>
      </c>
    </row>
    <row r="1158" spans="1:30" x14ac:dyDescent="0.35">
      <c r="A1158" s="7">
        <f t="shared" si="335"/>
        <v>1150</v>
      </c>
      <c r="B1158" t="s">
        <v>909</v>
      </c>
      <c r="C1158" t="s">
        <v>2320</v>
      </c>
      <c r="D1158" t="s">
        <v>2321</v>
      </c>
      <c r="E1158" s="42">
        <v>44743</v>
      </c>
      <c r="F1158" s="42" t="s">
        <v>1934</v>
      </c>
      <c r="G1158" s="3"/>
      <c r="H1158" s="3"/>
      <c r="I1158" s="3"/>
      <c r="J1158" s="3"/>
      <c r="K1158" s="3">
        <v>11797.530000000002</v>
      </c>
      <c r="L1158" s="3">
        <f t="shared" si="336"/>
        <v>11797.530000000002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f t="shared" si="337"/>
        <v>0</v>
      </c>
      <c r="S1158" s="6">
        <f t="shared" si="338"/>
        <v>0</v>
      </c>
      <c r="T1158" s="27" t="str">
        <f t="shared" si="339"/>
        <v>n.m.</v>
      </c>
      <c r="U1158" s="6">
        <f t="shared" si="340"/>
        <v>0</v>
      </c>
      <c r="V1158" s="27" t="str">
        <f t="shared" si="341"/>
        <v>n.m.</v>
      </c>
      <c r="W1158" s="6">
        <f t="shared" si="342"/>
        <v>0</v>
      </c>
      <c r="X1158" s="27" t="str">
        <f t="shared" si="343"/>
        <v>n.m.</v>
      </c>
      <c r="Y1158" s="6">
        <f t="shared" si="344"/>
        <v>0</v>
      </c>
      <c r="Z1158" s="27" t="str">
        <f t="shared" si="345"/>
        <v>n.m.</v>
      </c>
      <c r="AA1158" s="6">
        <f t="shared" si="346"/>
        <v>11797.530000000002</v>
      </c>
      <c r="AB1158" s="27" t="str">
        <f t="shared" si="347"/>
        <v>n.m.</v>
      </c>
      <c r="AC1158" s="6">
        <f t="shared" si="348"/>
        <v>11797.530000000002</v>
      </c>
      <c r="AD1158" s="27" t="str">
        <f t="shared" si="349"/>
        <v>n.m.</v>
      </c>
    </row>
    <row r="1159" spans="1:30" x14ac:dyDescent="0.35">
      <c r="A1159" s="7">
        <f t="shared" si="335"/>
        <v>1151</v>
      </c>
      <c r="B1159" t="s">
        <v>909</v>
      </c>
      <c r="C1159" t="s">
        <v>2322</v>
      </c>
      <c r="D1159" t="s">
        <v>2323</v>
      </c>
      <c r="E1159" s="42">
        <v>44593</v>
      </c>
      <c r="F1159" s="42" t="s">
        <v>1934</v>
      </c>
      <c r="G1159" s="3"/>
      <c r="H1159" s="3"/>
      <c r="I1159" s="3"/>
      <c r="J1159" s="3"/>
      <c r="K1159" s="3">
        <v>-42266.499999999985</v>
      </c>
      <c r="L1159" s="3">
        <f t="shared" si="336"/>
        <v>-42266.499999999985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f t="shared" si="337"/>
        <v>0</v>
      </c>
      <c r="S1159" s="6">
        <f t="shared" si="338"/>
        <v>0</v>
      </c>
      <c r="T1159" s="27" t="str">
        <f t="shared" si="339"/>
        <v>n.m.</v>
      </c>
      <c r="U1159" s="6">
        <f t="shared" si="340"/>
        <v>0</v>
      </c>
      <c r="V1159" s="27" t="str">
        <f t="shared" si="341"/>
        <v>n.m.</v>
      </c>
      <c r="W1159" s="6">
        <f t="shared" si="342"/>
        <v>0</v>
      </c>
      <c r="X1159" s="27" t="str">
        <f t="shared" si="343"/>
        <v>n.m.</v>
      </c>
      <c r="Y1159" s="6">
        <f t="shared" si="344"/>
        <v>0</v>
      </c>
      <c r="Z1159" s="27" t="str">
        <f t="shared" si="345"/>
        <v>n.m.</v>
      </c>
      <c r="AA1159" s="6">
        <f t="shared" si="346"/>
        <v>-42266.499999999985</v>
      </c>
      <c r="AB1159" s="27" t="str">
        <f t="shared" si="347"/>
        <v>n.m.</v>
      </c>
      <c r="AC1159" s="6">
        <f t="shared" si="348"/>
        <v>-42266.499999999985</v>
      </c>
      <c r="AD1159" s="27" t="str">
        <f t="shared" si="349"/>
        <v>n.m.</v>
      </c>
    </row>
    <row r="1160" spans="1:30" x14ac:dyDescent="0.35">
      <c r="A1160" s="7">
        <f t="shared" si="335"/>
        <v>1152</v>
      </c>
      <c r="B1160" t="s">
        <v>909</v>
      </c>
      <c r="C1160" t="s">
        <v>2324</v>
      </c>
      <c r="D1160" t="s">
        <v>2325</v>
      </c>
      <c r="E1160" s="42">
        <v>44593</v>
      </c>
      <c r="F1160" s="42" t="s">
        <v>1934</v>
      </c>
      <c r="G1160" s="3"/>
      <c r="H1160" s="3"/>
      <c r="I1160" s="3"/>
      <c r="J1160" s="3"/>
      <c r="K1160" s="3">
        <v>29200.039999999994</v>
      </c>
      <c r="L1160" s="3">
        <f t="shared" si="336"/>
        <v>29200.039999999994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f t="shared" si="337"/>
        <v>0</v>
      </c>
      <c r="S1160" s="6">
        <f t="shared" si="338"/>
        <v>0</v>
      </c>
      <c r="T1160" s="27" t="str">
        <f t="shared" si="339"/>
        <v>n.m.</v>
      </c>
      <c r="U1160" s="6">
        <f t="shared" si="340"/>
        <v>0</v>
      </c>
      <c r="V1160" s="27" t="str">
        <f t="shared" si="341"/>
        <v>n.m.</v>
      </c>
      <c r="W1160" s="6">
        <f t="shared" si="342"/>
        <v>0</v>
      </c>
      <c r="X1160" s="27" t="str">
        <f t="shared" si="343"/>
        <v>n.m.</v>
      </c>
      <c r="Y1160" s="6">
        <f t="shared" si="344"/>
        <v>0</v>
      </c>
      <c r="Z1160" s="27" t="str">
        <f t="shared" si="345"/>
        <v>n.m.</v>
      </c>
      <c r="AA1160" s="6">
        <f t="shared" si="346"/>
        <v>29200.039999999994</v>
      </c>
      <c r="AB1160" s="27" t="str">
        <f t="shared" si="347"/>
        <v>n.m.</v>
      </c>
      <c r="AC1160" s="6">
        <f t="shared" si="348"/>
        <v>29200.039999999994</v>
      </c>
      <c r="AD1160" s="27" t="str">
        <f t="shared" si="349"/>
        <v>n.m.</v>
      </c>
    </row>
    <row r="1161" spans="1:30" x14ac:dyDescent="0.35">
      <c r="A1161" s="7">
        <f t="shared" si="335"/>
        <v>1153</v>
      </c>
      <c r="B1161" t="s">
        <v>909</v>
      </c>
      <c r="C1161" t="s">
        <v>2326</v>
      </c>
      <c r="D1161" t="s">
        <v>2327</v>
      </c>
      <c r="E1161" s="42">
        <v>44743</v>
      </c>
      <c r="F1161" s="42" t="s">
        <v>1934</v>
      </c>
      <c r="G1161" s="3"/>
      <c r="H1161" s="3"/>
      <c r="I1161" s="3"/>
      <c r="J1161" s="3"/>
      <c r="K1161" s="3">
        <v>47294.86</v>
      </c>
      <c r="L1161" s="3">
        <f t="shared" si="336"/>
        <v>47294.86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f t="shared" si="337"/>
        <v>0</v>
      </c>
      <c r="S1161" s="6">
        <f t="shared" si="338"/>
        <v>0</v>
      </c>
      <c r="T1161" s="27" t="str">
        <f t="shared" si="339"/>
        <v>n.m.</v>
      </c>
      <c r="U1161" s="6">
        <f t="shared" si="340"/>
        <v>0</v>
      </c>
      <c r="V1161" s="27" t="str">
        <f t="shared" si="341"/>
        <v>n.m.</v>
      </c>
      <c r="W1161" s="6">
        <f t="shared" si="342"/>
        <v>0</v>
      </c>
      <c r="X1161" s="27" t="str">
        <f t="shared" si="343"/>
        <v>n.m.</v>
      </c>
      <c r="Y1161" s="6">
        <f t="shared" si="344"/>
        <v>0</v>
      </c>
      <c r="Z1161" s="27" t="str">
        <f t="shared" si="345"/>
        <v>n.m.</v>
      </c>
      <c r="AA1161" s="6">
        <f t="shared" si="346"/>
        <v>47294.86</v>
      </c>
      <c r="AB1161" s="27" t="str">
        <f t="shared" si="347"/>
        <v>n.m.</v>
      </c>
      <c r="AC1161" s="6">
        <f t="shared" si="348"/>
        <v>47294.86</v>
      </c>
      <c r="AD1161" s="27" t="str">
        <f t="shared" si="349"/>
        <v>n.m.</v>
      </c>
    </row>
    <row r="1162" spans="1:30" x14ac:dyDescent="0.35">
      <c r="A1162" s="7">
        <f t="shared" si="335"/>
        <v>1154</v>
      </c>
      <c r="B1162" t="s">
        <v>909</v>
      </c>
      <c r="C1162" t="s">
        <v>2328</v>
      </c>
      <c r="D1162" t="s">
        <v>2329</v>
      </c>
      <c r="E1162" s="42">
        <v>44743</v>
      </c>
      <c r="F1162" s="42" t="s">
        <v>1934</v>
      </c>
      <c r="G1162" s="3"/>
      <c r="H1162" s="3"/>
      <c r="I1162" s="3"/>
      <c r="J1162" s="3"/>
      <c r="K1162" s="3">
        <v>21470.930000000008</v>
      </c>
      <c r="L1162" s="3">
        <f t="shared" si="336"/>
        <v>21470.930000000008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f t="shared" si="337"/>
        <v>0</v>
      </c>
      <c r="S1162" s="6">
        <f t="shared" si="338"/>
        <v>0</v>
      </c>
      <c r="T1162" s="27" t="str">
        <f t="shared" si="339"/>
        <v>n.m.</v>
      </c>
      <c r="U1162" s="6">
        <f t="shared" si="340"/>
        <v>0</v>
      </c>
      <c r="V1162" s="27" t="str">
        <f t="shared" si="341"/>
        <v>n.m.</v>
      </c>
      <c r="W1162" s="6">
        <f t="shared" si="342"/>
        <v>0</v>
      </c>
      <c r="X1162" s="27" t="str">
        <f t="shared" si="343"/>
        <v>n.m.</v>
      </c>
      <c r="Y1162" s="6">
        <f t="shared" si="344"/>
        <v>0</v>
      </c>
      <c r="Z1162" s="27" t="str">
        <f t="shared" si="345"/>
        <v>n.m.</v>
      </c>
      <c r="AA1162" s="6">
        <f t="shared" si="346"/>
        <v>21470.930000000008</v>
      </c>
      <c r="AB1162" s="27" t="str">
        <f t="shared" si="347"/>
        <v>n.m.</v>
      </c>
      <c r="AC1162" s="6">
        <f t="shared" si="348"/>
        <v>21470.930000000008</v>
      </c>
      <c r="AD1162" s="27" t="str">
        <f t="shared" si="349"/>
        <v>n.m.</v>
      </c>
    </row>
    <row r="1163" spans="1:30" x14ac:dyDescent="0.35">
      <c r="A1163" s="7">
        <f t="shared" ref="A1163:A1206" si="350">A1162+1</f>
        <v>1155</v>
      </c>
      <c r="B1163" t="s">
        <v>909</v>
      </c>
      <c r="C1163" t="s">
        <v>2330</v>
      </c>
      <c r="D1163" t="s">
        <v>2331</v>
      </c>
      <c r="E1163" s="42">
        <v>44713</v>
      </c>
      <c r="F1163" s="42" t="s">
        <v>1934</v>
      </c>
      <c r="G1163" s="3"/>
      <c r="H1163" s="3"/>
      <c r="I1163" s="3"/>
      <c r="J1163" s="3"/>
      <c r="K1163" s="3">
        <v>24855.61</v>
      </c>
      <c r="L1163" s="3">
        <f t="shared" si="336"/>
        <v>24855.61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f t="shared" si="337"/>
        <v>0</v>
      </c>
      <c r="S1163" s="6">
        <f t="shared" si="338"/>
        <v>0</v>
      </c>
      <c r="T1163" s="27" t="str">
        <f t="shared" si="339"/>
        <v>n.m.</v>
      </c>
      <c r="U1163" s="6">
        <f t="shared" si="340"/>
        <v>0</v>
      </c>
      <c r="V1163" s="27" t="str">
        <f t="shared" si="341"/>
        <v>n.m.</v>
      </c>
      <c r="W1163" s="6">
        <f t="shared" si="342"/>
        <v>0</v>
      </c>
      <c r="X1163" s="27" t="str">
        <f t="shared" si="343"/>
        <v>n.m.</v>
      </c>
      <c r="Y1163" s="6">
        <f t="shared" si="344"/>
        <v>0</v>
      </c>
      <c r="Z1163" s="27" t="str">
        <f t="shared" si="345"/>
        <v>n.m.</v>
      </c>
      <c r="AA1163" s="6">
        <f t="shared" si="346"/>
        <v>24855.61</v>
      </c>
      <c r="AB1163" s="27" t="str">
        <f t="shared" si="347"/>
        <v>n.m.</v>
      </c>
      <c r="AC1163" s="6">
        <f t="shared" si="348"/>
        <v>24855.61</v>
      </c>
      <c r="AD1163" s="27" t="str">
        <f t="shared" si="349"/>
        <v>n.m.</v>
      </c>
    </row>
    <row r="1164" spans="1:30" x14ac:dyDescent="0.35">
      <c r="A1164" s="7">
        <f t="shared" si="350"/>
        <v>1156</v>
      </c>
      <c r="B1164" t="s">
        <v>909</v>
      </c>
      <c r="C1164" t="s">
        <v>2332</v>
      </c>
      <c r="D1164" t="s">
        <v>1028</v>
      </c>
      <c r="E1164" s="42">
        <v>44896</v>
      </c>
      <c r="F1164" s="42" t="s">
        <v>1934</v>
      </c>
      <c r="G1164" s="3"/>
      <c r="H1164" s="3"/>
      <c r="I1164" s="3"/>
      <c r="J1164" s="3"/>
      <c r="K1164" s="3">
        <v>337.09</v>
      </c>
      <c r="L1164" s="3">
        <f t="shared" si="336"/>
        <v>337.09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f t="shared" si="337"/>
        <v>0</v>
      </c>
      <c r="S1164" s="6">
        <f t="shared" si="338"/>
        <v>0</v>
      </c>
      <c r="T1164" s="27" t="str">
        <f t="shared" si="339"/>
        <v>n.m.</v>
      </c>
      <c r="U1164" s="6">
        <f t="shared" si="340"/>
        <v>0</v>
      </c>
      <c r="V1164" s="27" t="str">
        <f t="shared" si="341"/>
        <v>n.m.</v>
      </c>
      <c r="W1164" s="6">
        <f t="shared" si="342"/>
        <v>0</v>
      </c>
      <c r="X1164" s="27" t="str">
        <f t="shared" si="343"/>
        <v>n.m.</v>
      </c>
      <c r="Y1164" s="6">
        <f t="shared" si="344"/>
        <v>0</v>
      </c>
      <c r="Z1164" s="27" t="str">
        <f t="shared" si="345"/>
        <v>n.m.</v>
      </c>
      <c r="AA1164" s="6">
        <f t="shared" si="346"/>
        <v>337.09</v>
      </c>
      <c r="AB1164" s="27" t="str">
        <f t="shared" si="347"/>
        <v>n.m.</v>
      </c>
      <c r="AC1164" s="6">
        <f t="shared" si="348"/>
        <v>337.09</v>
      </c>
      <c r="AD1164" s="27" t="str">
        <f t="shared" si="349"/>
        <v>n.m.</v>
      </c>
    </row>
    <row r="1165" spans="1:30" x14ac:dyDescent="0.35">
      <c r="A1165" s="7">
        <f t="shared" si="350"/>
        <v>1157</v>
      </c>
      <c r="B1165" t="s">
        <v>909</v>
      </c>
      <c r="C1165" t="s">
        <v>2333</v>
      </c>
      <c r="D1165" t="s">
        <v>2334</v>
      </c>
      <c r="E1165" s="42">
        <v>44593</v>
      </c>
      <c r="F1165" s="42" t="s">
        <v>1934</v>
      </c>
      <c r="G1165" s="3"/>
      <c r="H1165" s="3"/>
      <c r="I1165" s="3"/>
      <c r="J1165" s="3"/>
      <c r="K1165" s="3">
        <v>13825.699999999997</v>
      </c>
      <c r="L1165" s="3">
        <f t="shared" si="336"/>
        <v>13825.699999999997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f t="shared" si="337"/>
        <v>0</v>
      </c>
      <c r="S1165" s="6">
        <f t="shared" si="338"/>
        <v>0</v>
      </c>
      <c r="T1165" s="27" t="str">
        <f t="shared" si="339"/>
        <v>n.m.</v>
      </c>
      <c r="U1165" s="6">
        <f t="shared" si="340"/>
        <v>0</v>
      </c>
      <c r="V1165" s="27" t="str">
        <f t="shared" si="341"/>
        <v>n.m.</v>
      </c>
      <c r="W1165" s="6">
        <f t="shared" si="342"/>
        <v>0</v>
      </c>
      <c r="X1165" s="27" t="str">
        <f t="shared" si="343"/>
        <v>n.m.</v>
      </c>
      <c r="Y1165" s="6">
        <f t="shared" si="344"/>
        <v>0</v>
      </c>
      <c r="Z1165" s="27" t="str">
        <f t="shared" si="345"/>
        <v>n.m.</v>
      </c>
      <c r="AA1165" s="6">
        <f t="shared" si="346"/>
        <v>13825.699999999997</v>
      </c>
      <c r="AB1165" s="27" t="str">
        <f t="shared" si="347"/>
        <v>n.m.</v>
      </c>
      <c r="AC1165" s="6">
        <f t="shared" si="348"/>
        <v>13825.699999999997</v>
      </c>
      <c r="AD1165" s="27" t="str">
        <f t="shared" si="349"/>
        <v>n.m.</v>
      </c>
    </row>
    <row r="1166" spans="1:30" x14ac:dyDescent="0.35">
      <c r="A1166" s="7">
        <f t="shared" si="350"/>
        <v>1158</v>
      </c>
      <c r="B1166" t="s">
        <v>909</v>
      </c>
      <c r="C1166" t="s">
        <v>2335</v>
      </c>
      <c r="D1166" t="s">
        <v>2336</v>
      </c>
      <c r="E1166" s="42">
        <v>44713</v>
      </c>
      <c r="F1166" s="42" t="s">
        <v>1934</v>
      </c>
      <c r="G1166" s="3"/>
      <c r="H1166" s="3"/>
      <c r="I1166" s="3"/>
      <c r="J1166" s="3"/>
      <c r="K1166" s="3">
        <v>5767.6900000000005</v>
      </c>
      <c r="L1166" s="3">
        <f t="shared" si="336"/>
        <v>5767.6900000000005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f t="shared" si="337"/>
        <v>0</v>
      </c>
      <c r="S1166" s="6">
        <f t="shared" si="338"/>
        <v>0</v>
      </c>
      <c r="T1166" s="27" t="str">
        <f t="shared" si="339"/>
        <v>n.m.</v>
      </c>
      <c r="U1166" s="6">
        <f t="shared" si="340"/>
        <v>0</v>
      </c>
      <c r="V1166" s="27" t="str">
        <f t="shared" si="341"/>
        <v>n.m.</v>
      </c>
      <c r="W1166" s="6">
        <f t="shared" si="342"/>
        <v>0</v>
      </c>
      <c r="X1166" s="27" t="str">
        <f t="shared" si="343"/>
        <v>n.m.</v>
      </c>
      <c r="Y1166" s="6">
        <f t="shared" si="344"/>
        <v>0</v>
      </c>
      <c r="Z1166" s="27" t="str">
        <f t="shared" si="345"/>
        <v>n.m.</v>
      </c>
      <c r="AA1166" s="6">
        <f t="shared" si="346"/>
        <v>5767.6900000000005</v>
      </c>
      <c r="AB1166" s="27" t="str">
        <f t="shared" si="347"/>
        <v>n.m.</v>
      </c>
      <c r="AC1166" s="6">
        <f t="shared" si="348"/>
        <v>5767.6900000000005</v>
      </c>
      <c r="AD1166" s="27" t="str">
        <f t="shared" si="349"/>
        <v>n.m.</v>
      </c>
    </row>
    <row r="1167" spans="1:30" x14ac:dyDescent="0.35">
      <c r="A1167" s="7">
        <f t="shared" si="350"/>
        <v>1159</v>
      </c>
      <c r="B1167" t="s">
        <v>909</v>
      </c>
      <c r="C1167" t="s">
        <v>2337</v>
      </c>
      <c r="D1167" t="s">
        <v>2338</v>
      </c>
      <c r="E1167" s="42">
        <v>44805</v>
      </c>
      <c r="F1167" s="42" t="s">
        <v>1934</v>
      </c>
      <c r="G1167" s="3"/>
      <c r="H1167" s="3"/>
      <c r="I1167" s="3"/>
      <c r="J1167" s="3"/>
      <c r="K1167" s="3">
        <v>5832.5</v>
      </c>
      <c r="L1167" s="3">
        <f t="shared" si="336"/>
        <v>5832.5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f t="shared" si="337"/>
        <v>0</v>
      </c>
      <c r="S1167" s="6">
        <f t="shared" si="338"/>
        <v>0</v>
      </c>
      <c r="T1167" s="27" t="str">
        <f t="shared" si="339"/>
        <v>n.m.</v>
      </c>
      <c r="U1167" s="6">
        <f t="shared" si="340"/>
        <v>0</v>
      </c>
      <c r="V1167" s="27" t="str">
        <f t="shared" si="341"/>
        <v>n.m.</v>
      </c>
      <c r="W1167" s="6">
        <f t="shared" si="342"/>
        <v>0</v>
      </c>
      <c r="X1167" s="27" t="str">
        <f t="shared" si="343"/>
        <v>n.m.</v>
      </c>
      <c r="Y1167" s="6">
        <f t="shared" si="344"/>
        <v>0</v>
      </c>
      <c r="Z1167" s="27" t="str">
        <f t="shared" si="345"/>
        <v>n.m.</v>
      </c>
      <c r="AA1167" s="6">
        <f t="shared" si="346"/>
        <v>5832.5</v>
      </c>
      <c r="AB1167" s="27" t="str">
        <f t="shared" si="347"/>
        <v>n.m.</v>
      </c>
      <c r="AC1167" s="6">
        <f t="shared" si="348"/>
        <v>5832.5</v>
      </c>
      <c r="AD1167" s="27" t="str">
        <f t="shared" si="349"/>
        <v>n.m.</v>
      </c>
    </row>
    <row r="1168" spans="1:30" x14ac:dyDescent="0.35">
      <c r="A1168" s="7">
        <f t="shared" si="350"/>
        <v>1160</v>
      </c>
      <c r="B1168" t="s">
        <v>909</v>
      </c>
      <c r="C1168" t="s">
        <v>2339</v>
      </c>
      <c r="D1168" t="s">
        <v>2340</v>
      </c>
      <c r="E1168" s="42">
        <v>44805</v>
      </c>
      <c r="F1168" s="42" t="s">
        <v>1934</v>
      </c>
      <c r="G1168" s="3"/>
      <c r="H1168" s="3"/>
      <c r="I1168" s="3"/>
      <c r="J1168" s="3"/>
      <c r="K1168" s="3">
        <v>3604.73</v>
      </c>
      <c r="L1168" s="3">
        <f t="shared" ref="L1168:L1192" si="351">SUM(G1168:K1168)</f>
        <v>3604.73</v>
      </c>
      <c r="M1168" s="3">
        <v>0</v>
      </c>
      <c r="N1168" s="3">
        <v>0</v>
      </c>
      <c r="O1168" s="3">
        <v>0</v>
      </c>
      <c r="P1168" s="3">
        <v>0</v>
      </c>
      <c r="Q1168" s="3">
        <v>79210.381999999998</v>
      </c>
      <c r="R1168" s="3">
        <f t="shared" si="337"/>
        <v>79210.381999999998</v>
      </c>
      <c r="S1168" s="6">
        <f t="shared" si="338"/>
        <v>0</v>
      </c>
      <c r="T1168" s="27" t="str">
        <f t="shared" si="339"/>
        <v>n.m.</v>
      </c>
      <c r="U1168" s="6">
        <f t="shared" si="340"/>
        <v>0</v>
      </c>
      <c r="V1168" s="27" t="str">
        <f t="shared" si="341"/>
        <v>n.m.</v>
      </c>
      <c r="W1168" s="6">
        <f t="shared" si="342"/>
        <v>0</v>
      </c>
      <c r="X1168" s="27" t="str">
        <f t="shared" si="343"/>
        <v>n.m.</v>
      </c>
      <c r="Y1168" s="6">
        <f t="shared" si="344"/>
        <v>0</v>
      </c>
      <c r="Z1168" s="27" t="str">
        <f t="shared" si="345"/>
        <v>n.m.</v>
      </c>
      <c r="AA1168" s="6">
        <f t="shared" si="346"/>
        <v>-75605.652000000002</v>
      </c>
      <c r="AB1168" s="27">
        <f t="shared" si="347"/>
        <v>-0.95449169781809662</v>
      </c>
      <c r="AC1168" s="6">
        <f t="shared" si="348"/>
        <v>-75605.652000000002</v>
      </c>
      <c r="AD1168" s="27">
        <f t="shared" si="349"/>
        <v>-0.95449169781809662</v>
      </c>
    </row>
    <row r="1169" spans="1:30" x14ac:dyDescent="0.35">
      <c r="A1169" s="7">
        <f t="shared" si="350"/>
        <v>1161</v>
      </c>
      <c r="B1169" t="s">
        <v>909</v>
      </c>
      <c r="C1169" t="s">
        <v>2341</v>
      </c>
      <c r="D1169" t="s">
        <v>2342</v>
      </c>
      <c r="E1169" s="42">
        <v>44713</v>
      </c>
      <c r="F1169" s="42" t="s">
        <v>1934</v>
      </c>
      <c r="G1169" s="3"/>
      <c r="H1169" s="3"/>
      <c r="I1169" s="3"/>
      <c r="J1169" s="3"/>
      <c r="K1169" s="3">
        <v>9163.61</v>
      </c>
      <c r="L1169" s="3">
        <f t="shared" si="351"/>
        <v>9163.61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f t="shared" si="337"/>
        <v>0</v>
      </c>
      <c r="S1169" s="6">
        <f t="shared" si="338"/>
        <v>0</v>
      </c>
      <c r="T1169" s="27" t="str">
        <f t="shared" si="339"/>
        <v>n.m.</v>
      </c>
      <c r="U1169" s="6">
        <f t="shared" si="340"/>
        <v>0</v>
      </c>
      <c r="V1169" s="27" t="str">
        <f t="shared" si="341"/>
        <v>n.m.</v>
      </c>
      <c r="W1169" s="6">
        <f t="shared" si="342"/>
        <v>0</v>
      </c>
      <c r="X1169" s="27" t="str">
        <f t="shared" si="343"/>
        <v>n.m.</v>
      </c>
      <c r="Y1169" s="6">
        <f t="shared" si="344"/>
        <v>0</v>
      </c>
      <c r="Z1169" s="27" t="str">
        <f t="shared" si="345"/>
        <v>n.m.</v>
      </c>
      <c r="AA1169" s="6">
        <f t="shared" si="346"/>
        <v>9163.61</v>
      </c>
      <c r="AB1169" s="27" t="str">
        <f t="shared" si="347"/>
        <v>n.m.</v>
      </c>
      <c r="AC1169" s="6">
        <f t="shared" si="348"/>
        <v>9163.61</v>
      </c>
      <c r="AD1169" s="27" t="str">
        <f t="shared" si="349"/>
        <v>n.m.</v>
      </c>
    </row>
    <row r="1170" spans="1:30" x14ac:dyDescent="0.35">
      <c r="A1170" s="7">
        <f t="shared" si="350"/>
        <v>1162</v>
      </c>
      <c r="B1170" t="s">
        <v>909</v>
      </c>
      <c r="C1170" t="s">
        <v>2343</v>
      </c>
      <c r="D1170" t="s">
        <v>2344</v>
      </c>
      <c r="E1170" s="42">
        <v>44621</v>
      </c>
      <c r="F1170" s="42" t="s">
        <v>1934</v>
      </c>
      <c r="G1170" s="3"/>
      <c r="H1170" s="3"/>
      <c r="I1170" s="3"/>
      <c r="J1170" s="3"/>
      <c r="K1170" s="3">
        <v>11779.330000000004</v>
      </c>
      <c r="L1170" s="3">
        <f t="shared" si="351"/>
        <v>11779.330000000004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f t="shared" si="337"/>
        <v>0</v>
      </c>
      <c r="S1170" s="6">
        <f t="shared" si="338"/>
        <v>0</v>
      </c>
      <c r="T1170" s="27" t="str">
        <f t="shared" si="339"/>
        <v>n.m.</v>
      </c>
      <c r="U1170" s="6">
        <f t="shared" si="340"/>
        <v>0</v>
      </c>
      <c r="V1170" s="27" t="str">
        <f t="shared" si="341"/>
        <v>n.m.</v>
      </c>
      <c r="W1170" s="6">
        <f t="shared" si="342"/>
        <v>0</v>
      </c>
      <c r="X1170" s="27" t="str">
        <f t="shared" si="343"/>
        <v>n.m.</v>
      </c>
      <c r="Y1170" s="6">
        <f t="shared" si="344"/>
        <v>0</v>
      </c>
      <c r="Z1170" s="27" t="str">
        <f t="shared" si="345"/>
        <v>n.m.</v>
      </c>
      <c r="AA1170" s="6">
        <f t="shared" si="346"/>
        <v>11779.330000000004</v>
      </c>
      <c r="AB1170" s="27" t="str">
        <f t="shared" si="347"/>
        <v>n.m.</v>
      </c>
      <c r="AC1170" s="6">
        <f t="shared" si="348"/>
        <v>11779.330000000004</v>
      </c>
      <c r="AD1170" s="27" t="str">
        <f t="shared" si="349"/>
        <v>n.m.</v>
      </c>
    </row>
    <row r="1171" spans="1:30" x14ac:dyDescent="0.35">
      <c r="A1171" s="7">
        <f t="shared" si="350"/>
        <v>1163</v>
      </c>
      <c r="B1171" t="s">
        <v>909</v>
      </c>
      <c r="C1171" t="s">
        <v>2345</v>
      </c>
      <c r="D1171" t="s">
        <v>2346</v>
      </c>
      <c r="E1171" s="42">
        <v>44682</v>
      </c>
      <c r="F1171" s="42" t="s">
        <v>1934</v>
      </c>
      <c r="G1171" s="3"/>
      <c r="H1171" s="3"/>
      <c r="I1171" s="3"/>
      <c r="J1171" s="3"/>
      <c r="K1171" s="3">
        <v>7964.7899999999954</v>
      </c>
      <c r="L1171" s="3">
        <f t="shared" si="351"/>
        <v>7964.7899999999954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f t="shared" si="337"/>
        <v>0</v>
      </c>
      <c r="S1171" s="6">
        <f t="shared" si="338"/>
        <v>0</v>
      </c>
      <c r="T1171" s="27" t="str">
        <f t="shared" si="339"/>
        <v>n.m.</v>
      </c>
      <c r="U1171" s="6">
        <f t="shared" si="340"/>
        <v>0</v>
      </c>
      <c r="V1171" s="27" t="str">
        <f t="shared" si="341"/>
        <v>n.m.</v>
      </c>
      <c r="W1171" s="6">
        <f t="shared" si="342"/>
        <v>0</v>
      </c>
      <c r="X1171" s="27" t="str">
        <f t="shared" si="343"/>
        <v>n.m.</v>
      </c>
      <c r="Y1171" s="6">
        <f t="shared" si="344"/>
        <v>0</v>
      </c>
      <c r="Z1171" s="27" t="str">
        <f t="shared" si="345"/>
        <v>n.m.</v>
      </c>
      <c r="AA1171" s="6">
        <f t="shared" si="346"/>
        <v>7964.7899999999954</v>
      </c>
      <c r="AB1171" s="27" t="str">
        <f t="shared" si="347"/>
        <v>n.m.</v>
      </c>
      <c r="AC1171" s="6">
        <f t="shared" si="348"/>
        <v>7964.7899999999954</v>
      </c>
      <c r="AD1171" s="27" t="str">
        <f t="shared" si="349"/>
        <v>n.m.</v>
      </c>
    </row>
    <row r="1172" spans="1:30" x14ac:dyDescent="0.35">
      <c r="A1172" s="7">
        <f t="shared" si="350"/>
        <v>1164</v>
      </c>
      <c r="B1172" t="s">
        <v>909</v>
      </c>
      <c r="C1172" t="s">
        <v>2347</v>
      </c>
      <c r="D1172" t="s">
        <v>2348</v>
      </c>
      <c r="E1172" s="42">
        <v>44866</v>
      </c>
      <c r="F1172" s="42" t="s">
        <v>1934</v>
      </c>
      <c r="G1172" s="3"/>
      <c r="H1172" s="3"/>
      <c r="I1172" s="3"/>
      <c r="J1172" s="3"/>
      <c r="K1172" s="3">
        <v>2650.1000000000004</v>
      </c>
      <c r="L1172" s="3">
        <f t="shared" si="351"/>
        <v>2650.1000000000004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f t="shared" si="337"/>
        <v>0</v>
      </c>
      <c r="S1172" s="6">
        <f t="shared" si="338"/>
        <v>0</v>
      </c>
      <c r="T1172" s="27" t="str">
        <f t="shared" si="339"/>
        <v>n.m.</v>
      </c>
      <c r="U1172" s="6">
        <f t="shared" si="340"/>
        <v>0</v>
      </c>
      <c r="V1172" s="27" t="str">
        <f t="shared" si="341"/>
        <v>n.m.</v>
      </c>
      <c r="W1172" s="6">
        <f t="shared" si="342"/>
        <v>0</v>
      </c>
      <c r="X1172" s="27" t="str">
        <f t="shared" si="343"/>
        <v>n.m.</v>
      </c>
      <c r="Y1172" s="6">
        <f t="shared" si="344"/>
        <v>0</v>
      </c>
      <c r="Z1172" s="27" t="str">
        <f t="shared" si="345"/>
        <v>n.m.</v>
      </c>
      <c r="AA1172" s="6">
        <f t="shared" si="346"/>
        <v>2650.1000000000004</v>
      </c>
      <c r="AB1172" s="27" t="str">
        <f t="shared" si="347"/>
        <v>n.m.</v>
      </c>
      <c r="AC1172" s="6">
        <f t="shared" si="348"/>
        <v>2650.1000000000004</v>
      </c>
      <c r="AD1172" s="27" t="str">
        <f t="shared" si="349"/>
        <v>n.m.</v>
      </c>
    </row>
    <row r="1173" spans="1:30" x14ac:dyDescent="0.35">
      <c r="A1173" s="7">
        <f t="shared" si="350"/>
        <v>1165</v>
      </c>
      <c r="B1173" t="s">
        <v>909</v>
      </c>
      <c r="C1173" t="s">
        <v>2349</v>
      </c>
      <c r="D1173" t="s">
        <v>2350</v>
      </c>
      <c r="E1173" s="42">
        <v>44713</v>
      </c>
      <c r="F1173" s="42" t="s">
        <v>1934</v>
      </c>
      <c r="G1173" s="3"/>
      <c r="H1173" s="3"/>
      <c r="I1173" s="3"/>
      <c r="J1173" s="3"/>
      <c r="K1173" s="3">
        <v>9766.2400000000016</v>
      </c>
      <c r="L1173" s="3">
        <f t="shared" si="351"/>
        <v>9766.2400000000016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f t="shared" si="337"/>
        <v>0</v>
      </c>
      <c r="S1173" s="6">
        <f t="shared" si="338"/>
        <v>0</v>
      </c>
      <c r="T1173" s="27" t="str">
        <f t="shared" si="339"/>
        <v>n.m.</v>
      </c>
      <c r="U1173" s="6">
        <f t="shared" si="340"/>
        <v>0</v>
      </c>
      <c r="V1173" s="27" t="str">
        <f t="shared" si="341"/>
        <v>n.m.</v>
      </c>
      <c r="W1173" s="6">
        <f t="shared" si="342"/>
        <v>0</v>
      </c>
      <c r="X1173" s="27" t="str">
        <f t="shared" si="343"/>
        <v>n.m.</v>
      </c>
      <c r="Y1173" s="6">
        <f t="shared" si="344"/>
        <v>0</v>
      </c>
      <c r="Z1173" s="27" t="str">
        <f t="shared" si="345"/>
        <v>n.m.</v>
      </c>
      <c r="AA1173" s="6">
        <f t="shared" si="346"/>
        <v>9766.2400000000016</v>
      </c>
      <c r="AB1173" s="27" t="str">
        <f t="shared" si="347"/>
        <v>n.m.</v>
      </c>
      <c r="AC1173" s="6">
        <f t="shared" si="348"/>
        <v>9766.2400000000016</v>
      </c>
      <c r="AD1173" s="27" t="str">
        <f t="shared" si="349"/>
        <v>n.m.</v>
      </c>
    </row>
    <row r="1174" spans="1:30" x14ac:dyDescent="0.35">
      <c r="A1174" s="7">
        <f t="shared" si="350"/>
        <v>1166</v>
      </c>
      <c r="B1174" t="s">
        <v>909</v>
      </c>
      <c r="C1174" t="s">
        <v>2351</v>
      </c>
      <c r="D1174" t="s">
        <v>2352</v>
      </c>
      <c r="E1174" s="42">
        <v>44652</v>
      </c>
      <c r="F1174" s="42" t="s">
        <v>1934</v>
      </c>
      <c r="G1174" s="3"/>
      <c r="H1174" s="3"/>
      <c r="I1174" s="3"/>
      <c r="J1174" s="3"/>
      <c r="K1174" s="3">
        <v>7397.079999999999</v>
      </c>
      <c r="L1174" s="3">
        <f t="shared" si="351"/>
        <v>7397.079999999999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f t="shared" si="337"/>
        <v>0</v>
      </c>
      <c r="S1174" s="6">
        <f t="shared" si="338"/>
        <v>0</v>
      </c>
      <c r="T1174" s="27" t="str">
        <f t="shared" si="339"/>
        <v>n.m.</v>
      </c>
      <c r="U1174" s="6">
        <f t="shared" si="340"/>
        <v>0</v>
      </c>
      <c r="V1174" s="27" t="str">
        <f t="shared" si="341"/>
        <v>n.m.</v>
      </c>
      <c r="W1174" s="6">
        <f t="shared" si="342"/>
        <v>0</v>
      </c>
      <c r="X1174" s="27" t="str">
        <f t="shared" si="343"/>
        <v>n.m.</v>
      </c>
      <c r="Y1174" s="6">
        <f t="shared" si="344"/>
        <v>0</v>
      </c>
      <c r="Z1174" s="27" t="str">
        <f t="shared" si="345"/>
        <v>n.m.</v>
      </c>
      <c r="AA1174" s="6">
        <f t="shared" si="346"/>
        <v>7397.079999999999</v>
      </c>
      <c r="AB1174" s="27" t="str">
        <f t="shared" si="347"/>
        <v>n.m.</v>
      </c>
      <c r="AC1174" s="6">
        <f t="shared" si="348"/>
        <v>7397.079999999999</v>
      </c>
      <c r="AD1174" s="27" t="str">
        <f t="shared" si="349"/>
        <v>n.m.</v>
      </c>
    </row>
    <row r="1175" spans="1:30" x14ac:dyDescent="0.35">
      <c r="A1175" s="7">
        <f t="shared" si="350"/>
        <v>1167</v>
      </c>
      <c r="B1175" t="s">
        <v>909</v>
      </c>
      <c r="C1175" t="s">
        <v>2353</v>
      </c>
      <c r="D1175" t="s">
        <v>2354</v>
      </c>
      <c r="E1175" s="42">
        <v>44682</v>
      </c>
      <c r="F1175" s="42" t="s">
        <v>1934</v>
      </c>
      <c r="G1175" s="3"/>
      <c r="H1175" s="3"/>
      <c r="I1175" s="3"/>
      <c r="J1175" s="3"/>
      <c r="K1175" s="3">
        <v>6909.7699999999995</v>
      </c>
      <c r="L1175" s="3">
        <f t="shared" si="351"/>
        <v>6909.7699999999995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f t="shared" si="337"/>
        <v>0</v>
      </c>
      <c r="S1175" s="6">
        <f t="shared" si="338"/>
        <v>0</v>
      </c>
      <c r="T1175" s="27" t="str">
        <f t="shared" si="339"/>
        <v>n.m.</v>
      </c>
      <c r="U1175" s="6">
        <f t="shared" si="340"/>
        <v>0</v>
      </c>
      <c r="V1175" s="27" t="str">
        <f t="shared" si="341"/>
        <v>n.m.</v>
      </c>
      <c r="W1175" s="6">
        <f t="shared" si="342"/>
        <v>0</v>
      </c>
      <c r="X1175" s="27" t="str">
        <f t="shared" si="343"/>
        <v>n.m.</v>
      </c>
      <c r="Y1175" s="6">
        <f t="shared" si="344"/>
        <v>0</v>
      </c>
      <c r="Z1175" s="27" t="str">
        <f t="shared" si="345"/>
        <v>n.m.</v>
      </c>
      <c r="AA1175" s="6">
        <f t="shared" si="346"/>
        <v>6909.7699999999995</v>
      </c>
      <c r="AB1175" s="27" t="str">
        <f t="shared" si="347"/>
        <v>n.m.</v>
      </c>
      <c r="AC1175" s="6">
        <f t="shared" si="348"/>
        <v>6909.7699999999995</v>
      </c>
      <c r="AD1175" s="27" t="str">
        <f t="shared" si="349"/>
        <v>n.m.</v>
      </c>
    </row>
    <row r="1176" spans="1:30" x14ac:dyDescent="0.35">
      <c r="A1176" s="7">
        <f t="shared" si="350"/>
        <v>1168</v>
      </c>
      <c r="B1176" t="s">
        <v>909</v>
      </c>
      <c r="C1176" t="s">
        <v>2355</v>
      </c>
      <c r="D1176" t="s">
        <v>2356</v>
      </c>
      <c r="E1176" s="42">
        <v>44743</v>
      </c>
      <c r="F1176" s="42" t="s">
        <v>1934</v>
      </c>
      <c r="G1176" s="3"/>
      <c r="H1176" s="3"/>
      <c r="I1176" s="3"/>
      <c r="J1176" s="3"/>
      <c r="K1176" s="3">
        <v>4367.7700000000004</v>
      </c>
      <c r="L1176" s="3">
        <f t="shared" si="351"/>
        <v>4367.7700000000004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f t="shared" si="337"/>
        <v>0</v>
      </c>
      <c r="S1176" s="6">
        <f t="shared" si="338"/>
        <v>0</v>
      </c>
      <c r="T1176" s="27" t="str">
        <f t="shared" si="339"/>
        <v>n.m.</v>
      </c>
      <c r="U1176" s="6">
        <f t="shared" si="340"/>
        <v>0</v>
      </c>
      <c r="V1176" s="27" t="str">
        <f t="shared" si="341"/>
        <v>n.m.</v>
      </c>
      <c r="W1176" s="6">
        <f t="shared" si="342"/>
        <v>0</v>
      </c>
      <c r="X1176" s="27" t="str">
        <f t="shared" si="343"/>
        <v>n.m.</v>
      </c>
      <c r="Y1176" s="6">
        <f t="shared" si="344"/>
        <v>0</v>
      </c>
      <c r="Z1176" s="27" t="str">
        <f t="shared" si="345"/>
        <v>n.m.</v>
      </c>
      <c r="AA1176" s="6">
        <f t="shared" si="346"/>
        <v>4367.7700000000004</v>
      </c>
      <c r="AB1176" s="27" t="str">
        <f t="shared" si="347"/>
        <v>n.m.</v>
      </c>
      <c r="AC1176" s="6">
        <f t="shared" si="348"/>
        <v>4367.7700000000004</v>
      </c>
      <c r="AD1176" s="27" t="str">
        <f t="shared" si="349"/>
        <v>n.m.</v>
      </c>
    </row>
    <row r="1177" spans="1:30" x14ac:dyDescent="0.35">
      <c r="A1177" s="7">
        <f t="shared" si="350"/>
        <v>1169</v>
      </c>
      <c r="B1177" t="s">
        <v>909</v>
      </c>
      <c r="C1177" t="s">
        <v>2357</v>
      </c>
      <c r="D1177" t="s">
        <v>2358</v>
      </c>
      <c r="E1177" s="42">
        <v>44743</v>
      </c>
      <c r="F1177" s="42" t="s">
        <v>1934</v>
      </c>
      <c r="G1177" s="3"/>
      <c r="H1177" s="3"/>
      <c r="I1177" s="3"/>
      <c r="J1177" s="3"/>
      <c r="K1177" s="3">
        <v>9175.7800000000007</v>
      </c>
      <c r="L1177" s="3">
        <f t="shared" si="351"/>
        <v>9175.7800000000007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f t="shared" si="337"/>
        <v>0</v>
      </c>
      <c r="S1177" s="6">
        <f t="shared" si="338"/>
        <v>0</v>
      </c>
      <c r="T1177" s="27" t="str">
        <f t="shared" si="339"/>
        <v>n.m.</v>
      </c>
      <c r="U1177" s="6">
        <f t="shared" si="340"/>
        <v>0</v>
      </c>
      <c r="V1177" s="27" t="str">
        <f t="shared" si="341"/>
        <v>n.m.</v>
      </c>
      <c r="W1177" s="6">
        <f t="shared" si="342"/>
        <v>0</v>
      </c>
      <c r="X1177" s="27" t="str">
        <f t="shared" si="343"/>
        <v>n.m.</v>
      </c>
      <c r="Y1177" s="6">
        <f t="shared" si="344"/>
        <v>0</v>
      </c>
      <c r="Z1177" s="27" t="str">
        <f t="shared" si="345"/>
        <v>n.m.</v>
      </c>
      <c r="AA1177" s="6">
        <f t="shared" si="346"/>
        <v>9175.7800000000007</v>
      </c>
      <c r="AB1177" s="27" t="str">
        <f t="shared" si="347"/>
        <v>n.m.</v>
      </c>
      <c r="AC1177" s="6">
        <f t="shared" si="348"/>
        <v>9175.7800000000007</v>
      </c>
      <c r="AD1177" s="27" t="str">
        <f t="shared" si="349"/>
        <v>n.m.</v>
      </c>
    </row>
    <row r="1178" spans="1:30" x14ac:dyDescent="0.35">
      <c r="A1178" s="7">
        <f t="shared" si="350"/>
        <v>1170</v>
      </c>
      <c r="B1178" t="s">
        <v>909</v>
      </c>
      <c r="C1178" t="s">
        <v>2359</v>
      </c>
      <c r="D1178" t="s">
        <v>2360</v>
      </c>
      <c r="E1178" s="42">
        <v>44774</v>
      </c>
      <c r="F1178" s="42" t="s">
        <v>1934</v>
      </c>
      <c r="G1178" s="3"/>
      <c r="H1178" s="3"/>
      <c r="I1178" s="3"/>
      <c r="J1178" s="3"/>
      <c r="K1178" s="3">
        <v>6631</v>
      </c>
      <c r="L1178" s="3">
        <f t="shared" si="351"/>
        <v>6631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f t="shared" si="337"/>
        <v>0</v>
      </c>
      <c r="S1178" s="6">
        <f t="shared" si="338"/>
        <v>0</v>
      </c>
      <c r="T1178" s="27" t="str">
        <f t="shared" si="339"/>
        <v>n.m.</v>
      </c>
      <c r="U1178" s="6">
        <f t="shared" si="340"/>
        <v>0</v>
      </c>
      <c r="V1178" s="27" t="str">
        <f t="shared" si="341"/>
        <v>n.m.</v>
      </c>
      <c r="W1178" s="6">
        <f t="shared" si="342"/>
        <v>0</v>
      </c>
      <c r="X1178" s="27" t="str">
        <f t="shared" si="343"/>
        <v>n.m.</v>
      </c>
      <c r="Y1178" s="6">
        <f t="shared" si="344"/>
        <v>0</v>
      </c>
      <c r="Z1178" s="27" t="str">
        <f t="shared" si="345"/>
        <v>n.m.</v>
      </c>
      <c r="AA1178" s="6">
        <f t="shared" si="346"/>
        <v>6631</v>
      </c>
      <c r="AB1178" s="27" t="str">
        <f t="shared" si="347"/>
        <v>n.m.</v>
      </c>
      <c r="AC1178" s="6">
        <f t="shared" si="348"/>
        <v>6631</v>
      </c>
      <c r="AD1178" s="27" t="str">
        <f t="shared" si="349"/>
        <v>n.m.</v>
      </c>
    </row>
    <row r="1179" spans="1:30" x14ac:dyDescent="0.35">
      <c r="A1179" s="7">
        <f t="shared" si="350"/>
        <v>1171</v>
      </c>
      <c r="B1179" t="s">
        <v>909</v>
      </c>
      <c r="C1179" t="s">
        <v>2361</v>
      </c>
      <c r="D1179" t="s">
        <v>2362</v>
      </c>
      <c r="E1179" s="42">
        <v>44593</v>
      </c>
      <c r="F1179" s="42" t="s">
        <v>1934</v>
      </c>
      <c r="G1179" s="3"/>
      <c r="H1179" s="3"/>
      <c r="I1179" s="3"/>
      <c r="J1179" s="3"/>
      <c r="K1179" s="3">
        <v>3595.4600000000005</v>
      </c>
      <c r="L1179" s="3">
        <f t="shared" si="351"/>
        <v>3595.4600000000005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f t="shared" si="337"/>
        <v>0</v>
      </c>
      <c r="S1179" s="6">
        <f t="shared" si="338"/>
        <v>0</v>
      </c>
      <c r="T1179" s="27" t="str">
        <f t="shared" si="339"/>
        <v>n.m.</v>
      </c>
      <c r="U1179" s="6">
        <f t="shared" si="340"/>
        <v>0</v>
      </c>
      <c r="V1179" s="27" t="str">
        <f t="shared" si="341"/>
        <v>n.m.</v>
      </c>
      <c r="W1179" s="6">
        <f t="shared" si="342"/>
        <v>0</v>
      </c>
      <c r="X1179" s="27" t="str">
        <f t="shared" si="343"/>
        <v>n.m.</v>
      </c>
      <c r="Y1179" s="6">
        <f t="shared" si="344"/>
        <v>0</v>
      </c>
      <c r="Z1179" s="27" t="str">
        <f t="shared" si="345"/>
        <v>n.m.</v>
      </c>
      <c r="AA1179" s="6">
        <f t="shared" si="346"/>
        <v>3595.4600000000005</v>
      </c>
      <c r="AB1179" s="27" t="str">
        <f t="shared" si="347"/>
        <v>n.m.</v>
      </c>
      <c r="AC1179" s="6">
        <f t="shared" si="348"/>
        <v>3595.4600000000005</v>
      </c>
      <c r="AD1179" s="27" t="str">
        <f t="shared" si="349"/>
        <v>n.m.</v>
      </c>
    </row>
    <row r="1180" spans="1:30" x14ac:dyDescent="0.35">
      <c r="A1180" s="7">
        <f t="shared" si="350"/>
        <v>1172</v>
      </c>
      <c r="B1180" t="s">
        <v>909</v>
      </c>
      <c r="C1180" t="s">
        <v>2363</v>
      </c>
      <c r="D1180" t="s">
        <v>2364</v>
      </c>
      <c r="E1180" s="42">
        <v>44805</v>
      </c>
      <c r="F1180" s="42" t="s">
        <v>1934</v>
      </c>
      <c r="G1180" s="3"/>
      <c r="H1180" s="3"/>
      <c r="I1180" s="3"/>
      <c r="J1180" s="3"/>
      <c r="K1180" s="3">
        <v>6295.77</v>
      </c>
      <c r="L1180" s="3">
        <f t="shared" si="351"/>
        <v>6295.77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f t="shared" si="337"/>
        <v>0</v>
      </c>
      <c r="S1180" s="6">
        <f t="shared" si="338"/>
        <v>0</v>
      </c>
      <c r="T1180" s="27" t="str">
        <f t="shared" si="339"/>
        <v>n.m.</v>
      </c>
      <c r="U1180" s="6">
        <f t="shared" si="340"/>
        <v>0</v>
      </c>
      <c r="V1180" s="27" t="str">
        <f t="shared" si="341"/>
        <v>n.m.</v>
      </c>
      <c r="W1180" s="6">
        <f t="shared" si="342"/>
        <v>0</v>
      </c>
      <c r="X1180" s="27" t="str">
        <f t="shared" si="343"/>
        <v>n.m.</v>
      </c>
      <c r="Y1180" s="6">
        <f t="shared" si="344"/>
        <v>0</v>
      </c>
      <c r="Z1180" s="27" t="str">
        <f t="shared" si="345"/>
        <v>n.m.</v>
      </c>
      <c r="AA1180" s="6">
        <f t="shared" si="346"/>
        <v>6295.77</v>
      </c>
      <c r="AB1180" s="27" t="str">
        <f t="shared" si="347"/>
        <v>n.m.</v>
      </c>
      <c r="AC1180" s="6">
        <f t="shared" si="348"/>
        <v>6295.77</v>
      </c>
      <c r="AD1180" s="27" t="str">
        <f t="shared" si="349"/>
        <v>n.m.</v>
      </c>
    </row>
    <row r="1181" spans="1:30" x14ac:dyDescent="0.35">
      <c r="A1181" s="7">
        <f t="shared" si="350"/>
        <v>1173</v>
      </c>
      <c r="B1181" t="s">
        <v>909</v>
      </c>
      <c r="C1181" t="s">
        <v>2365</v>
      </c>
      <c r="D1181" t="s">
        <v>2366</v>
      </c>
      <c r="E1181" s="42">
        <v>44652</v>
      </c>
      <c r="F1181" s="42" t="s">
        <v>1934</v>
      </c>
      <c r="G1181" s="3"/>
      <c r="H1181" s="3"/>
      <c r="I1181" s="3"/>
      <c r="J1181" s="3"/>
      <c r="K1181" s="3">
        <v>2834.9100000000003</v>
      </c>
      <c r="L1181" s="3">
        <f t="shared" si="351"/>
        <v>2834.9100000000003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f t="shared" si="337"/>
        <v>0</v>
      </c>
      <c r="S1181" s="6">
        <f t="shared" si="338"/>
        <v>0</v>
      </c>
      <c r="T1181" s="27" t="str">
        <f t="shared" si="339"/>
        <v>n.m.</v>
      </c>
      <c r="U1181" s="6">
        <f t="shared" si="340"/>
        <v>0</v>
      </c>
      <c r="V1181" s="27" t="str">
        <f t="shared" si="341"/>
        <v>n.m.</v>
      </c>
      <c r="W1181" s="6">
        <f t="shared" si="342"/>
        <v>0</v>
      </c>
      <c r="X1181" s="27" t="str">
        <f t="shared" si="343"/>
        <v>n.m.</v>
      </c>
      <c r="Y1181" s="6">
        <f t="shared" si="344"/>
        <v>0</v>
      </c>
      <c r="Z1181" s="27" t="str">
        <f t="shared" si="345"/>
        <v>n.m.</v>
      </c>
      <c r="AA1181" s="6">
        <f t="shared" si="346"/>
        <v>2834.9100000000003</v>
      </c>
      <c r="AB1181" s="27" t="str">
        <f t="shared" si="347"/>
        <v>n.m.</v>
      </c>
      <c r="AC1181" s="6">
        <f t="shared" si="348"/>
        <v>2834.9100000000003</v>
      </c>
      <c r="AD1181" s="27" t="str">
        <f t="shared" si="349"/>
        <v>n.m.</v>
      </c>
    </row>
    <row r="1182" spans="1:30" x14ac:dyDescent="0.35">
      <c r="A1182" s="7">
        <f t="shared" si="350"/>
        <v>1174</v>
      </c>
      <c r="B1182" t="s">
        <v>909</v>
      </c>
      <c r="C1182" t="s">
        <v>2367</v>
      </c>
      <c r="D1182" t="s">
        <v>2368</v>
      </c>
      <c r="E1182" s="42">
        <v>44774</v>
      </c>
      <c r="F1182" s="42" t="s">
        <v>1934</v>
      </c>
      <c r="G1182" s="3"/>
      <c r="H1182" s="3"/>
      <c r="I1182" s="3"/>
      <c r="J1182" s="3"/>
      <c r="K1182" s="3">
        <v>3482.37</v>
      </c>
      <c r="L1182" s="3">
        <f t="shared" si="351"/>
        <v>3482.37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f t="shared" si="337"/>
        <v>0</v>
      </c>
      <c r="S1182" s="6">
        <f t="shared" si="338"/>
        <v>0</v>
      </c>
      <c r="T1182" s="27" t="str">
        <f t="shared" si="339"/>
        <v>n.m.</v>
      </c>
      <c r="U1182" s="6">
        <f t="shared" si="340"/>
        <v>0</v>
      </c>
      <c r="V1182" s="27" t="str">
        <f t="shared" si="341"/>
        <v>n.m.</v>
      </c>
      <c r="W1182" s="6">
        <f t="shared" si="342"/>
        <v>0</v>
      </c>
      <c r="X1182" s="27" t="str">
        <f t="shared" si="343"/>
        <v>n.m.</v>
      </c>
      <c r="Y1182" s="6">
        <f t="shared" si="344"/>
        <v>0</v>
      </c>
      <c r="Z1182" s="27" t="str">
        <f t="shared" si="345"/>
        <v>n.m.</v>
      </c>
      <c r="AA1182" s="6">
        <f t="shared" si="346"/>
        <v>3482.37</v>
      </c>
      <c r="AB1182" s="27" t="str">
        <f t="shared" si="347"/>
        <v>n.m.</v>
      </c>
      <c r="AC1182" s="6">
        <f t="shared" si="348"/>
        <v>3482.37</v>
      </c>
      <c r="AD1182" s="27" t="str">
        <f t="shared" si="349"/>
        <v>n.m.</v>
      </c>
    </row>
    <row r="1183" spans="1:30" x14ac:dyDescent="0.35">
      <c r="A1183" s="7">
        <f t="shared" si="350"/>
        <v>1175</v>
      </c>
      <c r="B1183" t="s">
        <v>909</v>
      </c>
      <c r="C1183" t="s">
        <v>2369</v>
      </c>
      <c r="D1183" t="s">
        <v>2370</v>
      </c>
      <c r="E1183" s="42">
        <v>44713</v>
      </c>
      <c r="F1183" s="42" t="s">
        <v>1934</v>
      </c>
      <c r="G1183" s="3"/>
      <c r="H1183" s="3"/>
      <c r="I1183" s="3"/>
      <c r="J1183" s="3"/>
      <c r="K1183" s="3">
        <v>1966.2400000000002</v>
      </c>
      <c r="L1183" s="3">
        <f t="shared" si="351"/>
        <v>1966.2400000000002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f t="shared" si="337"/>
        <v>0</v>
      </c>
      <c r="S1183" s="6">
        <f t="shared" si="338"/>
        <v>0</v>
      </c>
      <c r="T1183" s="27" t="str">
        <f t="shared" si="339"/>
        <v>n.m.</v>
      </c>
      <c r="U1183" s="6">
        <f t="shared" si="340"/>
        <v>0</v>
      </c>
      <c r="V1183" s="27" t="str">
        <f t="shared" si="341"/>
        <v>n.m.</v>
      </c>
      <c r="W1183" s="6">
        <f t="shared" si="342"/>
        <v>0</v>
      </c>
      <c r="X1183" s="27" t="str">
        <f t="shared" si="343"/>
        <v>n.m.</v>
      </c>
      <c r="Y1183" s="6">
        <f t="shared" si="344"/>
        <v>0</v>
      </c>
      <c r="Z1183" s="27" t="str">
        <f t="shared" si="345"/>
        <v>n.m.</v>
      </c>
      <c r="AA1183" s="6">
        <f t="shared" si="346"/>
        <v>1966.2400000000002</v>
      </c>
      <c r="AB1183" s="27" t="str">
        <f t="shared" si="347"/>
        <v>n.m.</v>
      </c>
      <c r="AC1183" s="6">
        <f t="shared" si="348"/>
        <v>1966.2400000000002</v>
      </c>
      <c r="AD1183" s="27" t="str">
        <f t="shared" si="349"/>
        <v>n.m.</v>
      </c>
    </row>
    <row r="1184" spans="1:30" x14ac:dyDescent="0.35">
      <c r="A1184" s="7">
        <f t="shared" si="350"/>
        <v>1176</v>
      </c>
      <c r="B1184" t="s">
        <v>909</v>
      </c>
      <c r="C1184" t="s">
        <v>2371</v>
      </c>
      <c r="D1184" t="s">
        <v>934</v>
      </c>
      <c r="E1184" s="42">
        <v>44562</v>
      </c>
      <c r="F1184" s="42" t="s">
        <v>1934</v>
      </c>
      <c r="G1184" s="3"/>
      <c r="H1184" s="3"/>
      <c r="I1184" s="3"/>
      <c r="J1184" s="3"/>
      <c r="K1184" s="3">
        <v>3231.5699999999997</v>
      </c>
      <c r="L1184" s="3">
        <f t="shared" si="351"/>
        <v>3231.5699999999997</v>
      </c>
      <c r="M1184" s="3">
        <v>0</v>
      </c>
      <c r="N1184" s="3">
        <v>0</v>
      </c>
      <c r="O1184" s="3">
        <v>0</v>
      </c>
      <c r="P1184" s="3">
        <v>435655.64199999999</v>
      </c>
      <c r="Q1184" s="3">
        <v>700084.94200000004</v>
      </c>
      <c r="R1184" s="3">
        <f t="shared" si="337"/>
        <v>1135740.584</v>
      </c>
      <c r="S1184" s="6">
        <f t="shared" si="338"/>
        <v>0</v>
      </c>
      <c r="T1184" s="27" t="str">
        <f t="shared" si="339"/>
        <v>n.m.</v>
      </c>
      <c r="U1184" s="6">
        <f t="shared" si="340"/>
        <v>0</v>
      </c>
      <c r="V1184" s="27" t="str">
        <f t="shared" si="341"/>
        <v>n.m.</v>
      </c>
      <c r="W1184" s="6">
        <f t="shared" si="342"/>
        <v>0</v>
      </c>
      <c r="X1184" s="27" t="str">
        <f t="shared" si="343"/>
        <v>n.m.</v>
      </c>
      <c r="Y1184" s="6">
        <f t="shared" si="344"/>
        <v>-435655.64199999999</v>
      </c>
      <c r="Z1184" s="27">
        <f t="shared" si="345"/>
        <v>-1</v>
      </c>
      <c r="AA1184" s="6">
        <f t="shared" si="346"/>
        <v>-696853.37200000009</v>
      </c>
      <c r="AB1184" s="27">
        <f t="shared" si="347"/>
        <v>-0.99538403155655941</v>
      </c>
      <c r="AC1184" s="6">
        <f t="shared" si="348"/>
        <v>-1132509.014</v>
      </c>
      <c r="AD1184" s="27">
        <f t="shared" si="349"/>
        <v>-0.99715465833877426</v>
      </c>
    </row>
    <row r="1185" spans="1:30" x14ac:dyDescent="0.35">
      <c r="A1185" s="7">
        <f t="shared" si="350"/>
        <v>1177</v>
      </c>
      <c r="B1185" t="s">
        <v>909</v>
      </c>
      <c r="C1185" t="s">
        <v>2372</v>
      </c>
      <c r="D1185" t="s">
        <v>2373</v>
      </c>
      <c r="E1185" s="42">
        <v>44621</v>
      </c>
      <c r="F1185" s="42" t="s">
        <v>1934</v>
      </c>
      <c r="G1185" s="3"/>
      <c r="H1185" s="3"/>
      <c r="I1185" s="3"/>
      <c r="J1185" s="3"/>
      <c r="K1185" s="3">
        <v>954.96999999999991</v>
      </c>
      <c r="L1185" s="3">
        <f t="shared" si="351"/>
        <v>954.96999999999991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f t="shared" si="337"/>
        <v>0</v>
      </c>
      <c r="S1185" s="6">
        <f t="shared" si="338"/>
        <v>0</v>
      </c>
      <c r="T1185" s="27" t="str">
        <f t="shared" si="339"/>
        <v>n.m.</v>
      </c>
      <c r="U1185" s="6">
        <f t="shared" si="340"/>
        <v>0</v>
      </c>
      <c r="V1185" s="27" t="str">
        <f t="shared" si="341"/>
        <v>n.m.</v>
      </c>
      <c r="W1185" s="6">
        <f t="shared" si="342"/>
        <v>0</v>
      </c>
      <c r="X1185" s="27" t="str">
        <f t="shared" si="343"/>
        <v>n.m.</v>
      </c>
      <c r="Y1185" s="6">
        <f t="shared" si="344"/>
        <v>0</v>
      </c>
      <c r="Z1185" s="27" t="str">
        <f t="shared" si="345"/>
        <v>n.m.</v>
      </c>
      <c r="AA1185" s="6">
        <f t="shared" si="346"/>
        <v>954.96999999999991</v>
      </c>
      <c r="AB1185" s="27" t="str">
        <f t="shared" si="347"/>
        <v>n.m.</v>
      </c>
      <c r="AC1185" s="6">
        <f t="shared" si="348"/>
        <v>954.96999999999991</v>
      </c>
      <c r="AD1185" s="27" t="str">
        <f t="shared" si="349"/>
        <v>n.m.</v>
      </c>
    </row>
    <row r="1186" spans="1:30" x14ac:dyDescent="0.35">
      <c r="A1186" s="7">
        <f t="shared" si="350"/>
        <v>1178</v>
      </c>
      <c r="B1186" t="s">
        <v>909</v>
      </c>
      <c r="C1186" t="s">
        <v>2374</v>
      </c>
      <c r="D1186" t="s">
        <v>2375</v>
      </c>
      <c r="E1186" s="42">
        <v>44621</v>
      </c>
      <c r="F1186" s="42" t="s">
        <v>1934</v>
      </c>
      <c r="G1186" s="3"/>
      <c r="H1186" s="3"/>
      <c r="I1186" s="3"/>
      <c r="J1186" s="3"/>
      <c r="K1186" s="3">
        <v>954.96999999999991</v>
      </c>
      <c r="L1186" s="3">
        <f t="shared" si="351"/>
        <v>954.96999999999991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f t="shared" si="337"/>
        <v>0</v>
      </c>
      <c r="S1186" s="6">
        <f t="shared" si="338"/>
        <v>0</v>
      </c>
      <c r="T1186" s="27" t="str">
        <f t="shared" si="339"/>
        <v>n.m.</v>
      </c>
      <c r="U1186" s="6">
        <f t="shared" si="340"/>
        <v>0</v>
      </c>
      <c r="V1186" s="27" t="str">
        <f t="shared" si="341"/>
        <v>n.m.</v>
      </c>
      <c r="W1186" s="6">
        <f t="shared" si="342"/>
        <v>0</v>
      </c>
      <c r="X1186" s="27" t="str">
        <f t="shared" si="343"/>
        <v>n.m.</v>
      </c>
      <c r="Y1186" s="6">
        <f t="shared" si="344"/>
        <v>0</v>
      </c>
      <c r="Z1186" s="27" t="str">
        <f t="shared" si="345"/>
        <v>n.m.</v>
      </c>
      <c r="AA1186" s="6">
        <f t="shared" si="346"/>
        <v>954.96999999999991</v>
      </c>
      <c r="AB1186" s="27" t="str">
        <f t="shared" si="347"/>
        <v>n.m.</v>
      </c>
      <c r="AC1186" s="6">
        <f t="shared" si="348"/>
        <v>954.96999999999991</v>
      </c>
      <c r="AD1186" s="27" t="str">
        <f t="shared" si="349"/>
        <v>n.m.</v>
      </c>
    </row>
    <row r="1187" spans="1:30" x14ac:dyDescent="0.35">
      <c r="A1187" s="7">
        <f t="shared" si="350"/>
        <v>1179</v>
      </c>
      <c r="B1187" t="s">
        <v>909</v>
      </c>
      <c r="C1187" t="s">
        <v>2376</v>
      </c>
      <c r="D1187" t="s">
        <v>2377</v>
      </c>
      <c r="E1187" s="42">
        <v>44652</v>
      </c>
      <c r="F1187" s="42" t="s">
        <v>1934</v>
      </c>
      <c r="G1187" s="3"/>
      <c r="H1187" s="3"/>
      <c r="I1187" s="3"/>
      <c r="J1187" s="3"/>
      <c r="K1187" s="3">
        <v>283.91999999999996</v>
      </c>
      <c r="L1187" s="3">
        <f t="shared" si="351"/>
        <v>283.91999999999996</v>
      </c>
      <c r="M1187" s="3">
        <v>0</v>
      </c>
      <c r="N1187" s="3">
        <v>0</v>
      </c>
      <c r="O1187" s="3">
        <v>0</v>
      </c>
      <c r="P1187" s="3">
        <v>0</v>
      </c>
      <c r="Q1187" s="3">
        <v>134381.70600000001</v>
      </c>
      <c r="R1187" s="3">
        <f t="shared" si="337"/>
        <v>134381.70600000001</v>
      </c>
      <c r="S1187" s="6">
        <f t="shared" si="338"/>
        <v>0</v>
      </c>
      <c r="T1187" s="27" t="str">
        <f t="shared" si="339"/>
        <v>n.m.</v>
      </c>
      <c r="U1187" s="6">
        <f t="shared" si="340"/>
        <v>0</v>
      </c>
      <c r="V1187" s="27" t="str">
        <f t="shared" si="341"/>
        <v>n.m.</v>
      </c>
      <c r="W1187" s="6">
        <f t="shared" si="342"/>
        <v>0</v>
      </c>
      <c r="X1187" s="27" t="str">
        <f t="shared" si="343"/>
        <v>n.m.</v>
      </c>
      <c r="Y1187" s="6">
        <f t="shared" si="344"/>
        <v>0</v>
      </c>
      <c r="Z1187" s="27" t="str">
        <f t="shared" si="345"/>
        <v>n.m.</v>
      </c>
      <c r="AA1187" s="6">
        <f t="shared" si="346"/>
        <v>-134097.78599999999</v>
      </c>
      <c r="AB1187" s="27">
        <f t="shared" si="347"/>
        <v>-0.99788721241565415</v>
      </c>
      <c r="AC1187" s="6">
        <f t="shared" si="348"/>
        <v>-134097.78599999999</v>
      </c>
      <c r="AD1187" s="27">
        <f t="shared" si="349"/>
        <v>-0.99788721241565415</v>
      </c>
    </row>
    <row r="1188" spans="1:30" x14ac:dyDescent="0.35">
      <c r="A1188" s="7">
        <f t="shared" si="350"/>
        <v>1180</v>
      </c>
      <c r="B1188" t="s">
        <v>909</v>
      </c>
      <c r="C1188" t="s">
        <v>2378</v>
      </c>
      <c r="D1188" t="s">
        <v>2379</v>
      </c>
      <c r="E1188" s="42">
        <v>44682</v>
      </c>
      <c r="F1188" s="42" t="s">
        <v>1934</v>
      </c>
      <c r="G1188" s="3"/>
      <c r="H1188" s="3"/>
      <c r="I1188" s="3"/>
      <c r="J1188" s="3"/>
      <c r="K1188" s="3">
        <v>157.4</v>
      </c>
      <c r="L1188" s="3">
        <f t="shared" si="351"/>
        <v>157.4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f t="shared" si="337"/>
        <v>0</v>
      </c>
      <c r="S1188" s="6">
        <f t="shared" si="338"/>
        <v>0</v>
      </c>
      <c r="T1188" s="27" t="str">
        <f t="shared" si="339"/>
        <v>n.m.</v>
      </c>
      <c r="U1188" s="6">
        <f t="shared" si="340"/>
        <v>0</v>
      </c>
      <c r="V1188" s="27" t="str">
        <f t="shared" si="341"/>
        <v>n.m.</v>
      </c>
      <c r="W1188" s="6">
        <f t="shared" si="342"/>
        <v>0</v>
      </c>
      <c r="X1188" s="27" t="str">
        <f t="shared" si="343"/>
        <v>n.m.</v>
      </c>
      <c r="Y1188" s="6">
        <f t="shared" si="344"/>
        <v>0</v>
      </c>
      <c r="Z1188" s="27" t="str">
        <f t="shared" si="345"/>
        <v>n.m.</v>
      </c>
      <c r="AA1188" s="6">
        <f t="shared" si="346"/>
        <v>157.4</v>
      </c>
      <c r="AB1188" s="27" t="str">
        <f t="shared" si="347"/>
        <v>n.m.</v>
      </c>
      <c r="AC1188" s="6">
        <f t="shared" si="348"/>
        <v>157.4</v>
      </c>
      <c r="AD1188" s="27" t="str">
        <f t="shared" si="349"/>
        <v>n.m.</v>
      </c>
    </row>
    <row r="1189" spans="1:30" x14ac:dyDescent="0.35">
      <c r="A1189" s="7">
        <f t="shared" si="350"/>
        <v>1181</v>
      </c>
      <c r="B1189" t="s">
        <v>909</v>
      </c>
      <c r="C1189" t="s">
        <v>2380</v>
      </c>
      <c r="D1189" t="s">
        <v>2381</v>
      </c>
      <c r="E1189" s="42">
        <v>44743</v>
      </c>
      <c r="F1189" s="42" t="s">
        <v>1934</v>
      </c>
      <c r="G1189" s="3"/>
      <c r="H1189" s="3"/>
      <c r="I1189" s="3"/>
      <c r="J1189" s="3"/>
      <c r="K1189" s="3">
        <v>76.77</v>
      </c>
      <c r="L1189" s="3">
        <f t="shared" si="351"/>
        <v>76.77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f t="shared" si="337"/>
        <v>0</v>
      </c>
      <c r="S1189" s="6">
        <f t="shared" si="338"/>
        <v>0</v>
      </c>
      <c r="T1189" s="27" t="str">
        <f t="shared" si="339"/>
        <v>n.m.</v>
      </c>
      <c r="U1189" s="6">
        <f t="shared" si="340"/>
        <v>0</v>
      </c>
      <c r="V1189" s="27" t="str">
        <f t="shared" si="341"/>
        <v>n.m.</v>
      </c>
      <c r="W1189" s="6">
        <f t="shared" si="342"/>
        <v>0</v>
      </c>
      <c r="X1189" s="27" t="str">
        <f t="shared" si="343"/>
        <v>n.m.</v>
      </c>
      <c r="Y1189" s="6">
        <f t="shared" si="344"/>
        <v>0</v>
      </c>
      <c r="Z1189" s="27" t="str">
        <f t="shared" si="345"/>
        <v>n.m.</v>
      </c>
      <c r="AA1189" s="6">
        <f t="shared" si="346"/>
        <v>76.77</v>
      </c>
      <c r="AB1189" s="27" t="str">
        <f t="shared" si="347"/>
        <v>n.m.</v>
      </c>
      <c r="AC1189" s="6">
        <f t="shared" si="348"/>
        <v>76.77</v>
      </c>
      <c r="AD1189" s="27" t="str">
        <f t="shared" si="349"/>
        <v>n.m.</v>
      </c>
    </row>
    <row r="1190" spans="1:30" x14ac:dyDescent="0.35">
      <c r="A1190" s="7">
        <f t="shared" si="350"/>
        <v>1182</v>
      </c>
      <c r="B1190" t="s">
        <v>909</v>
      </c>
      <c r="C1190" t="s">
        <v>2382</v>
      </c>
      <c r="D1190" t="s">
        <v>2383</v>
      </c>
      <c r="E1190" s="42">
        <v>44593</v>
      </c>
      <c r="F1190" s="42" t="s">
        <v>1934</v>
      </c>
      <c r="G1190" s="3"/>
      <c r="H1190" s="3"/>
      <c r="I1190" s="3"/>
      <c r="J1190" s="3"/>
      <c r="K1190" s="3">
        <v>-36350.35000000002</v>
      </c>
      <c r="L1190" s="3">
        <f t="shared" si="351"/>
        <v>-36350.35000000002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f t="shared" si="337"/>
        <v>0</v>
      </c>
      <c r="S1190" s="6">
        <f t="shared" si="338"/>
        <v>0</v>
      </c>
      <c r="T1190" s="27" t="str">
        <f t="shared" si="339"/>
        <v>n.m.</v>
      </c>
      <c r="U1190" s="6">
        <f t="shared" si="340"/>
        <v>0</v>
      </c>
      <c r="V1190" s="27" t="str">
        <f t="shared" si="341"/>
        <v>n.m.</v>
      </c>
      <c r="W1190" s="6">
        <f t="shared" si="342"/>
        <v>0</v>
      </c>
      <c r="X1190" s="27" t="str">
        <f t="shared" si="343"/>
        <v>n.m.</v>
      </c>
      <c r="Y1190" s="6">
        <f t="shared" si="344"/>
        <v>0</v>
      </c>
      <c r="Z1190" s="27" t="str">
        <f t="shared" si="345"/>
        <v>n.m.</v>
      </c>
      <c r="AA1190" s="6">
        <f t="shared" si="346"/>
        <v>-36350.35000000002</v>
      </c>
      <c r="AB1190" s="27" t="str">
        <f t="shared" si="347"/>
        <v>n.m.</v>
      </c>
      <c r="AC1190" s="6">
        <f t="shared" si="348"/>
        <v>-36350.35000000002</v>
      </c>
      <c r="AD1190" s="27" t="str">
        <f t="shared" si="349"/>
        <v>n.m.</v>
      </c>
    </row>
    <row r="1191" spans="1:30" x14ac:dyDescent="0.35">
      <c r="A1191" s="7">
        <f t="shared" si="350"/>
        <v>1183</v>
      </c>
      <c r="B1191" t="s">
        <v>909</v>
      </c>
      <c r="C1191" t="s">
        <v>2384</v>
      </c>
      <c r="D1191" t="s">
        <v>2385</v>
      </c>
      <c r="E1191" s="42">
        <v>44652</v>
      </c>
      <c r="F1191" s="42" t="s">
        <v>1934</v>
      </c>
      <c r="G1191" s="3"/>
      <c r="H1191" s="3"/>
      <c r="I1191" s="3"/>
      <c r="J1191" s="3"/>
      <c r="K1191" s="3">
        <v>-147682.23999999999</v>
      </c>
      <c r="L1191" s="3">
        <f t="shared" si="351"/>
        <v>-147682.23999999999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f t="shared" si="337"/>
        <v>0</v>
      </c>
      <c r="S1191" s="6">
        <f t="shared" si="338"/>
        <v>0</v>
      </c>
      <c r="T1191" s="27" t="str">
        <f t="shared" si="339"/>
        <v>n.m.</v>
      </c>
      <c r="U1191" s="6">
        <f t="shared" si="340"/>
        <v>0</v>
      </c>
      <c r="V1191" s="27" t="str">
        <f t="shared" si="341"/>
        <v>n.m.</v>
      </c>
      <c r="W1191" s="6">
        <f t="shared" si="342"/>
        <v>0</v>
      </c>
      <c r="X1191" s="27" t="str">
        <f t="shared" si="343"/>
        <v>n.m.</v>
      </c>
      <c r="Y1191" s="6">
        <f t="shared" si="344"/>
        <v>0</v>
      </c>
      <c r="Z1191" s="27" t="str">
        <f t="shared" si="345"/>
        <v>n.m.</v>
      </c>
      <c r="AA1191" s="6">
        <f t="shared" si="346"/>
        <v>-147682.23999999999</v>
      </c>
      <c r="AB1191" s="27" t="str">
        <f t="shared" si="347"/>
        <v>n.m.</v>
      </c>
      <c r="AC1191" s="6">
        <f t="shared" si="348"/>
        <v>-147682.23999999999</v>
      </c>
      <c r="AD1191" s="27" t="str">
        <f t="shared" si="349"/>
        <v>n.m.</v>
      </c>
    </row>
    <row r="1192" spans="1:30" x14ac:dyDescent="0.35">
      <c r="A1192" s="7">
        <f t="shared" si="350"/>
        <v>1184</v>
      </c>
      <c r="B1192" s="46" t="s">
        <v>909</v>
      </c>
      <c r="C1192" s="46" t="s">
        <v>1596</v>
      </c>
      <c r="D1192" s="46"/>
      <c r="E1192" s="46" t="s">
        <v>1597</v>
      </c>
      <c r="F1192" s="46" t="s">
        <v>1597</v>
      </c>
      <c r="G1192" s="47">
        <v>0</v>
      </c>
      <c r="H1192" s="47">
        <v>0</v>
      </c>
      <c r="I1192" s="47">
        <v>0</v>
      </c>
      <c r="J1192" s="47">
        <v>0</v>
      </c>
      <c r="K1192" s="47">
        <v>0</v>
      </c>
      <c r="L1192" s="47">
        <f t="shared" si="351"/>
        <v>0</v>
      </c>
      <c r="M1192" s="47">
        <v>49044684.249000005</v>
      </c>
      <c r="N1192" s="47">
        <v>13719159.661000043</v>
      </c>
      <c r="O1192" s="47">
        <v>14220695.829999939</v>
      </c>
      <c r="P1192" s="47">
        <v>12584481.756999984</v>
      </c>
      <c r="Q1192" s="47">
        <v>-17786955.149999991</v>
      </c>
      <c r="R1192" s="47">
        <f t="shared" si="337"/>
        <v>71782066.346999973</v>
      </c>
      <c r="S1192" s="49">
        <f t="shared" ref="S1192" si="352">G1192-M1192</f>
        <v>-49044684.249000005</v>
      </c>
      <c r="T1192" s="51">
        <f t="shared" ref="T1192" si="353">IFERROR(S1192/M1192,"n.m.")</f>
        <v>-1</v>
      </c>
      <c r="U1192" s="49">
        <f t="shared" ref="U1192" si="354">H1192-N1192</f>
        <v>-13719159.661000043</v>
      </c>
      <c r="V1192" s="51">
        <f t="shared" ref="V1192" si="355">IFERROR(U1192/N1192,"n.m.")</f>
        <v>-1</v>
      </c>
      <c r="W1192" s="49">
        <f t="shared" ref="W1192" si="356">I1192-O1192</f>
        <v>-14220695.829999939</v>
      </c>
      <c r="X1192" s="51">
        <f t="shared" ref="X1192" si="357">IFERROR(W1192/O1192,"n.m.")</f>
        <v>-1</v>
      </c>
      <c r="Y1192" s="49">
        <f t="shared" ref="Y1192" si="358">J1192-P1192</f>
        <v>-12584481.756999984</v>
      </c>
      <c r="Z1192" s="51">
        <f t="shared" ref="Z1192" si="359">IFERROR(Y1192/P1192,"n.m.")</f>
        <v>-1</v>
      </c>
      <c r="AA1192" s="49">
        <f t="shared" ref="AA1192" si="360">K1192-Q1192</f>
        <v>17786955.149999991</v>
      </c>
      <c r="AB1192" s="51">
        <f t="shared" ref="AB1192" si="361">IFERROR(AA1192/Q1192,"n.m.")</f>
        <v>-1</v>
      </c>
      <c r="AC1192" s="49">
        <f t="shared" ref="AC1192" si="362">L1192-R1192</f>
        <v>-71782066.346999973</v>
      </c>
      <c r="AD1192" s="51">
        <f t="shared" ref="AD1192" si="363">IFERROR(AC1192/R1192,"n.m.")</f>
        <v>-1</v>
      </c>
    </row>
    <row r="1193" spans="1:30" s="54" customFormat="1" x14ac:dyDescent="0.35">
      <c r="A1193" s="7">
        <f t="shared" si="350"/>
        <v>1185</v>
      </c>
      <c r="B1193" s="8" t="s">
        <v>1513</v>
      </c>
      <c r="C1193" s="8"/>
      <c r="D1193" s="8"/>
      <c r="E1193" s="10"/>
      <c r="F1193" s="10"/>
      <c r="G1193" s="9">
        <f>SUM(G719:G1192)</f>
        <v>43145011.249999955</v>
      </c>
      <c r="H1193" s="9">
        <f t="shared" ref="H1193:K1193" si="364">SUM(H719:H1192)</f>
        <v>55397644.721999958</v>
      </c>
      <c r="I1193" s="9">
        <f t="shared" si="364"/>
        <v>49586793.730000012</v>
      </c>
      <c r="J1193" s="9">
        <f t="shared" si="364"/>
        <v>69439750.599999934</v>
      </c>
      <c r="K1193" s="9">
        <f t="shared" si="364"/>
        <v>70000351.100000024</v>
      </c>
      <c r="L1193" s="9">
        <f>SUM(L719:L1192)</f>
        <v>287569551.40199977</v>
      </c>
      <c r="M1193" s="9">
        <f>SUM(M719:M1192)</f>
        <v>60080293.892000005</v>
      </c>
      <c r="N1193" s="9">
        <f t="shared" ref="N1193:P1193" si="365">SUM(N719:N1192)</f>
        <v>105815700.42100002</v>
      </c>
      <c r="O1193" s="9">
        <f t="shared" si="365"/>
        <v>95282031.695999935</v>
      </c>
      <c r="P1193" s="9">
        <f t="shared" si="365"/>
        <v>67826879.351999998</v>
      </c>
      <c r="Q1193" s="9">
        <f>SUM(Q719:Q1192)</f>
        <v>124528959.86</v>
      </c>
      <c r="R1193" s="9">
        <f t="shared" ref="R1193" si="366">SUM(R719:R1090)</f>
        <v>335221165.11299998</v>
      </c>
      <c r="S1193" s="29">
        <f t="shared" si="310"/>
        <v>-16935282.642000049</v>
      </c>
      <c r="T1193" s="30">
        <f t="shared" si="311"/>
        <v>-0.28187749334986306</v>
      </c>
      <c r="U1193" s="29">
        <f t="shared" si="312"/>
        <v>-50418055.699000061</v>
      </c>
      <c r="V1193" s="30">
        <f t="shared" si="313"/>
        <v>-0.47647046230763473</v>
      </c>
      <c r="W1193" s="29">
        <f t="shared" si="314"/>
        <v>-45695237.965999924</v>
      </c>
      <c r="X1193" s="30">
        <f t="shared" si="315"/>
        <v>-0.47957875323011473</v>
      </c>
      <c r="Y1193" s="29">
        <f t="shared" si="316"/>
        <v>1612871.2479999363</v>
      </c>
      <c r="Z1193" s="30">
        <f t="shared" si="317"/>
        <v>2.3779234182803043E-2</v>
      </c>
      <c r="AA1193" s="29">
        <f t="shared" si="318"/>
        <v>-54528608.759999976</v>
      </c>
      <c r="AB1193" s="30">
        <f t="shared" si="319"/>
        <v>-0.43787893853207338</v>
      </c>
      <c r="AC1193" s="29">
        <f t="shared" si="320"/>
        <v>-47651613.711000204</v>
      </c>
      <c r="AD1193" s="30">
        <f t="shared" si="321"/>
        <v>-0.14214977653614824</v>
      </c>
    </row>
    <row r="1194" spans="1:30" s="54" customFormat="1" x14ac:dyDescent="0.35">
      <c r="A1194" s="7">
        <f t="shared" si="350"/>
        <v>1186</v>
      </c>
      <c r="B1194" s="8" t="s">
        <v>1524</v>
      </c>
      <c r="C1194" s="8"/>
      <c r="D1194" s="8"/>
      <c r="E1194" s="10"/>
      <c r="F1194" s="10"/>
      <c r="G1194" s="9">
        <f t="shared" ref="G1194:R1194" si="367">G1193+G718+G353</f>
        <v>139702471.44099993</v>
      </c>
      <c r="H1194" s="9">
        <f t="shared" si="367"/>
        <v>173948013.99499995</v>
      </c>
      <c r="I1194" s="9">
        <f t="shared" si="367"/>
        <v>138263013.91600007</v>
      </c>
      <c r="J1194" s="9">
        <f t="shared" si="367"/>
        <v>177155376.73699987</v>
      </c>
      <c r="K1194" s="9">
        <f t="shared" si="367"/>
        <v>201583417.53000009</v>
      </c>
      <c r="L1194" s="9">
        <f t="shared" si="367"/>
        <v>830652293.61899948</v>
      </c>
      <c r="M1194" s="9">
        <f t="shared" si="367"/>
        <v>164281854.89499998</v>
      </c>
      <c r="N1194" s="9">
        <f t="shared" si="367"/>
        <v>225834802.76300001</v>
      </c>
      <c r="O1194" s="9">
        <f t="shared" si="367"/>
        <v>205491064.66399994</v>
      </c>
      <c r="P1194" s="9">
        <f t="shared" si="367"/>
        <v>180249307.92299998</v>
      </c>
      <c r="Q1194" s="9">
        <f t="shared" ref="Q1194" si="368">Q1193+Q718+Q353</f>
        <v>307681816.56958055</v>
      </c>
      <c r="R1194" s="9">
        <f t="shared" si="367"/>
        <v>965226146.70658016</v>
      </c>
      <c r="S1194" s="11">
        <f t="shared" si="310"/>
        <v>-24579383.454000056</v>
      </c>
      <c r="T1194" s="28">
        <f t="shared" si="311"/>
        <v>-0.14961715321335919</v>
      </c>
      <c r="U1194" s="11">
        <f t="shared" si="312"/>
        <v>-51886788.768000066</v>
      </c>
      <c r="V1194" s="28">
        <f t="shared" si="313"/>
        <v>-0.22975550328463817</v>
      </c>
      <c r="W1194" s="11">
        <f t="shared" si="314"/>
        <v>-67228050.747999877</v>
      </c>
      <c r="X1194" s="28">
        <f t="shared" si="315"/>
        <v>-0.32715802440327513</v>
      </c>
      <c r="Y1194" s="11">
        <f t="shared" si="316"/>
        <v>-3093931.1860001087</v>
      </c>
      <c r="Z1194" s="28">
        <f t="shared" si="317"/>
        <v>-1.7164732678595324E-2</v>
      </c>
      <c r="AA1194" s="11">
        <f t="shared" si="318"/>
        <v>-106098399.03958046</v>
      </c>
      <c r="AB1194" s="28">
        <f t="shared" si="319"/>
        <v>-0.34483155430664486</v>
      </c>
      <c r="AC1194" s="11">
        <f t="shared" si="320"/>
        <v>-134573853.08758068</v>
      </c>
      <c r="AD1194" s="28">
        <f t="shared" si="321"/>
        <v>-0.1394220966213526</v>
      </c>
    </row>
    <row r="1195" spans="1:30" x14ac:dyDescent="0.35">
      <c r="A1195" s="7">
        <f t="shared" si="350"/>
        <v>1187</v>
      </c>
    </row>
    <row r="1196" spans="1:30" x14ac:dyDescent="0.35">
      <c r="A1196" s="7">
        <f t="shared" si="350"/>
        <v>1188</v>
      </c>
      <c r="B1196" t="s">
        <v>2</v>
      </c>
      <c r="C1196" t="s">
        <v>1514</v>
      </c>
      <c r="D1196" t="s">
        <v>1515</v>
      </c>
      <c r="E1196" s="1" t="s">
        <v>1527</v>
      </c>
      <c r="F1196" s="1" t="s">
        <v>1527</v>
      </c>
      <c r="G1196" s="3">
        <v>-52970703.320000008</v>
      </c>
      <c r="H1196" s="3">
        <v>-72563908.817000017</v>
      </c>
      <c r="I1196" s="3">
        <v>-75578922.605000004</v>
      </c>
      <c r="J1196" s="3">
        <v>-91920236.405000046</v>
      </c>
      <c r="K1196" s="3">
        <v>-97057042.349999994</v>
      </c>
      <c r="L1196" s="3">
        <f t="shared" ref="L1196:L1198" si="369">SUM(G1196:K1196)</f>
        <v>-390090813.4970001</v>
      </c>
      <c r="M1196" s="3"/>
      <c r="N1196" s="3"/>
      <c r="O1196" s="3"/>
      <c r="P1196" s="3"/>
      <c r="Q1196" s="3"/>
      <c r="S1196" s="6">
        <f t="shared" ref="S1196" si="370">G1196-M1196</f>
        <v>-52970703.320000008</v>
      </c>
      <c r="T1196" s="27" t="str">
        <f t="shared" ref="T1196" si="371">IFERROR(S1196/M1196,"n.m.")</f>
        <v>n.m.</v>
      </c>
      <c r="U1196" s="6">
        <f t="shared" ref="U1196" si="372">H1196-N1196</f>
        <v>-72563908.817000017</v>
      </c>
      <c r="V1196" s="27" t="str">
        <f t="shared" ref="V1196" si="373">IFERROR(U1196/N1196,"n.m.")</f>
        <v>n.m.</v>
      </c>
      <c r="W1196" s="6">
        <f t="shared" ref="W1196" si="374">I1196-O1196</f>
        <v>-75578922.605000004</v>
      </c>
      <c r="X1196" s="27" t="str">
        <f t="shared" ref="X1196" si="375">IFERROR(W1196/O1196,"n.m.")</f>
        <v>n.m.</v>
      </c>
      <c r="Y1196" s="6">
        <f t="shared" ref="Y1196" si="376">J1196-P1196</f>
        <v>-91920236.405000046</v>
      </c>
      <c r="Z1196" s="27" t="str">
        <f t="shared" ref="Z1196" si="377">IFERROR(Y1196/P1196,"n.m.")</f>
        <v>n.m.</v>
      </c>
      <c r="AA1196" s="6">
        <f t="shared" ref="AA1196" si="378">K1196-Q1196</f>
        <v>-97057042.349999994</v>
      </c>
      <c r="AB1196" s="27" t="str">
        <f t="shared" ref="AB1196" si="379">IFERROR(AA1196/Q1196,"n.m.")</f>
        <v>n.m.</v>
      </c>
      <c r="AC1196" s="6">
        <f t="shared" ref="AC1196" si="380">L1196-R1196</f>
        <v>-390090813.4970001</v>
      </c>
      <c r="AD1196" s="27" t="str">
        <f t="shared" ref="AD1196" si="381">IFERROR(AC1196/R1196,"n.m.")</f>
        <v>n.m.</v>
      </c>
    </row>
    <row r="1197" spans="1:30" x14ac:dyDescent="0.35">
      <c r="A1197" s="7">
        <f t="shared" si="350"/>
        <v>1189</v>
      </c>
      <c r="B1197" t="s">
        <v>411</v>
      </c>
      <c r="C1197" t="s">
        <v>1516</v>
      </c>
      <c r="D1197" t="s">
        <v>1515</v>
      </c>
      <c r="E1197" s="1" t="s">
        <v>1527</v>
      </c>
      <c r="F1197" s="1" t="s">
        <v>1527</v>
      </c>
      <c r="G1197" s="3">
        <v>-22703950.389999997</v>
      </c>
      <c r="H1197" s="3">
        <v>-37706926.570000008</v>
      </c>
      <c r="I1197" s="3">
        <v>-21147537.100000005</v>
      </c>
      <c r="J1197" s="3">
        <v>-8817891.3199999984</v>
      </c>
      <c r="K1197" s="3">
        <v>-14430067.129999999</v>
      </c>
      <c r="L1197" s="3">
        <f t="shared" si="369"/>
        <v>-104806372.51000001</v>
      </c>
      <c r="M1197" s="3"/>
      <c r="N1197" s="3"/>
      <c r="O1197" s="3"/>
      <c r="P1197" s="3"/>
      <c r="Q1197" s="3"/>
      <c r="S1197" s="6">
        <f t="shared" ref="S1197:S1199" si="382">G1197-M1197</f>
        <v>-22703950.389999997</v>
      </c>
      <c r="T1197" s="27" t="str">
        <f t="shared" ref="T1197:T1199" si="383">IFERROR(S1197/M1197,"n.m.")</f>
        <v>n.m.</v>
      </c>
      <c r="U1197" s="6">
        <f t="shared" ref="U1197:U1199" si="384">H1197-N1197</f>
        <v>-37706926.570000008</v>
      </c>
      <c r="V1197" s="27" t="str">
        <f t="shared" ref="V1197:V1199" si="385">IFERROR(U1197/N1197,"n.m.")</f>
        <v>n.m.</v>
      </c>
      <c r="W1197" s="6">
        <f t="shared" ref="W1197:W1199" si="386">I1197-O1197</f>
        <v>-21147537.100000005</v>
      </c>
      <c r="X1197" s="27" t="str">
        <f t="shared" ref="X1197:X1199" si="387">IFERROR(W1197/O1197,"n.m.")</f>
        <v>n.m.</v>
      </c>
      <c r="Y1197" s="6">
        <f t="shared" ref="Y1197:Y1199" si="388">J1197-P1197</f>
        <v>-8817891.3199999984</v>
      </c>
      <c r="Z1197" s="27" t="str">
        <f t="shared" ref="Z1197:Z1199" si="389">IFERROR(Y1197/P1197,"n.m.")</f>
        <v>n.m.</v>
      </c>
      <c r="AA1197" s="6">
        <f t="shared" ref="AA1197:AA1199" si="390">K1197-Q1197</f>
        <v>-14430067.129999999</v>
      </c>
      <c r="AB1197" s="27" t="str">
        <f t="shared" ref="AB1197:AB1199" si="391">IFERROR(AA1197/Q1197,"n.m.")</f>
        <v>n.m.</v>
      </c>
      <c r="AC1197" s="6">
        <f t="shared" ref="AC1197:AC1199" si="392">L1197-R1197</f>
        <v>-104806372.51000001</v>
      </c>
      <c r="AD1197" s="27" t="str">
        <f t="shared" ref="AD1197:AD1199" si="393">IFERROR(AC1197/R1197,"n.m.")</f>
        <v>n.m.</v>
      </c>
    </row>
    <row r="1198" spans="1:30" x14ac:dyDescent="0.35">
      <c r="A1198" s="7">
        <f t="shared" si="350"/>
        <v>1190</v>
      </c>
      <c r="B1198" t="s">
        <v>909</v>
      </c>
      <c r="C1198" t="s">
        <v>1517</v>
      </c>
      <c r="D1198" t="s">
        <v>1515</v>
      </c>
      <c r="E1198" s="1" t="s">
        <v>1527</v>
      </c>
      <c r="F1198" s="1" t="s">
        <v>1527</v>
      </c>
      <c r="G1198" s="3">
        <v>-31422001.349999998</v>
      </c>
      <c r="H1198" s="3">
        <v>-49753622.32</v>
      </c>
      <c r="I1198" s="3">
        <v>-57126480.060000002</v>
      </c>
      <c r="J1198" s="3">
        <v>-64157772.670000002</v>
      </c>
      <c r="K1198" s="3">
        <v>-46500554.340000011</v>
      </c>
      <c r="L1198" s="3">
        <f t="shared" si="369"/>
        <v>-248960430.74000004</v>
      </c>
      <c r="M1198" s="3"/>
      <c r="N1198" s="3"/>
      <c r="O1198" s="3"/>
      <c r="P1198" s="3"/>
      <c r="Q1198" s="3"/>
      <c r="S1198" s="6">
        <f t="shared" si="382"/>
        <v>-31422001.349999998</v>
      </c>
      <c r="T1198" s="27" t="str">
        <f t="shared" si="383"/>
        <v>n.m.</v>
      </c>
      <c r="U1198" s="6">
        <f t="shared" si="384"/>
        <v>-49753622.32</v>
      </c>
      <c r="V1198" s="27" t="str">
        <f t="shared" si="385"/>
        <v>n.m.</v>
      </c>
      <c r="W1198" s="6">
        <f t="shared" si="386"/>
        <v>-57126480.060000002</v>
      </c>
      <c r="X1198" s="27" t="str">
        <f t="shared" si="387"/>
        <v>n.m.</v>
      </c>
      <c r="Y1198" s="6">
        <f t="shared" si="388"/>
        <v>-64157772.670000002</v>
      </c>
      <c r="Z1198" s="27" t="str">
        <f t="shared" si="389"/>
        <v>n.m.</v>
      </c>
      <c r="AA1198" s="6">
        <f t="shared" si="390"/>
        <v>-46500554.340000011</v>
      </c>
      <c r="AB1198" s="27" t="str">
        <f t="shared" si="391"/>
        <v>n.m.</v>
      </c>
      <c r="AC1198" s="6">
        <f t="shared" si="392"/>
        <v>-248960430.74000004</v>
      </c>
      <c r="AD1198" s="27" t="str">
        <f t="shared" si="393"/>
        <v>n.m.</v>
      </c>
    </row>
    <row r="1199" spans="1:30" s="54" customFormat="1" x14ac:dyDescent="0.35">
      <c r="A1199" s="7">
        <f t="shared" si="350"/>
        <v>1191</v>
      </c>
      <c r="B1199" s="8" t="s">
        <v>1525</v>
      </c>
      <c r="C1199" s="8"/>
      <c r="D1199" s="8"/>
      <c r="E1199" s="10"/>
      <c r="F1199" s="10"/>
      <c r="G1199" s="9">
        <f>SUM(G1196:G1198)</f>
        <v>-107096655.06</v>
      </c>
      <c r="H1199" s="9">
        <f t="shared" ref="H1199:R1199" si="394">SUM(H1196:H1198)</f>
        <v>-160024457.70700002</v>
      </c>
      <c r="I1199" s="9">
        <f t="shared" si="394"/>
        <v>-153852939.76500002</v>
      </c>
      <c r="J1199" s="9">
        <f t="shared" si="394"/>
        <v>-164895900.39500004</v>
      </c>
      <c r="K1199" s="9">
        <f t="shared" si="394"/>
        <v>-157987663.81999999</v>
      </c>
      <c r="L1199" s="9">
        <f t="shared" si="394"/>
        <v>-743857616.7470001</v>
      </c>
      <c r="M1199" s="9">
        <f t="shared" si="394"/>
        <v>0</v>
      </c>
      <c r="N1199" s="9">
        <f t="shared" si="394"/>
        <v>0</v>
      </c>
      <c r="O1199" s="9">
        <f t="shared" si="394"/>
        <v>0</v>
      </c>
      <c r="P1199" s="9">
        <f t="shared" si="394"/>
        <v>0</v>
      </c>
      <c r="Q1199" s="9">
        <f t="shared" si="394"/>
        <v>0</v>
      </c>
      <c r="R1199" s="9">
        <f t="shared" si="394"/>
        <v>0</v>
      </c>
      <c r="S1199" s="11">
        <f t="shared" si="382"/>
        <v>-107096655.06</v>
      </c>
      <c r="T1199" s="28" t="str">
        <f t="shared" si="383"/>
        <v>n.m.</v>
      </c>
      <c r="U1199" s="11">
        <f t="shared" si="384"/>
        <v>-160024457.70700002</v>
      </c>
      <c r="V1199" s="28" t="str">
        <f t="shared" si="385"/>
        <v>n.m.</v>
      </c>
      <c r="W1199" s="11">
        <f t="shared" si="386"/>
        <v>-153852939.76500002</v>
      </c>
      <c r="X1199" s="28" t="str">
        <f t="shared" si="387"/>
        <v>n.m.</v>
      </c>
      <c r="Y1199" s="11">
        <f t="shared" si="388"/>
        <v>-164895900.39500004</v>
      </c>
      <c r="Z1199" s="28" t="str">
        <f t="shared" si="389"/>
        <v>n.m.</v>
      </c>
      <c r="AA1199" s="11">
        <f t="shared" si="390"/>
        <v>-157987663.81999999</v>
      </c>
      <c r="AB1199" s="28" t="str">
        <f t="shared" si="391"/>
        <v>n.m.</v>
      </c>
      <c r="AC1199" s="11">
        <f t="shared" si="392"/>
        <v>-743857616.7470001</v>
      </c>
      <c r="AD1199" s="28" t="str">
        <f t="shared" si="393"/>
        <v>n.m.</v>
      </c>
    </row>
    <row r="1200" spans="1:30" x14ac:dyDescent="0.35">
      <c r="A1200" s="7">
        <f t="shared" si="350"/>
        <v>1192</v>
      </c>
    </row>
    <row r="1201" spans="1:32" s="54" customFormat="1" ht="15" thickBot="1" x14ac:dyDescent="0.4">
      <c r="A1201" s="7">
        <f t="shared" si="350"/>
        <v>1193</v>
      </c>
      <c r="B1201" s="12" t="s">
        <v>1526</v>
      </c>
      <c r="C1201" s="12"/>
      <c r="D1201" s="13"/>
      <c r="E1201" s="13"/>
      <c r="F1201" s="13"/>
      <c r="G1201" s="13">
        <f>G1194+G1199</f>
        <v>32605816.380999923</v>
      </c>
      <c r="H1201" s="13">
        <f t="shared" ref="H1201:R1201" si="395">H1194+H1199</f>
        <v>13923556.287999928</v>
      </c>
      <c r="I1201" s="13">
        <f t="shared" si="395"/>
        <v>-15589925.848999947</v>
      </c>
      <c r="J1201" s="13">
        <f t="shared" si="395"/>
        <v>12259476.341999829</v>
      </c>
      <c r="K1201" s="13">
        <f t="shared" si="395"/>
        <v>43595753.710000098</v>
      </c>
      <c r="L1201" s="13">
        <f t="shared" si="395"/>
        <v>86794676.871999383</v>
      </c>
      <c r="M1201" s="13">
        <f t="shared" si="395"/>
        <v>164281854.89499998</v>
      </c>
      <c r="N1201" s="13">
        <f t="shared" si="395"/>
        <v>225834802.76300001</v>
      </c>
      <c r="O1201" s="13">
        <f t="shared" si="395"/>
        <v>205491064.66399994</v>
      </c>
      <c r="P1201" s="13">
        <f t="shared" si="395"/>
        <v>180249307.92299998</v>
      </c>
      <c r="Q1201" s="13">
        <f t="shared" si="395"/>
        <v>307681816.56958055</v>
      </c>
      <c r="R1201" s="13">
        <f t="shared" si="395"/>
        <v>965226146.70658016</v>
      </c>
      <c r="S1201" s="31" t="s">
        <v>1599</v>
      </c>
      <c r="T1201" s="31" t="s">
        <v>1599</v>
      </c>
      <c r="U1201" s="31" t="s">
        <v>1599</v>
      </c>
      <c r="V1201" s="31" t="s">
        <v>1599</v>
      </c>
      <c r="W1201" s="31" t="s">
        <v>1599</v>
      </c>
      <c r="X1201" s="31" t="s">
        <v>1599</v>
      </c>
      <c r="Y1201" s="31" t="s">
        <v>1599</v>
      </c>
      <c r="Z1201" s="31" t="s">
        <v>1599</v>
      </c>
      <c r="AA1201" s="31" t="s">
        <v>1599</v>
      </c>
      <c r="AB1201" s="31" t="s">
        <v>1599</v>
      </c>
      <c r="AC1201" s="31" t="s">
        <v>1599</v>
      </c>
      <c r="AD1201" s="31" t="s">
        <v>1599</v>
      </c>
      <c r="AE1201" s="38"/>
      <c r="AF1201" s="38"/>
    </row>
    <row r="1202" spans="1:32" s="54" customFormat="1" ht="15" thickTop="1" x14ac:dyDescent="0.35">
      <c r="A1202" s="7">
        <f t="shared" si="350"/>
        <v>1194</v>
      </c>
      <c r="B1202" s="1"/>
      <c r="C1202" s="1"/>
      <c r="D1202" s="4"/>
      <c r="E1202" s="4"/>
      <c r="F1202" s="4"/>
      <c r="G1202" s="4"/>
      <c r="H1202" s="4"/>
      <c r="I1202" s="4"/>
      <c r="J1202" s="4"/>
      <c r="K1202" s="4"/>
      <c r="L1202" s="1"/>
      <c r="M1202" s="1"/>
      <c r="N1202" s="1"/>
      <c r="O1202" s="1"/>
      <c r="P1202" s="1"/>
      <c r="Q1202" s="1"/>
      <c r="R1202" s="4"/>
      <c r="S1202" s="1"/>
      <c r="T1202" s="26"/>
      <c r="U1202" s="1"/>
      <c r="V1202" s="26"/>
      <c r="W1202" s="1"/>
      <c r="X1202" s="26"/>
      <c r="Y1202" s="1"/>
      <c r="Z1202" s="26"/>
      <c r="AA1202" s="1"/>
      <c r="AB1202" s="26"/>
      <c r="AC1202" s="1"/>
      <c r="AD1202" s="26"/>
    </row>
    <row r="1203" spans="1:32" s="54" customFormat="1" x14ac:dyDescent="0.35">
      <c r="A1203" s="7">
        <f t="shared" si="350"/>
        <v>1195</v>
      </c>
      <c r="B1203" s="18" t="s">
        <v>1531</v>
      </c>
      <c r="C1203" s="17" t="s">
        <v>1528</v>
      </c>
      <c r="D1203" s="4"/>
      <c r="E1203" s="4"/>
      <c r="F1203" s="4"/>
      <c r="G1203" s="4"/>
      <c r="H1203" s="4"/>
      <c r="I1203" s="4"/>
      <c r="J1203" s="4"/>
      <c r="K1203" s="4"/>
      <c r="L1203" s="1"/>
      <c r="M1203" s="1"/>
      <c r="N1203" s="1"/>
      <c r="O1203" s="1"/>
      <c r="P1203" s="1"/>
      <c r="Q1203" s="1"/>
      <c r="R1203" s="4"/>
      <c r="S1203" s="1"/>
      <c r="T1203" s="26"/>
      <c r="U1203" s="1"/>
      <c r="V1203" s="26"/>
      <c r="W1203" s="1"/>
      <c r="X1203" s="26"/>
      <c r="Y1203" s="1"/>
      <c r="Z1203" s="26"/>
      <c r="AA1203" s="1"/>
      <c r="AB1203" s="26"/>
      <c r="AC1203" s="1"/>
      <c r="AD1203" s="26"/>
    </row>
    <row r="1204" spans="1:32" s="54" customFormat="1" x14ac:dyDescent="0.35">
      <c r="A1204" s="7">
        <f t="shared" si="350"/>
        <v>1196</v>
      </c>
      <c r="B1204" s="19" t="s">
        <v>1532</v>
      </c>
      <c r="C1204" s="17" t="s">
        <v>1533</v>
      </c>
      <c r="D1204" s="4"/>
      <c r="E1204" s="4"/>
      <c r="F1204" s="4"/>
      <c r="G1204" s="4"/>
      <c r="H1204" s="4"/>
      <c r="I1204" s="4"/>
      <c r="J1204" s="4"/>
      <c r="K1204" s="4"/>
      <c r="L1204" s="1"/>
      <c r="M1204" s="1"/>
      <c r="N1204" s="1"/>
      <c r="O1204" s="1"/>
      <c r="P1204" s="1"/>
      <c r="Q1204" s="1"/>
      <c r="R1204" s="4"/>
      <c r="S1204" s="1"/>
      <c r="T1204" s="26"/>
      <c r="U1204" s="1"/>
      <c r="V1204" s="26"/>
      <c r="W1204" s="1"/>
      <c r="X1204" s="26"/>
      <c r="Y1204" s="1"/>
      <c r="Z1204" s="26"/>
      <c r="AA1204" s="1"/>
      <c r="AB1204" s="26"/>
      <c r="AC1204" s="1"/>
      <c r="AD1204" s="26"/>
    </row>
    <row r="1205" spans="1:32" s="54" customFormat="1" ht="30.75" customHeight="1" x14ac:dyDescent="0.35">
      <c r="A1205" s="7">
        <f t="shared" si="350"/>
        <v>1197</v>
      </c>
      <c r="B1205" s="20" t="s">
        <v>1527</v>
      </c>
      <c r="C1205" s="58" t="s">
        <v>1534</v>
      </c>
      <c r="D1205" s="58"/>
      <c r="E1205" s="58"/>
      <c r="F1205" s="58"/>
      <c r="G1205" s="58"/>
      <c r="H1205" s="4"/>
      <c r="I1205" s="4"/>
      <c r="J1205" s="4"/>
      <c r="K1205" s="4"/>
      <c r="L1205" s="1"/>
      <c r="M1205" s="1"/>
      <c r="N1205" s="1"/>
      <c r="O1205" s="1"/>
      <c r="P1205" s="1"/>
      <c r="Q1205" s="1"/>
      <c r="R1205" s="4"/>
      <c r="S1205" s="1"/>
      <c r="T1205" s="26"/>
      <c r="U1205" s="1"/>
      <c r="V1205" s="26"/>
      <c r="W1205" s="1"/>
      <c r="X1205" s="26"/>
      <c r="Y1205" s="1"/>
      <c r="Z1205" s="26"/>
      <c r="AA1205" s="1"/>
      <c r="AB1205" s="26"/>
      <c r="AC1205" s="1"/>
      <c r="AD1205" s="26"/>
    </row>
    <row r="1206" spans="1:32" s="54" customFormat="1" x14ac:dyDescent="0.35">
      <c r="A1206" s="7">
        <f t="shared" si="350"/>
        <v>1198</v>
      </c>
      <c r="B1206" s="1" t="s">
        <v>1597</v>
      </c>
      <c r="C1206" s="57" t="s">
        <v>1598</v>
      </c>
      <c r="D1206" s="57"/>
      <c r="E1206" s="57"/>
      <c r="F1206" s="57"/>
      <c r="G1206" s="57"/>
      <c r="H1206" s="4"/>
      <c r="I1206" s="4"/>
      <c r="J1206" s="4"/>
      <c r="K1206" s="4"/>
      <c r="L1206" s="1"/>
      <c r="M1206" s="1"/>
      <c r="N1206" s="1"/>
      <c r="O1206" s="1"/>
      <c r="P1206" s="1"/>
      <c r="Q1206" s="1"/>
      <c r="R1206" s="4"/>
      <c r="S1206" s="1"/>
      <c r="T1206" s="26"/>
      <c r="U1206" s="1"/>
      <c r="V1206" s="26"/>
      <c r="W1206" s="1"/>
      <c r="X1206" s="26"/>
      <c r="Y1206" s="1"/>
      <c r="Z1206" s="26"/>
      <c r="AA1206" s="1"/>
      <c r="AB1206" s="26"/>
      <c r="AC1206" s="1"/>
      <c r="AD1206" s="26"/>
    </row>
    <row r="1207" spans="1:32" s="54" customFormat="1" x14ac:dyDescent="0.35">
      <c r="A1207" s="5"/>
      <c r="B1207" s="1"/>
      <c r="C1207" s="1"/>
      <c r="D1207" s="4"/>
      <c r="E1207" s="4"/>
      <c r="F1207" s="4"/>
      <c r="G1207" s="4"/>
      <c r="H1207" s="4"/>
      <c r="I1207" s="4"/>
      <c r="J1207" s="4"/>
      <c r="K1207" s="4"/>
      <c r="L1207" s="1"/>
      <c r="M1207" s="1"/>
      <c r="N1207" s="1"/>
      <c r="O1207" s="1"/>
      <c r="P1207" s="1"/>
      <c r="Q1207" s="1"/>
      <c r="R1207" s="4"/>
      <c r="S1207" s="1"/>
      <c r="T1207" s="26"/>
      <c r="U1207" s="1"/>
      <c r="V1207" s="26"/>
      <c r="W1207" s="1"/>
      <c r="X1207" s="26"/>
      <c r="Y1207" s="1"/>
      <c r="Z1207" s="26"/>
      <c r="AA1207" s="1"/>
      <c r="AB1207" s="26"/>
      <c r="AC1207" s="1"/>
      <c r="AD1207" s="26"/>
    </row>
    <row r="1208" spans="1:32" s="54" customFormat="1" x14ac:dyDescent="0.35">
      <c r="A1208" s="5"/>
      <c r="B1208" s="1"/>
      <c r="C1208" s="1"/>
      <c r="D1208" s="4"/>
      <c r="E1208" s="4"/>
      <c r="F1208" s="4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4"/>
      <c r="S1208" s="1"/>
      <c r="T1208" s="26"/>
      <c r="U1208" s="1"/>
      <c r="V1208" s="26"/>
      <c r="W1208" s="1"/>
      <c r="X1208" s="26"/>
      <c r="Y1208" s="1"/>
      <c r="Z1208" s="26"/>
      <c r="AA1208" s="1"/>
      <c r="AB1208" s="26"/>
      <c r="AC1208" s="1"/>
      <c r="AD1208" s="26"/>
    </row>
  </sheetData>
  <mergeCells count="12">
    <mergeCell ref="C1206:G1206"/>
    <mergeCell ref="C1205:G1205"/>
    <mergeCell ref="G7:L7"/>
    <mergeCell ref="M7:R7"/>
    <mergeCell ref="S7:T7"/>
    <mergeCell ref="U7:V7"/>
    <mergeCell ref="AA7:AB7"/>
    <mergeCell ref="AC7:AD7"/>
    <mergeCell ref="S6:AD6"/>
    <mergeCell ref="B7:F7"/>
    <mergeCell ref="W7:X7"/>
    <mergeCell ref="Y7:Z7"/>
  </mergeCells>
  <pageMargins left="0.7" right="0.7" top="0.75" bottom="0.75" header="0.3" footer="0.3"/>
  <pageSetup paperSize="5" scale="48" fitToWidth="2" fitToHeight="1000" orientation="landscape" horizontalDpi="1200" verticalDpi="1200" r:id="rId1"/>
  <headerFooter>
    <oddHeader>&amp;RCase No. 2023-00159
Staff's First Set of Data Requests
Dated 5/31/2023
Item No. 6
Attachment 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C18" sqref="C18"/>
    </sheetView>
  </sheetViews>
  <sheetFormatPr defaultRowHeight="14.5" x14ac:dyDescent="0.35"/>
  <cols>
    <col min="2" max="3" width="15.453125" bestFit="1" customWidth="1"/>
    <col min="4" max="4" width="13.453125" bestFit="1" customWidth="1"/>
    <col min="5" max="6" width="10.1796875" bestFit="1" customWidth="1"/>
  </cols>
  <sheetData>
    <row r="1" spans="1:6" x14ac:dyDescent="0.35">
      <c r="A1" s="20" t="s">
        <v>1592</v>
      </c>
    </row>
    <row r="2" spans="1:6" x14ac:dyDescent="0.35">
      <c r="A2" s="20" t="s">
        <v>2388</v>
      </c>
    </row>
    <row r="3" spans="1:6" x14ac:dyDescent="0.35">
      <c r="A3" s="20" t="s">
        <v>1601</v>
      </c>
    </row>
    <row r="4" spans="1:6" x14ac:dyDescent="0.35">
      <c r="A4" s="20" t="s">
        <v>2387</v>
      </c>
    </row>
    <row r="5" spans="1:6" x14ac:dyDescent="0.35">
      <c r="A5" s="20" t="s">
        <v>1602</v>
      </c>
    </row>
    <row r="7" spans="1:6" s="32" customFormat="1" ht="29" x14ac:dyDescent="0.35">
      <c r="A7" s="33" t="s">
        <v>1603</v>
      </c>
      <c r="B7" s="33" t="s">
        <v>1604</v>
      </c>
      <c r="C7" s="33" t="s">
        <v>1605</v>
      </c>
      <c r="D7" s="33" t="s">
        <v>1606</v>
      </c>
      <c r="E7" s="33" t="s">
        <v>1607</v>
      </c>
      <c r="F7" s="33" t="s">
        <v>1594</v>
      </c>
    </row>
    <row r="8" spans="1:6" x14ac:dyDescent="0.35">
      <c r="A8" s="34">
        <v>2018</v>
      </c>
      <c r="B8" s="35">
        <f>'Schedule C1'!G1194</f>
        <v>139702471.44099993</v>
      </c>
      <c r="C8" s="35">
        <f>'Schedule C1'!M1194</f>
        <v>164281854.89499998</v>
      </c>
      <c r="D8" s="36">
        <f>B8-C8</f>
        <v>-24579383.454000056</v>
      </c>
      <c r="E8" s="37">
        <f>D8/C8</f>
        <v>-0.14961715321335919</v>
      </c>
      <c r="F8" s="37">
        <f>B8/C8</f>
        <v>0.85038284678664078</v>
      </c>
    </row>
    <row r="9" spans="1:6" x14ac:dyDescent="0.35">
      <c r="A9" s="34">
        <v>2019</v>
      </c>
      <c r="B9" s="35">
        <f>'Schedule C1'!H1194</f>
        <v>173948013.99499995</v>
      </c>
      <c r="C9" s="35">
        <f>'Schedule C1'!N1194</f>
        <v>225834802.76300001</v>
      </c>
      <c r="D9" s="36">
        <f t="shared" ref="D9:D12" si="0">B9-C9</f>
        <v>-51886788.768000066</v>
      </c>
      <c r="E9" s="37">
        <f t="shared" ref="E9:E13" si="1">D9/C9</f>
        <v>-0.22975550328463817</v>
      </c>
      <c r="F9" s="37">
        <f t="shared" ref="F9:F13" si="2">B9/C9</f>
        <v>0.77024449671536177</v>
      </c>
    </row>
    <row r="10" spans="1:6" x14ac:dyDescent="0.35">
      <c r="A10" s="34">
        <v>2020</v>
      </c>
      <c r="B10" s="35">
        <f>'Schedule C1'!I1194</f>
        <v>138263013.91600007</v>
      </c>
      <c r="C10" s="35">
        <f>'Schedule C1'!O1194</f>
        <v>205491064.66399994</v>
      </c>
      <c r="D10" s="36">
        <f t="shared" si="0"/>
        <v>-67228050.747999877</v>
      </c>
      <c r="E10" s="37">
        <f t="shared" si="1"/>
        <v>-0.32715802440327513</v>
      </c>
      <c r="F10" s="37">
        <f t="shared" si="2"/>
        <v>0.67284197559672487</v>
      </c>
    </row>
    <row r="11" spans="1:6" x14ac:dyDescent="0.35">
      <c r="A11" s="34">
        <v>2021</v>
      </c>
      <c r="B11" s="35">
        <f>'Schedule C1'!J1194</f>
        <v>177155376.73699987</v>
      </c>
      <c r="C11" s="35">
        <f>'Schedule C1'!P1194</f>
        <v>180249307.92299998</v>
      </c>
      <c r="D11" s="36">
        <f t="shared" si="0"/>
        <v>-3093931.1860001087</v>
      </c>
      <c r="E11" s="37">
        <f t="shared" si="1"/>
        <v>-1.7164732678595324E-2</v>
      </c>
      <c r="F11" s="37">
        <f t="shared" si="2"/>
        <v>0.98283526732140469</v>
      </c>
    </row>
    <row r="12" spans="1:6" x14ac:dyDescent="0.35">
      <c r="A12" s="34">
        <v>2022</v>
      </c>
      <c r="B12" s="35">
        <f>'Schedule C1'!K1194</f>
        <v>201583417.53000009</v>
      </c>
      <c r="C12" s="35">
        <f>'Schedule C1'!Q1194</f>
        <v>307681816.56958055</v>
      </c>
      <c r="D12" s="36">
        <f t="shared" si="0"/>
        <v>-106098399.03958046</v>
      </c>
      <c r="E12" s="37">
        <f t="shared" si="1"/>
        <v>-0.34483155430664486</v>
      </c>
      <c r="F12" s="37">
        <f t="shared" si="2"/>
        <v>0.65516844569335508</v>
      </c>
    </row>
    <row r="13" spans="1:6" x14ac:dyDescent="0.35">
      <c r="A13" s="34" t="s">
        <v>1608</v>
      </c>
      <c r="B13" s="35">
        <f>SUM(B8:B12)</f>
        <v>830652293.61899984</v>
      </c>
      <c r="C13" s="35">
        <f>SUM(C8:C12)</f>
        <v>1083538846.8145804</v>
      </c>
      <c r="D13" s="35">
        <f>SUM(D8:D12)</f>
        <v>-252886553.19558057</v>
      </c>
      <c r="E13" s="37">
        <f t="shared" si="1"/>
        <v>-0.23338946632049598</v>
      </c>
      <c r="F13" s="37">
        <f t="shared" si="2"/>
        <v>0.76661053367950405</v>
      </c>
    </row>
    <row r="14" spans="1:6" x14ac:dyDescent="0.35">
      <c r="A14" s="60" t="s">
        <v>1609</v>
      </c>
      <c r="B14" s="60"/>
      <c r="C14" s="60"/>
      <c r="D14" s="60"/>
      <c r="E14" s="60"/>
      <c r="F14" s="37">
        <f>SUM(F8:F12)/5</f>
        <v>0.78629460642269744</v>
      </c>
    </row>
  </sheetData>
  <mergeCells count="1">
    <mergeCell ref="A14:E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c5NDE2PC9Vc2VyTmFtZT48RGF0ZVRpbWU+Ni80LzIwMjMgMTA6MTk6MzQgQU08L0RhdGVUaW1lPjxMYWJlbFN0cmluZz5VbmNhdGVnb3JpemVkPC9MYWJlbFN0cmluZz48L2l0ZW0+PC9sYWJlbEhpc3Rvcnk+</Value>
</WrappedLabelHistory>
</file>

<file path=customXml/item3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491E452F-2A85-4C08-BC63-0B078274291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DF94A8C-0C19-4DC3-A6D5-23CD177C5EFF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983DED13-9951-4EC1-8DCE-C4D6BCB12E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 C1</vt:lpstr>
      <vt:lpstr>Schedule C2</vt:lpstr>
      <vt:lpstr>'Schedule C1'!Print_Area</vt:lpstr>
      <vt:lpstr>'Schedule C1'!Print_Titles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s279416</cp:lastModifiedBy>
  <cp:lastPrinted>2023-07-07T16:43:17Z</cp:lastPrinted>
  <dcterms:created xsi:type="dcterms:W3CDTF">2020-07-10T12:50:46Z</dcterms:created>
  <dcterms:modified xsi:type="dcterms:W3CDTF">2023-07-11T19:32:31Z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31bb84e8-1ccd-4b45-a8f3-54fd6bd92829</vt:lpwstr>
  </property>
  <property fmtid="{D5CDD505-2E9C-101B-9397-08002B2CF9AE}" pid="3" name="bjDocumentSecurityLabel">
    <vt:lpwstr>Uncategorized</vt:lpwstr>
  </property>
  <property fmtid="{D5CDD505-2E9C-101B-9397-08002B2CF9AE}" pid="4" name="bjSaver">
    <vt:lpwstr>mHnpUGvhrYAwVF9YqH5Whw/DnKUHosNP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{0DF94A8C-0C19-4DC3-A6D5-23CD177C5EFF}</vt:lpwstr>
  </property>
</Properties>
</file>