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6th Set/Attachments/"/>
    </mc:Choice>
  </mc:AlternateContent>
  <xr:revisionPtr revIDLastSave="125" documentId="13_ncr:1_{B0B917DF-2773-4F05-AF7A-0F9764C48D5F}" xr6:coauthVersionLast="47" xr6:coauthVersionMax="47" xr10:uidLastSave="{ED3F5F05-DEDA-4F38-AE87-CC672154959E}"/>
  <bookViews>
    <workbookView xWindow="-120" yWindow="-120" windowWidth="29040" windowHeight="15720" xr2:uid="{B806F704-098B-4394-AC40-B02B95DE9593}"/>
  </bookViews>
  <sheets>
    <sheet name="Attachment" sheetId="1" r:id="rId1"/>
  </sheets>
  <calcPr calcId="191029" iterate="1" iterateCount="10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1" i="1"/>
  <c r="G12" i="1"/>
  <c r="G13" i="1"/>
  <c r="G14" i="1"/>
  <c r="G10" i="1"/>
  <c r="D19" i="1"/>
  <c r="D18" i="1"/>
  <c r="C8" i="1"/>
  <c r="C9" i="1"/>
  <c r="C10" i="1"/>
  <c r="C11" i="1"/>
  <c r="C12" i="1"/>
  <c r="C13" i="1"/>
  <c r="C14" i="1"/>
  <c r="C15" i="1"/>
  <c r="C7" i="1"/>
  <c r="D16" i="1"/>
  <c r="B16" i="1"/>
  <c r="G18" i="1" l="1"/>
  <c r="G20" i="1" s="1"/>
  <c r="G16" i="1"/>
  <c r="D20" i="1"/>
  <c r="D21" i="1" s="1"/>
  <c r="C16" i="1"/>
  <c r="G21" i="1" l="1"/>
</calcChain>
</file>

<file path=xl/sharedStrings.xml><?xml version="1.0" encoding="utf-8"?>
<sst xmlns="http://schemas.openxmlformats.org/spreadsheetml/2006/main" count="41" uniqueCount="30">
  <si>
    <t>Kentucky Power Company</t>
  </si>
  <si>
    <t>AEPSC Billings to Kentucky Power Company for Aviation</t>
  </si>
  <si>
    <t>For the Test Year Ended March 2023</t>
  </si>
  <si>
    <t>FERC 
Account</t>
  </si>
  <si>
    <t>1630</t>
  </si>
  <si>
    <t>4264</t>
  </si>
  <si>
    <t>5000</t>
  </si>
  <si>
    <t>5600</t>
  </si>
  <si>
    <t>9210</t>
  </si>
  <si>
    <t>Grand Total</t>
  </si>
  <si>
    <t>4265</t>
  </si>
  <si>
    <t>9100</t>
  </si>
  <si>
    <t>9230</t>
  </si>
  <si>
    <t>9302</t>
  </si>
  <si>
    <t>Excluded</t>
  </si>
  <si>
    <t>Included</t>
  </si>
  <si>
    <t>Total Included</t>
  </si>
  <si>
    <t>Total Excluded</t>
  </si>
  <si>
    <t>Account Included/Excluded from Cost of Service?</t>
  </si>
  <si>
    <t xml:space="preserve"> AEPSC Billed Amount</t>
  </si>
  <si>
    <t>Mitchell Share Billed to WPCo</t>
  </si>
  <si>
    <t>AEPSC Billed Amount 
Net of 
Mitchell Share Billed to WPCo</t>
  </si>
  <si>
    <t>Kentucky Power - Total Company</t>
  </si>
  <si>
    <t>Allocator</t>
  </si>
  <si>
    <t>Kentucky Power - KY Jurisdictional</t>
  </si>
  <si>
    <t>Allocator Description</t>
  </si>
  <si>
    <t>A&amp;G</t>
  </si>
  <si>
    <t>CUST</t>
  </si>
  <si>
    <t>GP-TRANS</t>
  </si>
  <si>
    <t>PDAF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</si>
</sst>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72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43" fontId="0" fillId="0" borderId="0" xfId="1" applyFont="1"/>
    <xf numFmtId="0" fontId="1" fillId="0" borderId="7" xfId="0" applyFont="1" applyBorder="1" applyAlignment="1">
      <alignment horizontal="center" wrapText="1"/>
    </xf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10" xfId="1" applyNumberFormat="1" applyFont="1" applyBorder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38" fontId="0" fillId="0" borderId="2" xfId="0" applyNumberFormat="1" applyFont="1" applyBorder="1"/>
    <xf numFmtId="16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38" fontId="0" fillId="0" borderId="4" xfId="0" applyNumberFormat="1" applyFont="1" applyBorder="1"/>
    <xf numFmtId="0" fontId="0" fillId="0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38" fontId="0" fillId="0" borderId="5" xfId="0" applyNumberFormat="1" applyFont="1" applyBorder="1"/>
    <xf numFmtId="165" fontId="0" fillId="0" borderId="5" xfId="0" applyNumberFormat="1" applyFont="1" applyBorder="1"/>
    <xf numFmtId="38" fontId="0" fillId="0" borderId="7" xfId="0" applyNumberFormat="1" applyFont="1" applyBorder="1"/>
    <xf numFmtId="38" fontId="0" fillId="0" borderId="0" xfId="0" applyNumberFormat="1" applyFont="1"/>
    <xf numFmtId="38" fontId="0" fillId="0" borderId="6" xfId="0" applyNumberFormat="1" applyFont="1" applyBorder="1"/>
    <xf numFmtId="0" fontId="3" fillId="0" borderId="1" xfId="0" applyFont="1" applyBorder="1" applyAlignment="1">
      <alignment horizontal="center" wrapText="1"/>
    </xf>
    <xf numFmtId="38" fontId="0" fillId="0" borderId="0" xfId="0" applyNumberFormat="1" applyFont="1" applyBorder="1"/>
    <xf numFmtId="0" fontId="3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0" fillId="2" borderId="0" xfId="1" applyNumberFormat="1" applyFont="1" applyFill="1" applyBorder="1"/>
    <xf numFmtId="0" fontId="4" fillId="0" borderId="0" xfId="0" applyFont="1"/>
    <xf numFmtId="172" fontId="4" fillId="0" borderId="0" xfId="0" applyNumberFormat="1" applyFont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8" fontId="0" fillId="2" borderId="7" xfId="0" applyNumberFormat="1" applyFont="1" applyFill="1" applyBorder="1"/>
    <xf numFmtId="38" fontId="0" fillId="2" borderId="0" xfId="0" applyNumberFormat="1" applyFont="1" applyFill="1"/>
    <xf numFmtId="38" fontId="1" fillId="0" borderId="0" xfId="0" applyNumberFormat="1" applyFont="1"/>
    <xf numFmtId="0" fontId="1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07B31-CD11-46D6-9893-2CF445205A3E}">
  <dimension ref="A1:H21"/>
  <sheetViews>
    <sheetView tabSelected="1" workbookViewId="0">
      <selection activeCell="E26" sqref="E26"/>
    </sheetView>
  </sheetViews>
  <sheetFormatPr defaultRowHeight="15" x14ac:dyDescent="0.25"/>
  <cols>
    <col min="1" max="1" width="11.28515625" style="8" customWidth="1"/>
    <col min="2" max="4" width="15.85546875" style="8" customWidth="1"/>
    <col min="5" max="5" width="11.140625" style="8" bestFit="1" customWidth="1"/>
    <col min="6" max="6" width="9" style="8" bestFit="1" customWidth="1"/>
    <col min="7" max="7" width="15.85546875" style="8" customWidth="1"/>
    <col min="8" max="8" width="20.140625" style="8" customWidth="1"/>
    <col min="9" max="16384" width="9.140625" style="8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5" spans="1:8" x14ac:dyDescent="0.25">
      <c r="B5" s="26" t="s">
        <v>22</v>
      </c>
      <c r="C5" s="27"/>
      <c r="D5" s="28"/>
      <c r="E5" s="26" t="s">
        <v>24</v>
      </c>
      <c r="F5" s="27"/>
      <c r="G5" s="28"/>
    </row>
    <row r="6" spans="1:8" ht="75" x14ac:dyDescent="0.25">
      <c r="A6" s="22" t="s">
        <v>3</v>
      </c>
      <c r="B6" s="24" t="s">
        <v>19</v>
      </c>
      <c r="C6" s="25" t="s">
        <v>20</v>
      </c>
      <c r="D6" s="25" t="s">
        <v>21</v>
      </c>
      <c r="E6" s="4" t="s">
        <v>25</v>
      </c>
      <c r="F6" s="4" t="s">
        <v>23</v>
      </c>
      <c r="G6" s="4" t="s">
        <v>21</v>
      </c>
      <c r="H6" s="2" t="s">
        <v>18</v>
      </c>
    </row>
    <row r="7" spans="1:8" x14ac:dyDescent="0.25">
      <c r="A7" s="9" t="s">
        <v>4</v>
      </c>
      <c r="B7" s="10">
        <v>2624.61</v>
      </c>
      <c r="C7" s="11">
        <f>B7-D7</f>
        <v>246.29946500000005</v>
      </c>
      <c r="D7" s="5">
        <v>2378.3105350000001</v>
      </c>
      <c r="E7" s="32"/>
      <c r="F7" s="29"/>
      <c r="G7" s="32"/>
      <c r="H7" s="12" t="s">
        <v>14</v>
      </c>
    </row>
    <row r="8" spans="1:8" x14ac:dyDescent="0.25">
      <c r="A8" s="13" t="s">
        <v>5</v>
      </c>
      <c r="B8" s="14">
        <v>4592.8499999999995</v>
      </c>
      <c r="C8" s="11">
        <f t="shared" ref="C8:C15" si="0">B8-D8</f>
        <v>571.90522999999985</v>
      </c>
      <c r="D8" s="6">
        <v>4020.9447699999996</v>
      </c>
      <c r="E8" s="33"/>
      <c r="F8" s="29"/>
      <c r="G8" s="33"/>
      <c r="H8" s="12" t="s">
        <v>14</v>
      </c>
    </row>
    <row r="9" spans="1:8" x14ac:dyDescent="0.25">
      <c r="A9" s="13" t="s">
        <v>10</v>
      </c>
      <c r="B9" s="14">
        <v>34436.390000000014</v>
      </c>
      <c r="C9" s="11">
        <f t="shared" si="0"/>
        <v>5570.2751950000202</v>
      </c>
      <c r="D9" s="6">
        <v>28866.114804999994</v>
      </c>
      <c r="E9" s="33"/>
      <c r="F9" s="29"/>
      <c r="G9" s="33"/>
      <c r="H9" s="12" t="s">
        <v>14</v>
      </c>
    </row>
    <row r="10" spans="1:8" x14ac:dyDescent="0.25">
      <c r="A10" s="13" t="s">
        <v>6</v>
      </c>
      <c r="B10" s="14">
        <v>16964.96</v>
      </c>
      <c r="C10" s="11">
        <f t="shared" si="0"/>
        <v>4737.6767850000015</v>
      </c>
      <c r="D10" s="6">
        <v>12227.283214999998</v>
      </c>
      <c r="E10" s="34" t="s">
        <v>29</v>
      </c>
      <c r="F10" s="30">
        <v>0.98499999999999999</v>
      </c>
      <c r="G10" s="6">
        <f>D10*F10</f>
        <v>12043.873966774998</v>
      </c>
      <c r="H10" s="15" t="s">
        <v>15</v>
      </c>
    </row>
    <row r="11" spans="1:8" x14ac:dyDescent="0.25">
      <c r="A11" s="13" t="s">
        <v>7</v>
      </c>
      <c r="B11" s="14">
        <v>12017.689999999999</v>
      </c>
      <c r="C11" s="11">
        <f t="shared" si="0"/>
        <v>0</v>
      </c>
      <c r="D11" s="6">
        <v>12017.689999999999</v>
      </c>
      <c r="E11" s="34" t="s">
        <v>28</v>
      </c>
      <c r="F11" s="30">
        <v>0.98499999999999999</v>
      </c>
      <c r="G11" s="6">
        <f t="shared" ref="G11:G15" si="1">D11*F11</f>
        <v>11837.424649999999</v>
      </c>
      <c r="H11" s="15" t="s">
        <v>15</v>
      </c>
    </row>
    <row r="12" spans="1:8" x14ac:dyDescent="0.25">
      <c r="A12" s="13" t="s">
        <v>11</v>
      </c>
      <c r="B12" s="14">
        <v>1408.99</v>
      </c>
      <c r="C12" s="11">
        <f t="shared" si="0"/>
        <v>330.51299999999992</v>
      </c>
      <c r="D12" s="6">
        <v>1078.4770000000001</v>
      </c>
      <c r="E12" s="34" t="s">
        <v>27</v>
      </c>
      <c r="F12" s="31">
        <v>1</v>
      </c>
      <c r="G12" s="6">
        <f t="shared" si="1"/>
        <v>1078.4770000000001</v>
      </c>
      <c r="H12" s="15" t="s">
        <v>15</v>
      </c>
    </row>
    <row r="13" spans="1:8" x14ac:dyDescent="0.25">
      <c r="A13" s="13" t="s">
        <v>8</v>
      </c>
      <c r="B13" s="14">
        <v>140204.98000000013</v>
      </c>
      <c r="C13" s="11">
        <f t="shared" si="0"/>
        <v>11691.485285000104</v>
      </c>
      <c r="D13" s="6">
        <v>128513.49471500002</v>
      </c>
      <c r="E13" s="34" t="s">
        <v>26</v>
      </c>
      <c r="F13" s="30">
        <v>0.98499999999999999</v>
      </c>
      <c r="G13" s="6">
        <f t="shared" si="1"/>
        <v>126585.79229427502</v>
      </c>
      <c r="H13" s="15" t="s">
        <v>15</v>
      </c>
    </row>
    <row r="14" spans="1:8" x14ac:dyDescent="0.25">
      <c r="A14" s="13" t="s">
        <v>12</v>
      </c>
      <c r="B14" s="14">
        <v>6699.5200000000013</v>
      </c>
      <c r="C14" s="11">
        <f t="shared" si="0"/>
        <v>979.99627500000133</v>
      </c>
      <c r="D14" s="6">
        <v>5719.523725</v>
      </c>
      <c r="E14" s="34" t="s">
        <v>26</v>
      </c>
      <c r="F14" s="30">
        <v>0.98499999999999999</v>
      </c>
      <c r="G14" s="6">
        <f t="shared" si="1"/>
        <v>5633.730869125</v>
      </c>
      <c r="H14" s="15" t="s">
        <v>15</v>
      </c>
    </row>
    <row r="15" spans="1:8" x14ac:dyDescent="0.25">
      <c r="A15" s="13" t="s">
        <v>13</v>
      </c>
      <c r="B15" s="14">
        <v>550.62</v>
      </c>
      <c r="C15" s="11">
        <f t="shared" si="0"/>
        <v>0</v>
      </c>
      <c r="D15" s="7">
        <v>550.62</v>
      </c>
      <c r="E15" s="35" t="s">
        <v>26</v>
      </c>
      <c r="F15" s="30">
        <v>0.98499999999999999</v>
      </c>
      <c r="G15" s="7">
        <f t="shared" si="1"/>
        <v>542.36069999999995</v>
      </c>
      <c r="H15" s="15" t="s">
        <v>15</v>
      </c>
    </row>
    <row r="16" spans="1:8" x14ac:dyDescent="0.25">
      <c r="A16" s="16" t="s">
        <v>9</v>
      </c>
      <c r="B16" s="17">
        <f>SUM(B7:B15)</f>
        <v>219500.61000000013</v>
      </c>
      <c r="C16" s="18">
        <f>SUM(C7:C15)</f>
        <v>24128.151235000129</v>
      </c>
      <c r="D16" s="19">
        <f>SUM(D7:D15)</f>
        <v>195372.45876500002</v>
      </c>
      <c r="E16" s="36"/>
      <c r="F16" s="36"/>
      <c r="G16" s="19">
        <f>SUM(G10:G15)</f>
        <v>157721.659480175</v>
      </c>
    </row>
    <row r="18" spans="4:8" x14ac:dyDescent="0.25">
      <c r="D18" s="38">
        <f>SUM(D10:D15)</f>
        <v>160107.08865500003</v>
      </c>
      <c r="E18" s="38"/>
      <c r="F18" s="38"/>
      <c r="G18" s="38">
        <f>SUM(G10:G15)</f>
        <v>157721.659480175</v>
      </c>
      <c r="H18" s="39" t="s">
        <v>16</v>
      </c>
    </row>
    <row r="19" spans="4:8" x14ac:dyDescent="0.25">
      <c r="D19" s="20">
        <f>SUM(D7:D9)</f>
        <v>35265.370109999996</v>
      </c>
      <c r="E19" s="20"/>
      <c r="F19" s="20"/>
      <c r="G19" s="37"/>
      <c r="H19" s="15" t="s">
        <v>17</v>
      </c>
    </row>
    <row r="20" spans="4:8" ht="15.75" thickBot="1" x14ac:dyDescent="0.3">
      <c r="D20" s="21">
        <f>D18+D19</f>
        <v>195372.45876500002</v>
      </c>
      <c r="E20" s="23"/>
      <c r="F20" s="23"/>
      <c r="G20" s="21">
        <f>G18+G19</f>
        <v>157721.659480175</v>
      </c>
      <c r="H20" s="15" t="s">
        <v>9</v>
      </c>
    </row>
    <row r="21" spans="4:8" ht="15.75" thickTop="1" x14ac:dyDescent="0.25">
      <c r="D21" s="3">
        <f>D20-D16</f>
        <v>0</v>
      </c>
      <c r="E21" s="3"/>
      <c r="F21" s="3"/>
      <c r="G21" s="3">
        <f>G20-G16</f>
        <v>0</v>
      </c>
    </row>
  </sheetData>
  <mergeCells count="2">
    <mergeCell ref="B5:D5"/>
    <mergeCell ref="E5:G5"/>
  </mergeCells>
  <pageMargins left="0.7" right="0.7" top="0.75" bottom="0.75" header="0.3" footer="0.3"/>
  <pageSetup orientation="portrait" verticalDpi="0" r:id="rId1"/>
  <headerFooter>
    <oddHeader>&amp;RCase No. 2023-00159
Staff's Sixth Set of Data Requests
Dated 10/30/2023
Item No. 9
Attachment 1
&amp;P of &amp;N</oddHeader>
  </headerFooter>
  <ignoredErrors>
    <ignoredError sqref="A7:B15 A17:B17 A1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zMjY4OTY8L1VzZXJOYW1lPjxEYXRlVGltZT4xMC8zMS8yMDIzIDM6NDk6MDUgUE08L0RhdGVUaW1lPjxMYWJlbFN0cmluZz5BRVAgSW50ZXJuYWw8L0xhYmVsU3RyaW5nPjwvaXRlbT48L2xhYmVsSGlzdG9yeT4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90FD7-93E3-46ED-AF24-A561E76BFD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AEF8D2-D670-4B92-856D-F9B173B58B2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51831b8d-857f-44dd-949b-652450d1a5df"/>
    <ds:schemaRef ds:uri="5b640fb8-5a34-41c1-9307-1b790ff29a8b"/>
    <ds:schemaRef ds:uri="a1040523-5304-4b09-b6d4-64a124c994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2F2ECCA-6D3B-45EE-9FFC-EA932EA01DCE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62578CC9-1883-43F3-8E36-2C77EDF7BA1D}">
  <ds:schemaRefs>
    <ds:schemaRef ds:uri="http://www.w3.org/2001/XMLSchema"/>
    <ds:schemaRef ds:uri="http://www.boldonjames.com/2008/01/sie/internal/label"/>
  </ds:schemaRefs>
</ds:datastoreItem>
</file>

<file path=customXml/itemProps5.xml><?xml version="1.0" encoding="utf-8"?>
<ds:datastoreItem xmlns:ds="http://schemas.openxmlformats.org/officeDocument/2006/customXml" ds:itemID="{F28E894A-29C6-44E4-99D3-C72A5B444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 Dury</dc:creator>
  <cp:lastModifiedBy>Heather M Whitney</cp:lastModifiedBy>
  <cp:lastPrinted>2023-11-06T13:35:06Z</cp:lastPrinted>
  <dcterms:created xsi:type="dcterms:W3CDTF">2023-10-31T15:46:29Z</dcterms:created>
  <dcterms:modified xsi:type="dcterms:W3CDTF">2023-11-10T22:15:49Z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a9b7f1b5-8dc9-40fd-b754-db18aa964f5a</vt:lpwstr>
  </property>
  <property fmtid="{D5CDD505-2E9C-101B-9397-08002B2CF9AE}" pid="3" name="bjClsUserRVM">
    <vt:lpwstr>[]</vt:lpwstr>
  </property>
  <property fmtid="{D5CDD505-2E9C-101B-9397-08002B2CF9AE}" pid="4" name="bjSaver">
    <vt:lpwstr>5hpgoAirhXGBjRCTvq0gju/685T/VCOu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{92F2ECCA-6D3B-45EE-9FFC-EA932EA01DCE}</vt:lpwstr>
  </property>
  <property fmtid="{D5CDD505-2E9C-101B-9397-08002B2CF9AE}" pid="12" name="ContentTypeId">
    <vt:lpwstr>0x01010001136CE24ED5F449BD16740FFC7FAF6F</vt:lpwstr>
  </property>
  <property fmtid="{D5CDD505-2E9C-101B-9397-08002B2CF9AE}" pid="13" name="MediaServiceImageTags">
    <vt:lpwstr/>
  </property>
</Properties>
</file>