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xl/calcChain.xml" ContentType="application/vnd.openxmlformats-officedocument.spreadsheetml.calcChain+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Internal\01_Regulatory Services\01_Recurring Filings\01_Annual\Decommissioning Rider\2023\"/>
    </mc:Choice>
  </mc:AlternateContent>
  <xr:revisionPtr revIDLastSave="0" documentId="13_ncr:1_{23A7AF10-58BA-4B44-8AC4-BE83AFA0C2FF}" xr6:coauthVersionLast="47" xr6:coauthVersionMax="47" xr10:uidLastSave="{00000000-0000-0000-0000-000000000000}"/>
  <bookViews>
    <workbookView xWindow="-28920" yWindow="-1380" windowWidth="29040" windowHeight="17640" tabRatio="846" xr2:uid="{00000000-000D-0000-FFFF-FFFF00000000}"/>
  </bookViews>
  <sheets>
    <sheet name="COR Summary" sheetId="11" r:id="rId1"/>
    <sheet name="COR by Cost Component" sheetId="12" r:id="rId2"/>
    <sheet name="ARO Summary" sheetId="13" r:id="rId3"/>
    <sheet name="ARO by CC" sheetId="14" r:id="rId4"/>
    <sheet name="O&amp;M Summary" sheetId="10" r:id="rId5"/>
    <sheet name="O&amp;M by CC" sheetId="9" r:id="rId6"/>
    <sheet name="Forecast" sheetId="17" r:id="rId7"/>
  </sheets>
  <definedNames>
    <definedName name="_xlnm._FilterDatabase" localSheetId="3" hidden="1">'ARO by CC'!#REF!</definedName>
    <definedName name="_xlnm.Print_Area" localSheetId="0">'COR Summary'!$A$1:$B$8</definedName>
    <definedName name="_xlnm.Print_Area" localSheetId="4">'O&amp;M Summary'!$A$1:$D$8</definedName>
    <definedName name="_xlnm.Print_Titles" localSheetId="3">'ARO by CC'!$1:$8</definedName>
    <definedName name="_xlnm.Print_Titles" localSheetId="1">'COR by Cost Component'!$1:$6</definedName>
    <definedName name="_xlnm.Print_Titles" localSheetId="0">'COR Summary'!$1:$6</definedName>
    <definedName name="_xlnm.Print_Titles" localSheetId="5">'O&amp;M by CC'!$1:$7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4" l="1"/>
  <c r="A4" i="10" s="1"/>
  <c r="A4" i="9" s="1"/>
  <c r="B16" i="14"/>
  <c r="B17" i="14"/>
  <c r="B18" i="14"/>
  <c r="B19" i="14"/>
  <c r="B20" i="14"/>
  <c r="B21" i="14"/>
  <c r="B22" i="14"/>
  <c r="B23" i="14"/>
  <c r="B24" i="14"/>
  <c r="B25" i="14"/>
  <c r="B26" i="14"/>
  <c r="B27" i="14"/>
  <c r="B28" i="14"/>
  <c r="B29" i="14"/>
  <c r="B30" i="14"/>
  <c r="B31" i="14"/>
  <c r="B32" i="14"/>
  <c r="B33" i="14"/>
  <c r="B34" i="14"/>
  <c r="B15" i="14"/>
  <c r="A4" i="12"/>
  <c r="D14" i="14"/>
  <c r="B10" i="13" s="1"/>
  <c r="D10" i="9"/>
  <c r="B8" i="9"/>
  <c r="C9" i="10"/>
  <c r="D12" i="12"/>
  <c r="B7" i="11" s="1"/>
  <c r="B11" i="12"/>
  <c r="B9" i="12"/>
  <c r="B10" i="12"/>
  <c r="B8" i="12" l="1"/>
  <c r="B7" i="12"/>
  <c r="B8" i="11"/>
  <c r="D36" i="14"/>
  <c r="B9" i="13" s="1"/>
  <c r="D11" i="14"/>
  <c r="D37" i="14" l="1"/>
  <c r="B11" i="13"/>
  <c r="B12" i="13"/>
</calcChain>
</file>

<file path=xl/sharedStrings.xml><?xml version="1.0" encoding="utf-8"?>
<sst xmlns="http://schemas.openxmlformats.org/spreadsheetml/2006/main" count="95" uniqueCount="62">
  <si>
    <t>Amount</t>
  </si>
  <si>
    <t>Kentucky Power Company</t>
  </si>
  <si>
    <t>Description</t>
  </si>
  <si>
    <t>Line</t>
  </si>
  <si>
    <t xml:space="preserve"> </t>
  </si>
  <si>
    <t>2</t>
  </si>
  <si>
    <t>210    Contract Labor (General)</t>
  </si>
  <si>
    <t>290    Other Outside Services General</t>
  </si>
  <si>
    <t>393    Sales/Use Tax - M &amp; S</t>
  </si>
  <si>
    <t>780    AEPSC Bill</t>
  </si>
  <si>
    <t>9AA    Accounts Payable Accruals</t>
  </si>
  <si>
    <t>9AB    Accts Payable Accrual Reversal</t>
  </si>
  <si>
    <t>Grand Total</t>
  </si>
  <si>
    <t>1</t>
  </si>
  <si>
    <t xml:space="preserve">Summary of Cost of Removal Activity </t>
  </si>
  <si>
    <t>Total</t>
  </si>
  <si>
    <t>Cost of Removal Activity by Cost Component</t>
  </si>
  <si>
    <t>Work Performed</t>
  </si>
  <si>
    <t>Fly Ash Pond Closure</t>
  </si>
  <si>
    <t>Asset Retirement Obligation Spend Activity by Cost Component</t>
  </si>
  <si>
    <t>Cost Component</t>
  </si>
  <si>
    <t>260    Professional Services</t>
  </si>
  <si>
    <t>Cost of Removal Activity</t>
  </si>
  <si>
    <t>ARO Activity</t>
  </si>
  <si>
    <t>Big Sandy Unit 2 O&amp;M Expense</t>
  </si>
  <si>
    <t>Decommissioning Rider</t>
  </si>
  <si>
    <t>Asset Retirement Obligation Spend Summary</t>
  </si>
  <si>
    <t>Big Sandy Unit 2 O&amp;M Cost for DR</t>
  </si>
  <si>
    <t>Cost components may include work related to one or more of the categories shown on the "COR Summary" tab.</t>
  </si>
  <si>
    <t>Desciption</t>
  </si>
  <si>
    <t>Cost components may include work related to one or more of the categories shown on the "O&amp;M Summary" tab.</t>
  </si>
  <si>
    <t>Asbestos Removal</t>
  </si>
  <si>
    <t>Asbestos Removal Total</t>
  </si>
  <si>
    <t>Bottom Ash Pond Closure</t>
  </si>
  <si>
    <t>Bottom Ash Pond Closure Total</t>
  </si>
  <si>
    <t>Fly Ash Pond Closure Total</t>
  </si>
  <si>
    <t>099    Owned Asset Acctg Transactions</t>
  </si>
  <si>
    <t>Decommissioning of Big Sandy Coal</t>
  </si>
  <si>
    <t>Ground Water Monitoring</t>
  </si>
  <si>
    <t>Anticipate minor work with minimal expense.</t>
  </si>
  <si>
    <t>Anticipate minor work with minimal expenses.</t>
  </si>
  <si>
    <t>REV    Revenue Transactions</t>
  </si>
  <si>
    <t>July 2022 - June 2023</t>
  </si>
  <si>
    <t>Twelve Months Ended June 30, 2023</t>
  </si>
  <si>
    <t>Asbestos Removal (U2)</t>
  </si>
  <si>
    <t>11E    Exempt Labor</t>
  </si>
  <si>
    <t>120    Labor Fringes (Straight-time)</t>
  </si>
  <si>
    <t>122    Labor Fringes (Incentv Accr)</t>
  </si>
  <si>
    <t>125    Payroll Dist Nonproductive</t>
  </si>
  <si>
    <t>149    Generation Incentives</t>
  </si>
  <si>
    <t>153    Stock-Based Compensation Units</t>
  </si>
  <si>
    <t>154    Restricted Stock Incentives</t>
  </si>
  <si>
    <t>284    Outside Services - Nonlabor</t>
  </si>
  <si>
    <t>359    Rentals Less Than 12 Months</t>
  </si>
  <si>
    <t>391    Material - Outside Contractor</t>
  </si>
  <si>
    <t>738    SS Fleet Prod/Svcs</t>
  </si>
  <si>
    <t>935    Cell phone and Pager Expense</t>
  </si>
  <si>
    <t>999    Miscellaneous All Other</t>
  </si>
  <si>
    <t>Kentucky Power currently estimates that it will incur the costs detailed below during the period July 2023 through June 2024.  The Company's review and possible modification of these current plans is ongoing and actual costs may vary from the Company's current estimates as a result of changes in project schedules and scope.</t>
  </si>
  <si>
    <t>Big Sandy U2 Asbestos - $469k Liability; no spend in Forecast for July '23 through June '24</t>
  </si>
  <si>
    <t>3</t>
  </si>
  <si>
    <t>Big Sandy Fly Ash Pond Asset Retirement Obligation - $3.515M Liability; $113,882 spend in Forecast July '23 through June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</si>
</sst>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1" formatCode="_(* #,##0_);_(* \(#,##0\);_(* &quot;-&quot;_);_(@_)"/>
    <numFmt numFmtId="43" formatCode="_(* #,##0.00_);_(* \(#,##0.00\);_(* &quot;-&quot;??_);_(@_)"/>
  </numFmts>
  <fonts count="19" x14ac:knownFonts="1">
    <font>
      <sz val="10"/>
      <name val="MS Sans Serif"/>
    </font>
    <font>
      <sz val="11"/>
      <color theme="1"/>
      <name val="Calibri"/>
      <family val="2"/>
      <scheme val="minor"/>
    </font>
    <font>
      <b/>
      <sz val="10"/>
      <name val="MS Sans Serif"/>
      <family val="2"/>
    </font>
    <font>
      <sz val="10"/>
      <name val="MS Sans Serif"/>
      <family val="2"/>
    </font>
    <font>
      <sz val="10"/>
      <name val="Arial"/>
      <family val="2"/>
    </font>
    <font>
      <b/>
      <sz val="10"/>
      <name val="Arial"/>
      <family val="2"/>
    </font>
    <font>
      <sz val="10"/>
      <name val="Arial"/>
      <family val="2"/>
    </font>
    <font>
      <b/>
      <sz val="11"/>
      <color theme="1"/>
      <name val="Arial"/>
      <family val="2"/>
    </font>
    <font>
      <sz val="11"/>
      <color theme="1"/>
      <name val="Arial"/>
      <family val="2"/>
    </font>
    <font>
      <b/>
      <u/>
      <sz val="11"/>
      <color theme="1"/>
      <name val="Arial"/>
      <family val="2"/>
    </font>
    <font>
      <b/>
      <sz val="10"/>
      <color theme="1"/>
      <name val="Arial"/>
      <family val="2"/>
    </font>
    <font>
      <sz val="10"/>
      <color theme="1"/>
      <name val="Arial"/>
      <family val="2"/>
    </font>
    <font>
      <b/>
      <u/>
      <sz val="10"/>
      <name val="Arial"/>
      <family val="2"/>
    </font>
    <font>
      <b/>
      <sz val="10"/>
      <color theme="1"/>
      <name val="Tahoma"/>
      <family val="2"/>
    </font>
    <font>
      <sz val="11"/>
      <name val="Arial"/>
      <family val="2"/>
    </font>
    <font>
      <b/>
      <sz val="11"/>
      <name val="Arial"/>
      <family val="2"/>
    </font>
    <font>
      <b/>
      <u/>
      <sz val="11"/>
      <name val="Arial"/>
      <family val="2"/>
    </font>
    <font>
      <u/>
      <sz val="11"/>
      <name val="Arial"/>
      <family val="2"/>
    </font>
    <font>
      <sz val="10"/>
      <color theme="1"/>
      <name val="Tahoma"/>
      <family val="2"/>
    </font>
  </fonts>
  <fills count="4">
    <fill>
      <patternFill patternType="none"/>
    </fill>
    <fill>
      <patternFill patternType="gray125"/>
    </fill>
    <fill>
      <patternFill patternType="mediumGray">
        <fgColor indexed="22"/>
      </patternFill>
    </fill>
    <fill>
      <patternFill patternType="solid">
        <fgColor theme="4" tint="0.79998168889431442"/>
        <bgColor theme="4" tint="0.79998168889431442"/>
      </patternFill>
    </fill>
  </fills>
  <borders count="13">
    <border>
      <left/>
      <right/>
      <top/>
      <bottom/>
      <diagonal/>
    </border>
    <border>
      <left/>
      <right/>
      <top/>
      <bottom style="medium">
        <color indexed="64"/>
      </bottom>
      <diagonal/>
    </border>
    <border>
      <left/>
      <right/>
      <top style="medium">
        <color auto="1"/>
      </top>
      <bottom style="medium">
        <color auto="1"/>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theme="4" tint="0.399975585192419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op>
      <bottom style="thin">
        <color theme="4"/>
      </bottom>
      <diagonal/>
    </border>
    <border>
      <left/>
      <right/>
      <top style="thin">
        <color theme="4" tint="0.39997558519241921"/>
      </top>
      <bottom/>
      <diagonal/>
    </border>
  </borders>
  <cellStyleXfs count="12">
    <xf numFmtId="0" fontId="0" fillId="0" borderId="0"/>
    <xf numFmtId="0" fontId="3" fillId="0" borderId="0" applyNumberFormat="0" applyFont="0" applyFill="0" applyBorder="0" applyAlignment="0" applyProtection="0">
      <alignment horizontal="left"/>
    </xf>
    <xf numFmtId="15" fontId="3" fillId="0" borderId="0" applyFont="0" applyFill="0" applyBorder="0" applyAlignment="0" applyProtection="0"/>
    <xf numFmtId="4" fontId="3" fillId="0" borderId="0" applyFont="0" applyFill="0" applyBorder="0" applyAlignment="0" applyProtection="0"/>
    <xf numFmtId="0" fontId="2" fillId="0" borderId="1">
      <alignment horizontal="center"/>
    </xf>
    <xf numFmtId="3" fontId="3" fillId="0" borderId="0" applyFont="0" applyFill="0" applyBorder="0" applyAlignment="0" applyProtection="0"/>
    <xf numFmtId="0" fontId="3" fillId="2" borderId="0" applyNumberFormat="0" applyFont="0" applyBorder="0" applyAlignment="0" applyProtection="0"/>
    <xf numFmtId="0" fontId="4" fillId="0" borderId="0"/>
    <xf numFmtId="43" fontId="4" fillId="0" borderId="0" applyFont="0" applyFill="0" applyBorder="0" applyAlignment="0" applyProtection="0"/>
    <xf numFmtId="0" fontId="1" fillId="0" borderId="0"/>
    <xf numFmtId="0" fontId="6" fillId="0" borderId="0"/>
    <xf numFmtId="0" fontId="18" fillId="0" borderId="0"/>
  </cellStyleXfs>
  <cellXfs count="91">
    <xf numFmtId="0" fontId="0" fillId="0" borderId="0" xfId="0"/>
    <xf numFmtId="0" fontId="5" fillId="0" borderId="0" xfId="7" applyFont="1" applyAlignment="1">
      <alignment vertical="center"/>
    </xf>
    <xf numFmtId="0" fontId="5" fillId="0" borderId="3" xfId="7" applyFont="1" applyBorder="1" applyAlignment="1">
      <alignment horizontal="center" vertical="center"/>
    </xf>
    <xf numFmtId="43" fontId="5" fillId="0" borderId="4" xfId="8" applyFont="1" applyBorder="1" applyAlignment="1">
      <alignment horizontal="center" vertical="center"/>
    </xf>
    <xf numFmtId="0" fontId="5" fillId="0" borderId="0" xfId="7" applyFont="1"/>
    <xf numFmtId="0" fontId="4" fillId="0" borderId="0" xfId="7"/>
    <xf numFmtId="43" fontId="0" fillId="0" borderId="0" xfId="8" applyFont="1"/>
    <xf numFmtId="0" fontId="4" fillId="0" borderId="0" xfId="7" applyBorder="1"/>
    <xf numFmtId="0" fontId="8" fillId="0" borderId="0" xfId="9" applyFont="1"/>
    <xf numFmtId="0" fontId="9" fillId="0" borderId="0" xfId="9" applyFont="1" applyAlignment="1">
      <alignment horizontal="center"/>
    </xf>
    <xf numFmtId="0" fontId="7" fillId="0" borderId="0" xfId="9" applyFont="1"/>
    <xf numFmtId="0" fontId="5" fillId="0" borderId="0" xfId="10" applyFont="1" applyAlignment="1">
      <alignment vertical="center"/>
    </xf>
    <xf numFmtId="0" fontId="5" fillId="0" borderId="5" xfId="7" applyFont="1" applyBorder="1" applyAlignment="1">
      <alignment vertical="center"/>
    </xf>
    <xf numFmtId="0" fontId="4" fillId="0" borderId="0" xfId="7" applyAlignment="1">
      <alignment horizontal="center"/>
    </xf>
    <xf numFmtId="43" fontId="3" fillId="0" borderId="0" xfId="8" applyFont="1" applyAlignment="1">
      <alignment horizontal="center"/>
    </xf>
    <xf numFmtId="0" fontId="6" fillId="0" borderId="0" xfId="7" applyFont="1" applyAlignment="1">
      <alignment horizontal="center"/>
    </xf>
    <xf numFmtId="40" fontId="4" fillId="0" borderId="0" xfId="7" applyNumberFormat="1"/>
    <xf numFmtId="0" fontId="0" fillId="0" borderId="0" xfId="0" applyBorder="1"/>
    <xf numFmtId="0" fontId="6" fillId="0" borderId="0" xfId="0" applyFont="1" applyBorder="1" applyAlignment="1">
      <alignment wrapText="1"/>
    </xf>
    <xf numFmtId="0" fontId="12" fillId="0" borderId="0" xfId="0" applyFont="1" applyBorder="1" applyAlignment="1">
      <alignment wrapText="1"/>
    </xf>
    <xf numFmtId="0" fontId="10" fillId="0" borderId="7" xfId="0" applyFont="1" applyFill="1" applyBorder="1" applyAlignment="1">
      <alignment horizontal="center"/>
    </xf>
    <xf numFmtId="0" fontId="10" fillId="0" borderId="7" xfId="0" applyFont="1" applyFill="1" applyBorder="1" applyAlignment="1">
      <alignment horizontal="center" vertical="center"/>
    </xf>
    <xf numFmtId="40" fontId="10" fillId="0" borderId="7" xfId="0" applyNumberFormat="1" applyFont="1" applyFill="1" applyBorder="1" applyAlignment="1">
      <alignment horizontal="center"/>
    </xf>
    <xf numFmtId="0" fontId="3" fillId="0" borderId="0" xfId="7" applyFont="1" applyFill="1" applyBorder="1" applyAlignment="1">
      <alignment horizontal="center"/>
    </xf>
    <xf numFmtId="0" fontId="4" fillId="0" borderId="0" xfId="7" applyFill="1"/>
    <xf numFmtId="43" fontId="0" fillId="0" borderId="0" xfId="8" applyFont="1" applyFill="1"/>
    <xf numFmtId="40" fontId="4" fillId="0" borderId="0" xfId="7" applyNumberFormat="1" applyFill="1"/>
    <xf numFmtId="49" fontId="4" fillId="0" borderId="0" xfId="7" applyNumberFormat="1" applyAlignment="1">
      <alignment horizontal="left"/>
    </xf>
    <xf numFmtId="40" fontId="10" fillId="0" borderId="7" xfId="0" applyNumberFormat="1"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40" fontId="10" fillId="0" borderId="10" xfId="0" applyNumberFormat="1" applyFont="1" applyFill="1" applyBorder="1" applyAlignment="1">
      <alignment horizontal="center" vertical="center"/>
    </xf>
    <xf numFmtId="0" fontId="11" fillId="0" borderId="7" xfId="0" applyFont="1" applyBorder="1" applyAlignment="1">
      <alignment horizontal="center"/>
    </xf>
    <xf numFmtId="0" fontId="10" fillId="0" borderId="11" xfId="0" applyFont="1" applyBorder="1"/>
    <xf numFmtId="0" fontId="10" fillId="3" borderId="12" xfId="0" applyFont="1" applyFill="1" applyBorder="1"/>
    <xf numFmtId="0" fontId="11" fillId="0" borderId="0" xfId="0" applyFont="1" applyAlignment="1">
      <alignment horizontal="center"/>
    </xf>
    <xf numFmtId="0" fontId="10" fillId="0" borderId="11" xfId="0" applyFont="1" applyBorder="1" applyAlignment="1">
      <alignment horizontal="center"/>
    </xf>
    <xf numFmtId="8" fontId="10" fillId="0" borderId="11" xfId="0" applyNumberFormat="1" applyFont="1" applyBorder="1"/>
    <xf numFmtId="0" fontId="10" fillId="3" borderId="12" xfId="0" applyFont="1" applyFill="1" applyBorder="1" applyAlignment="1">
      <alignment horizontal="center"/>
    </xf>
    <xf numFmtId="8" fontId="10" fillId="3" borderId="12" xfId="0" applyNumberFormat="1" applyFont="1" applyFill="1" applyBorder="1"/>
    <xf numFmtId="0" fontId="7" fillId="0" borderId="0" xfId="9" applyFont="1" applyAlignment="1">
      <alignment horizontal="center"/>
    </xf>
    <xf numFmtId="0" fontId="0" fillId="0" borderId="0" xfId="0" applyAlignment="1">
      <alignment horizontal="left"/>
    </xf>
    <xf numFmtId="8" fontId="0" fillId="0" borderId="0" xfId="0" applyNumberFormat="1"/>
    <xf numFmtId="0" fontId="13" fillId="3" borderId="12" xfId="0" applyFont="1" applyFill="1" applyBorder="1" applyAlignment="1">
      <alignment horizontal="left"/>
    </xf>
    <xf numFmtId="8" fontId="13" fillId="3" borderId="12" xfId="0" applyNumberFormat="1" applyFont="1" applyFill="1" applyBorder="1"/>
    <xf numFmtId="8" fontId="14" fillId="0" borderId="0" xfId="0" applyNumberFormat="1" applyFont="1"/>
    <xf numFmtId="40" fontId="15" fillId="0" borderId="2" xfId="7" applyNumberFormat="1" applyFont="1" applyFill="1" applyBorder="1" applyAlignment="1">
      <alignment vertical="center"/>
    </xf>
    <xf numFmtId="43" fontId="4" fillId="0" borderId="0" xfId="8" applyFont="1" applyAlignment="1">
      <alignment vertical="center"/>
    </xf>
    <xf numFmtId="0" fontId="4" fillId="0" borderId="0" xfId="7" applyFont="1" applyAlignment="1">
      <alignment vertical="center"/>
    </xf>
    <xf numFmtId="43" fontId="4" fillId="0" borderId="0" xfId="7" applyNumberFormat="1" applyFont="1" applyAlignment="1">
      <alignment vertical="center"/>
    </xf>
    <xf numFmtId="8" fontId="4" fillId="0" borderId="4" xfId="7" applyNumberFormat="1" applyFont="1" applyFill="1" applyBorder="1" applyAlignment="1">
      <alignment vertical="center"/>
    </xf>
    <xf numFmtId="8" fontId="5" fillId="0" borderId="6" xfId="7" applyNumberFormat="1" applyFont="1" applyFill="1" applyBorder="1" applyAlignment="1">
      <alignment vertical="center"/>
    </xf>
    <xf numFmtId="8" fontId="4" fillId="0" borderId="0" xfId="0" applyNumberFormat="1" applyFont="1"/>
    <xf numFmtId="0" fontId="4" fillId="0" borderId="0" xfId="10" applyFont="1" applyAlignment="1">
      <alignment horizontal="center" vertical="center"/>
    </xf>
    <xf numFmtId="0" fontId="4" fillId="0" borderId="0" xfId="0" applyFont="1" applyAlignment="1">
      <alignment horizontal="left"/>
    </xf>
    <xf numFmtId="0" fontId="4" fillId="0" borderId="0" xfId="7" applyFont="1" applyAlignment="1">
      <alignment horizontal="center" vertical="center"/>
    </xf>
    <xf numFmtId="41" fontId="4" fillId="0" borderId="0" xfId="0" applyNumberFormat="1" applyFont="1"/>
    <xf numFmtId="41" fontId="5" fillId="0" borderId="0" xfId="0" applyNumberFormat="1" applyFont="1"/>
    <xf numFmtId="49" fontId="4" fillId="0" borderId="0" xfId="0" applyNumberFormat="1" applyFont="1" applyAlignment="1">
      <alignment horizontal="center"/>
    </xf>
    <xf numFmtId="49" fontId="5" fillId="0" borderId="0" xfId="0" applyNumberFormat="1" applyFont="1" applyAlignment="1">
      <alignment horizontal="center"/>
    </xf>
    <xf numFmtId="41" fontId="12" fillId="0" borderId="0" xfId="0" applyNumberFormat="1" applyFont="1"/>
    <xf numFmtId="41" fontId="14" fillId="0" borderId="0" xfId="0" applyNumberFormat="1" applyFont="1"/>
    <xf numFmtId="41" fontId="15" fillId="0" borderId="0" xfId="0" applyNumberFormat="1" applyFont="1"/>
    <xf numFmtId="49" fontId="14" fillId="0" borderId="0" xfId="0" applyNumberFormat="1" applyFont="1" applyAlignment="1">
      <alignment horizontal="center"/>
    </xf>
    <xf numFmtId="49" fontId="15" fillId="0" borderId="0" xfId="0" applyNumberFormat="1" applyFont="1" applyAlignment="1">
      <alignment horizontal="center"/>
    </xf>
    <xf numFmtId="49" fontId="16" fillId="0" borderId="0" xfId="0" applyNumberFormat="1" applyFont="1" applyAlignment="1">
      <alignment horizontal="center"/>
    </xf>
    <xf numFmtId="41" fontId="16" fillId="0" borderId="0" xfId="0" applyNumberFormat="1" applyFont="1"/>
    <xf numFmtId="41" fontId="17" fillId="0" borderId="0" xfId="0" applyNumberFormat="1" applyFont="1"/>
    <xf numFmtId="0" fontId="14" fillId="0" borderId="0" xfId="0" applyFont="1"/>
    <xf numFmtId="0" fontId="7" fillId="3" borderId="12" xfId="0" applyFont="1" applyFill="1" applyBorder="1"/>
    <xf numFmtId="8" fontId="7" fillId="3" borderId="12" xfId="0" applyNumberFormat="1" applyFont="1" applyFill="1" applyBorder="1"/>
    <xf numFmtId="41" fontId="4" fillId="0" borderId="0" xfId="0" applyNumberFormat="1" applyFont="1" applyAlignment="1">
      <alignment horizontal="center"/>
    </xf>
    <xf numFmtId="1" fontId="4" fillId="0" borderId="0" xfId="0" applyNumberFormat="1" applyFont="1" applyFill="1" applyAlignment="1">
      <alignment horizontal="center"/>
    </xf>
    <xf numFmtId="0" fontId="10" fillId="3" borderId="12" xfId="0" applyFont="1" applyFill="1" applyBorder="1" applyAlignment="1">
      <alignment horizontal="left"/>
    </xf>
    <xf numFmtId="49" fontId="4" fillId="0" borderId="0" xfId="0" applyNumberFormat="1" applyFont="1" applyFill="1" applyAlignment="1">
      <alignment horizontal="center"/>
    </xf>
    <xf numFmtId="41" fontId="4" fillId="0" borderId="0" xfId="0" applyNumberFormat="1" applyFont="1" applyFill="1" applyAlignment="1">
      <alignment horizontal="center"/>
    </xf>
    <xf numFmtId="41" fontId="4" fillId="0" borderId="0" xfId="0" applyNumberFormat="1" applyFont="1" applyFill="1"/>
    <xf numFmtId="49" fontId="4" fillId="0" borderId="0" xfId="0" applyNumberFormat="1" applyFont="1" applyAlignment="1">
      <alignment horizontal="left"/>
    </xf>
    <xf numFmtId="0" fontId="4" fillId="0" borderId="0" xfId="0" applyFont="1" applyBorder="1" applyAlignment="1">
      <alignment wrapText="1"/>
    </xf>
    <xf numFmtId="0" fontId="0" fillId="0" borderId="0" xfId="0" applyFill="1" applyBorder="1"/>
    <xf numFmtId="0" fontId="5" fillId="0" borderId="5" xfId="7" applyFont="1" applyBorder="1" applyAlignment="1">
      <alignment vertical="center" wrapText="1"/>
    </xf>
    <xf numFmtId="0" fontId="11" fillId="0" borderId="0" xfId="0" applyFont="1"/>
    <xf numFmtId="0" fontId="11" fillId="0" borderId="0" xfId="0" applyFont="1" applyBorder="1"/>
    <xf numFmtId="0" fontId="4" fillId="0" borderId="0" xfId="0" applyFont="1" applyFill="1" applyBorder="1" applyAlignment="1">
      <alignment wrapText="1"/>
    </xf>
    <xf numFmtId="0" fontId="11" fillId="0" borderId="0" xfId="0" applyFont="1" applyFill="1" applyBorder="1" applyAlignment="1">
      <alignment wrapText="1"/>
    </xf>
    <xf numFmtId="0" fontId="7" fillId="0" borderId="0" xfId="9" applyFont="1" applyAlignment="1">
      <alignment horizontal="center" wrapText="1"/>
    </xf>
    <xf numFmtId="0" fontId="7" fillId="0" borderId="0" xfId="9" applyFont="1" applyAlignment="1">
      <alignment horizontal="center"/>
    </xf>
    <xf numFmtId="49" fontId="15" fillId="0" borderId="0" xfId="0" applyNumberFormat="1" applyFont="1" applyAlignment="1">
      <alignment horizontal="center"/>
    </xf>
    <xf numFmtId="0" fontId="15" fillId="0" borderId="0" xfId="0" applyNumberFormat="1" applyFont="1" applyAlignment="1">
      <alignment horizontal="center"/>
    </xf>
    <xf numFmtId="49" fontId="5" fillId="0" borderId="0" xfId="0" applyNumberFormat="1" applyFont="1" applyAlignment="1">
      <alignment horizontal="center"/>
    </xf>
    <xf numFmtId="0" fontId="5" fillId="0" borderId="0" xfId="0" applyNumberFormat="1" applyFont="1" applyAlignment="1">
      <alignment horizontal="center"/>
    </xf>
  </cellXfs>
  <cellStyles count="12">
    <cellStyle name="Comma 4" xfId="8" xr:uid="{00000000-0005-0000-0000-000000000000}"/>
    <cellStyle name="Normal" xfId="0" builtinId="0"/>
    <cellStyle name="Normal 2" xfId="7" xr:uid="{00000000-0005-0000-0000-000002000000}"/>
    <cellStyle name="Normal 2 2" xfId="9" xr:uid="{00000000-0005-0000-0000-000003000000}"/>
    <cellStyle name="Normal 3" xfId="10" xr:uid="{00000000-0005-0000-0000-000004000000}"/>
    <cellStyle name="Normal 4" xfId="11" xr:uid="{CB064500-78B8-4C3F-9CA7-36FF3D73F819}"/>
    <cellStyle name="PSChar" xfId="1" xr:uid="{00000000-0005-0000-0000-000005000000}"/>
    <cellStyle name="PSDate" xfId="2" xr:uid="{00000000-0005-0000-0000-000006000000}"/>
    <cellStyle name="PSDec" xfId="3" xr:uid="{00000000-0005-0000-0000-000007000000}"/>
    <cellStyle name="PSHeading" xfId="4" xr:uid="{00000000-0005-0000-0000-000008000000}"/>
    <cellStyle name="PSInt" xfId="5" xr:uid="{00000000-0005-0000-0000-000009000000}"/>
    <cellStyle name="PSSpacer" xfId="6" xr:uid="{00000000-0005-0000-0000-00000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C73"/>
  <sheetViews>
    <sheetView tabSelected="1" workbookViewId="0">
      <pane ySplit="4" topLeftCell="A5" activePane="bottomLeft" state="frozen"/>
      <selection activeCell="F19" sqref="F19"/>
      <selection pane="bottomLeft" activeCell="C3" sqref="C3"/>
    </sheetView>
  </sheetViews>
  <sheetFormatPr defaultRowHeight="12.75" x14ac:dyDescent="0.2"/>
  <cols>
    <col min="1" max="1" width="65.5703125" style="47" customWidth="1"/>
    <col min="2" max="2" width="15.85546875" style="47" customWidth="1"/>
    <col min="3" max="3" width="14" style="48" bestFit="1" customWidth="1"/>
    <col min="4" max="256" width="8.85546875" style="48"/>
    <col min="257" max="257" width="65.5703125" style="48" customWidth="1"/>
    <col min="258" max="258" width="15.85546875" style="48" customWidth="1"/>
    <col min="259" max="259" width="14" style="48" bestFit="1" customWidth="1"/>
    <col min="260" max="512" width="8.85546875" style="48"/>
    <col min="513" max="513" width="65.5703125" style="48" customWidth="1"/>
    <col min="514" max="514" width="15.85546875" style="48" customWidth="1"/>
    <col min="515" max="515" width="14" style="48" bestFit="1" customWidth="1"/>
    <col min="516" max="768" width="8.85546875" style="48"/>
    <col min="769" max="769" width="65.5703125" style="48" customWidth="1"/>
    <col min="770" max="770" width="15.85546875" style="48" customWidth="1"/>
    <col min="771" max="771" width="14" style="48" bestFit="1" customWidth="1"/>
    <col min="772" max="1024" width="8.85546875" style="48"/>
    <col min="1025" max="1025" width="65.5703125" style="48" customWidth="1"/>
    <col min="1026" max="1026" width="15.85546875" style="48" customWidth="1"/>
    <col min="1027" max="1027" width="14" style="48" bestFit="1" customWidth="1"/>
    <col min="1028" max="1280" width="8.85546875" style="48"/>
    <col min="1281" max="1281" width="65.5703125" style="48" customWidth="1"/>
    <col min="1282" max="1282" width="15.85546875" style="48" customWidth="1"/>
    <col min="1283" max="1283" width="14" style="48" bestFit="1" customWidth="1"/>
    <col min="1284" max="1536" width="8.85546875" style="48"/>
    <col min="1537" max="1537" width="65.5703125" style="48" customWidth="1"/>
    <col min="1538" max="1538" width="15.85546875" style="48" customWidth="1"/>
    <col min="1539" max="1539" width="14" style="48" bestFit="1" customWidth="1"/>
    <col min="1540" max="1792" width="8.85546875" style="48"/>
    <col min="1793" max="1793" width="65.5703125" style="48" customWidth="1"/>
    <col min="1794" max="1794" width="15.85546875" style="48" customWidth="1"/>
    <col min="1795" max="1795" width="14" style="48" bestFit="1" customWidth="1"/>
    <col min="1796" max="2048" width="8.85546875" style="48"/>
    <col min="2049" max="2049" width="65.5703125" style="48" customWidth="1"/>
    <col min="2050" max="2050" width="15.85546875" style="48" customWidth="1"/>
    <col min="2051" max="2051" width="14" style="48" bestFit="1" customWidth="1"/>
    <col min="2052" max="2304" width="8.85546875" style="48"/>
    <col min="2305" max="2305" width="65.5703125" style="48" customWidth="1"/>
    <col min="2306" max="2306" width="15.85546875" style="48" customWidth="1"/>
    <col min="2307" max="2307" width="14" style="48" bestFit="1" customWidth="1"/>
    <col min="2308" max="2560" width="8.85546875" style="48"/>
    <col min="2561" max="2561" width="65.5703125" style="48" customWidth="1"/>
    <col min="2562" max="2562" width="15.85546875" style="48" customWidth="1"/>
    <col min="2563" max="2563" width="14" style="48" bestFit="1" customWidth="1"/>
    <col min="2564" max="2816" width="8.85546875" style="48"/>
    <col min="2817" max="2817" width="65.5703125" style="48" customWidth="1"/>
    <col min="2818" max="2818" width="15.85546875" style="48" customWidth="1"/>
    <col min="2819" max="2819" width="14" style="48" bestFit="1" customWidth="1"/>
    <col min="2820" max="3072" width="8.85546875" style="48"/>
    <col min="3073" max="3073" width="65.5703125" style="48" customWidth="1"/>
    <col min="3074" max="3074" width="15.85546875" style="48" customWidth="1"/>
    <col min="3075" max="3075" width="14" style="48" bestFit="1" customWidth="1"/>
    <col min="3076" max="3328" width="8.85546875" style="48"/>
    <col min="3329" max="3329" width="65.5703125" style="48" customWidth="1"/>
    <col min="3330" max="3330" width="15.85546875" style="48" customWidth="1"/>
    <col min="3331" max="3331" width="14" style="48" bestFit="1" customWidth="1"/>
    <col min="3332" max="3584" width="8.85546875" style="48"/>
    <col min="3585" max="3585" width="65.5703125" style="48" customWidth="1"/>
    <col min="3586" max="3586" width="15.85546875" style="48" customWidth="1"/>
    <col min="3587" max="3587" width="14" style="48" bestFit="1" customWidth="1"/>
    <col min="3588" max="3840" width="8.85546875" style="48"/>
    <col min="3841" max="3841" width="65.5703125" style="48" customWidth="1"/>
    <col min="3842" max="3842" width="15.85546875" style="48" customWidth="1"/>
    <col min="3843" max="3843" width="14" style="48" bestFit="1" customWidth="1"/>
    <col min="3844" max="4096" width="8.85546875" style="48"/>
    <col min="4097" max="4097" width="65.5703125" style="48" customWidth="1"/>
    <col min="4098" max="4098" width="15.85546875" style="48" customWidth="1"/>
    <col min="4099" max="4099" width="14" style="48" bestFit="1" customWidth="1"/>
    <col min="4100" max="4352" width="8.85546875" style="48"/>
    <col min="4353" max="4353" width="65.5703125" style="48" customWidth="1"/>
    <col min="4354" max="4354" width="15.85546875" style="48" customWidth="1"/>
    <col min="4355" max="4355" width="14" style="48" bestFit="1" customWidth="1"/>
    <col min="4356" max="4608" width="8.85546875" style="48"/>
    <col min="4609" max="4609" width="65.5703125" style="48" customWidth="1"/>
    <col min="4610" max="4610" width="15.85546875" style="48" customWidth="1"/>
    <col min="4611" max="4611" width="14" style="48" bestFit="1" customWidth="1"/>
    <col min="4612" max="4864" width="8.85546875" style="48"/>
    <col min="4865" max="4865" width="65.5703125" style="48" customWidth="1"/>
    <col min="4866" max="4866" width="15.85546875" style="48" customWidth="1"/>
    <col min="4867" max="4867" width="14" style="48" bestFit="1" customWidth="1"/>
    <col min="4868" max="5120" width="8.85546875" style="48"/>
    <col min="5121" max="5121" width="65.5703125" style="48" customWidth="1"/>
    <col min="5122" max="5122" width="15.85546875" style="48" customWidth="1"/>
    <col min="5123" max="5123" width="14" style="48" bestFit="1" customWidth="1"/>
    <col min="5124" max="5376" width="8.85546875" style="48"/>
    <col min="5377" max="5377" width="65.5703125" style="48" customWidth="1"/>
    <col min="5378" max="5378" width="15.85546875" style="48" customWidth="1"/>
    <col min="5379" max="5379" width="14" style="48" bestFit="1" customWidth="1"/>
    <col min="5380" max="5632" width="8.85546875" style="48"/>
    <col min="5633" max="5633" width="65.5703125" style="48" customWidth="1"/>
    <col min="5634" max="5634" width="15.85546875" style="48" customWidth="1"/>
    <col min="5635" max="5635" width="14" style="48" bestFit="1" customWidth="1"/>
    <col min="5636" max="5888" width="8.85546875" style="48"/>
    <col min="5889" max="5889" width="65.5703125" style="48" customWidth="1"/>
    <col min="5890" max="5890" width="15.85546875" style="48" customWidth="1"/>
    <col min="5891" max="5891" width="14" style="48" bestFit="1" customWidth="1"/>
    <col min="5892" max="6144" width="8.85546875" style="48"/>
    <col min="6145" max="6145" width="65.5703125" style="48" customWidth="1"/>
    <col min="6146" max="6146" width="15.85546875" style="48" customWidth="1"/>
    <col min="6147" max="6147" width="14" style="48" bestFit="1" customWidth="1"/>
    <col min="6148" max="6400" width="8.85546875" style="48"/>
    <col min="6401" max="6401" width="65.5703125" style="48" customWidth="1"/>
    <col min="6402" max="6402" width="15.85546875" style="48" customWidth="1"/>
    <col min="6403" max="6403" width="14" style="48" bestFit="1" customWidth="1"/>
    <col min="6404" max="6656" width="8.85546875" style="48"/>
    <col min="6657" max="6657" width="65.5703125" style="48" customWidth="1"/>
    <col min="6658" max="6658" width="15.85546875" style="48" customWidth="1"/>
    <col min="6659" max="6659" width="14" style="48" bestFit="1" customWidth="1"/>
    <col min="6660" max="6912" width="8.85546875" style="48"/>
    <col min="6913" max="6913" width="65.5703125" style="48" customWidth="1"/>
    <col min="6914" max="6914" width="15.85546875" style="48" customWidth="1"/>
    <col min="6915" max="6915" width="14" style="48" bestFit="1" customWidth="1"/>
    <col min="6916" max="7168" width="8.85546875" style="48"/>
    <col min="7169" max="7169" width="65.5703125" style="48" customWidth="1"/>
    <col min="7170" max="7170" width="15.85546875" style="48" customWidth="1"/>
    <col min="7171" max="7171" width="14" style="48" bestFit="1" customWidth="1"/>
    <col min="7172" max="7424" width="8.85546875" style="48"/>
    <col min="7425" max="7425" width="65.5703125" style="48" customWidth="1"/>
    <col min="7426" max="7426" width="15.85546875" style="48" customWidth="1"/>
    <col min="7427" max="7427" width="14" style="48" bestFit="1" customWidth="1"/>
    <col min="7428" max="7680" width="8.85546875" style="48"/>
    <col min="7681" max="7681" width="65.5703125" style="48" customWidth="1"/>
    <col min="7682" max="7682" width="15.85546875" style="48" customWidth="1"/>
    <col min="7683" max="7683" width="14" style="48" bestFit="1" customWidth="1"/>
    <col min="7684" max="7936" width="8.85546875" style="48"/>
    <col min="7937" max="7937" width="65.5703125" style="48" customWidth="1"/>
    <col min="7938" max="7938" width="15.85546875" style="48" customWidth="1"/>
    <col min="7939" max="7939" width="14" style="48" bestFit="1" customWidth="1"/>
    <col min="7940" max="8192" width="8.85546875" style="48"/>
    <col min="8193" max="8193" width="65.5703125" style="48" customWidth="1"/>
    <col min="8194" max="8194" width="15.85546875" style="48" customWidth="1"/>
    <col min="8195" max="8195" width="14" style="48" bestFit="1" customWidth="1"/>
    <col min="8196" max="8448" width="8.85546875" style="48"/>
    <col min="8449" max="8449" width="65.5703125" style="48" customWidth="1"/>
    <col min="8450" max="8450" width="15.85546875" style="48" customWidth="1"/>
    <col min="8451" max="8451" width="14" style="48" bestFit="1" customWidth="1"/>
    <col min="8452" max="8704" width="8.85546875" style="48"/>
    <col min="8705" max="8705" width="65.5703125" style="48" customWidth="1"/>
    <col min="8706" max="8706" width="15.85546875" style="48" customWidth="1"/>
    <col min="8707" max="8707" width="14" style="48" bestFit="1" customWidth="1"/>
    <col min="8708" max="8960" width="8.85546875" style="48"/>
    <col min="8961" max="8961" width="65.5703125" style="48" customWidth="1"/>
    <col min="8962" max="8962" width="15.85546875" style="48" customWidth="1"/>
    <col min="8963" max="8963" width="14" style="48" bestFit="1" customWidth="1"/>
    <col min="8964" max="9216" width="8.85546875" style="48"/>
    <col min="9217" max="9217" width="65.5703125" style="48" customWidth="1"/>
    <col min="9218" max="9218" width="15.85546875" style="48" customWidth="1"/>
    <col min="9219" max="9219" width="14" style="48" bestFit="1" customWidth="1"/>
    <col min="9220" max="9472" width="8.85546875" style="48"/>
    <col min="9473" max="9473" width="65.5703125" style="48" customWidth="1"/>
    <col min="9474" max="9474" width="15.85546875" style="48" customWidth="1"/>
    <col min="9475" max="9475" width="14" style="48" bestFit="1" customWidth="1"/>
    <col min="9476" max="9728" width="8.85546875" style="48"/>
    <col min="9729" max="9729" width="65.5703125" style="48" customWidth="1"/>
    <col min="9730" max="9730" width="15.85546875" style="48" customWidth="1"/>
    <col min="9731" max="9731" width="14" style="48" bestFit="1" customWidth="1"/>
    <col min="9732" max="9984" width="8.85546875" style="48"/>
    <col min="9985" max="9985" width="65.5703125" style="48" customWidth="1"/>
    <col min="9986" max="9986" width="15.85546875" style="48" customWidth="1"/>
    <col min="9987" max="9987" width="14" style="48" bestFit="1" customWidth="1"/>
    <col min="9988" max="10240" width="8.85546875" style="48"/>
    <col min="10241" max="10241" width="65.5703125" style="48" customWidth="1"/>
    <col min="10242" max="10242" width="15.85546875" style="48" customWidth="1"/>
    <col min="10243" max="10243" width="14" style="48" bestFit="1" customWidth="1"/>
    <col min="10244" max="10496" width="8.85546875" style="48"/>
    <col min="10497" max="10497" width="65.5703125" style="48" customWidth="1"/>
    <col min="10498" max="10498" width="15.85546875" style="48" customWidth="1"/>
    <col min="10499" max="10499" width="14" style="48" bestFit="1" customWidth="1"/>
    <col min="10500" max="10752" width="8.85546875" style="48"/>
    <col min="10753" max="10753" width="65.5703125" style="48" customWidth="1"/>
    <col min="10754" max="10754" width="15.85546875" style="48" customWidth="1"/>
    <col min="10755" max="10755" width="14" style="48" bestFit="1" customWidth="1"/>
    <col min="10756" max="11008" width="8.85546875" style="48"/>
    <col min="11009" max="11009" width="65.5703125" style="48" customWidth="1"/>
    <col min="11010" max="11010" width="15.85546875" style="48" customWidth="1"/>
    <col min="11011" max="11011" width="14" style="48" bestFit="1" customWidth="1"/>
    <col min="11012" max="11264" width="8.85546875" style="48"/>
    <col min="11265" max="11265" width="65.5703125" style="48" customWidth="1"/>
    <col min="11266" max="11266" width="15.85546875" style="48" customWidth="1"/>
    <col min="11267" max="11267" width="14" style="48" bestFit="1" customWidth="1"/>
    <col min="11268" max="11520" width="8.85546875" style="48"/>
    <col min="11521" max="11521" width="65.5703125" style="48" customWidth="1"/>
    <col min="11522" max="11522" width="15.85546875" style="48" customWidth="1"/>
    <col min="11523" max="11523" width="14" style="48" bestFit="1" customWidth="1"/>
    <col min="11524" max="11776" width="8.85546875" style="48"/>
    <col min="11777" max="11777" width="65.5703125" style="48" customWidth="1"/>
    <col min="11778" max="11778" width="15.85546875" style="48" customWidth="1"/>
    <col min="11779" max="11779" width="14" style="48" bestFit="1" customWidth="1"/>
    <col min="11780" max="12032" width="8.85546875" style="48"/>
    <col min="12033" max="12033" width="65.5703125" style="48" customWidth="1"/>
    <col min="12034" max="12034" width="15.85546875" style="48" customWidth="1"/>
    <col min="12035" max="12035" width="14" style="48" bestFit="1" customWidth="1"/>
    <col min="12036" max="12288" width="8.85546875" style="48"/>
    <col min="12289" max="12289" width="65.5703125" style="48" customWidth="1"/>
    <col min="12290" max="12290" width="15.85546875" style="48" customWidth="1"/>
    <col min="12291" max="12291" width="14" style="48" bestFit="1" customWidth="1"/>
    <col min="12292" max="12544" width="8.85546875" style="48"/>
    <col min="12545" max="12545" width="65.5703125" style="48" customWidth="1"/>
    <col min="12546" max="12546" width="15.85546875" style="48" customWidth="1"/>
    <col min="12547" max="12547" width="14" style="48" bestFit="1" customWidth="1"/>
    <col min="12548" max="12800" width="8.85546875" style="48"/>
    <col min="12801" max="12801" width="65.5703125" style="48" customWidth="1"/>
    <col min="12802" max="12802" width="15.85546875" style="48" customWidth="1"/>
    <col min="12803" max="12803" width="14" style="48" bestFit="1" customWidth="1"/>
    <col min="12804" max="13056" width="8.85546875" style="48"/>
    <col min="13057" max="13057" width="65.5703125" style="48" customWidth="1"/>
    <col min="13058" max="13058" width="15.85546875" style="48" customWidth="1"/>
    <col min="13059" max="13059" width="14" style="48" bestFit="1" customWidth="1"/>
    <col min="13060" max="13312" width="8.85546875" style="48"/>
    <col min="13313" max="13313" width="65.5703125" style="48" customWidth="1"/>
    <col min="13314" max="13314" width="15.85546875" style="48" customWidth="1"/>
    <col min="13315" max="13315" width="14" style="48" bestFit="1" customWidth="1"/>
    <col min="13316" max="13568" width="8.85546875" style="48"/>
    <col min="13569" max="13569" width="65.5703125" style="48" customWidth="1"/>
    <col min="13570" max="13570" width="15.85546875" style="48" customWidth="1"/>
    <col min="13571" max="13571" width="14" style="48" bestFit="1" customWidth="1"/>
    <col min="13572" max="13824" width="8.85546875" style="48"/>
    <col min="13825" max="13825" width="65.5703125" style="48" customWidth="1"/>
    <col min="13826" max="13826" width="15.85546875" style="48" customWidth="1"/>
    <col min="13827" max="13827" width="14" style="48" bestFit="1" customWidth="1"/>
    <col min="13828" max="14080" width="8.85546875" style="48"/>
    <col min="14081" max="14081" width="65.5703125" style="48" customWidth="1"/>
    <col min="14082" max="14082" width="15.85546875" style="48" customWidth="1"/>
    <col min="14083" max="14083" width="14" style="48" bestFit="1" customWidth="1"/>
    <col min="14084" max="14336" width="8.85546875" style="48"/>
    <col min="14337" max="14337" width="65.5703125" style="48" customWidth="1"/>
    <col min="14338" max="14338" width="15.85546875" style="48" customWidth="1"/>
    <col min="14339" max="14339" width="14" style="48" bestFit="1" customWidth="1"/>
    <col min="14340" max="14592" width="8.85546875" style="48"/>
    <col min="14593" max="14593" width="65.5703125" style="48" customWidth="1"/>
    <col min="14594" max="14594" width="15.85546875" style="48" customWidth="1"/>
    <col min="14595" max="14595" width="14" style="48" bestFit="1" customWidth="1"/>
    <col min="14596" max="14848" width="8.85546875" style="48"/>
    <col min="14849" max="14849" width="65.5703125" style="48" customWidth="1"/>
    <col min="14850" max="14850" width="15.85546875" style="48" customWidth="1"/>
    <col min="14851" max="14851" width="14" style="48" bestFit="1" customWidth="1"/>
    <col min="14852" max="15104" width="8.85546875" style="48"/>
    <col min="15105" max="15105" width="65.5703125" style="48" customWidth="1"/>
    <col min="15106" max="15106" width="15.85546875" style="48" customWidth="1"/>
    <col min="15107" max="15107" width="14" style="48" bestFit="1" customWidth="1"/>
    <col min="15108" max="15360" width="8.85546875" style="48"/>
    <col min="15361" max="15361" width="65.5703125" style="48" customWidth="1"/>
    <col min="15362" max="15362" width="15.85546875" style="48" customWidth="1"/>
    <col min="15363" max="15363" width="14" style="48" bestFit="1" customWidth="1"/>
    <col min="15364" max="15616" width="8.85546875" style="48"/>
    <col min="15617" max="15617" width="65.5703125" style="48" customWidth="1"/>
    <col min="15618" max="15618" width="15.85546875" style="48" customWidth="1"/>
    <col min="15619" max="15619" width="14" style="48" bestFit="1" customWidth="1"/>
    <col min="15620" max="15872" width="8.85546875" style="48"/>
    <col min="15873" max="15873" width="65.5703125" style="48" customWidth="1"/>
    <col min="15874" max="15874" width="15.85546875" style="48" customWidth="1"/>
    <col min="15875" max="15875" width="14" style="48" bestFit="1" customWidth="1"/>
    <col min="15876" max="16128" width="8.85546875" style="48"/>
    <col min="16129" max="16129" width="65.5703125" style="48" customWidth="1"/>
    <col min="16130" max="16130" width="15.85546875" style="48" customWidth="1"/>
    <col min="16131" max="16131" width="14" style="48" bestFit="1" customWidth="1"/>
    <col min="16132" max="16384" width="8.85546875" style="48"/>
  </cols>
  <sheetData>
    <row r="1" spans="1:3" x14ac:dyDescent="0.2">
      <c r="A1" s="1" t="s">
        <v>1</v>
      </c>
    </row>
    <row r="2" spans="1:3" x14ac:dyDescent="0.2">
      <c r="A2" s="1" t="s">
        <v>25</v>
      </c>
    </row>
    <row r="3" spans="1:3" x14ac:dyDescent="0.2">
      <c r="A3" s="1" t="s">
        <v>14</v>
      </c>
    </row>
    <row r="4" spans="1:3" x14ac:dyDescent="0.2">
      <c r="A4" s="1" t="s">
        <v>42</v>
      </c>
    </row>
    <row r="6" spans="1:3" x14ac:dyDescent="0.2">
      <c r="A6" s="2" t="s">
        <v>2</v>
      </c>
      <c r="B6" s="3" t="s">
        <v>15</v>
      </c>
    </row>
    <row r="7" spans="1:3" ht="93.75" customHeight="1" x14ac:dyDescent="0.2">
      <c r="A7" s="80" t="s">
        <v>37</v>
      </c>
      <c r="B7" s="50">
        <f>'COR by Cost Component'!D12</f>
        <v>-10597.680000000051</v>
      </c>
      <c r="C7" s="49"/>
    </row>
    <row r="8" spans="1:3" x14ac:dyDescent="0.2">
      <c r="A8" s="12" t="s">
        <v>12</v>
      </c>
      <c r="B8" s="51">
        <f>B7</f>
        <v>-10597.680000000051</v>
      </c>
      <c r="C8" s="49"/>
    </row>
    <row r="9" spans="1:3" x14ac:dyDescent="0.2">
      <c r="A9" s="48"/>
    </row>
    <row r="10" spans="1:3" x14ac:dyDescent="0.2">
      <c r="A10" s="48"/>
    </row>
    <row r="11" spans="1:3" x14ac:dyDescent="0.2">
      <c r="A11" s="48"/>
    </row>
    <row r="12" spans="1:3" x14ac:dyDescent="0.2">
      <c r="A12" s="48"/>
    </row>
    <row r="13" spans="1:3" x14ac:dyDescent="0.2">
      <c r="A13" s="48"/>
    </row>
    <row r="14" spans="1:3" x14ac:dyDescent="0.2">
      <c r="A14" s="48"/>
    </row>
    <row r="15" spans="1:3" x14ac:dyDescent="0.2">
      <c r="A15" s="48"/>
    </row>
    <row r="16" spans="1:3"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38" spans="1:1" x14ac:dyDescent="0.2">
      <c r="A38" s="48"/>
    </row>
    <row r="39" spans="1:1" x14ac:dyDescent="0.2">
      <c r="A39" s="48"/>
    </row>
    <row r="40" spans="1:1" x14ac:dyDescent="0.2">
      <c r="A40" s="48"/>
    </row>
    <row r="41" spans="1:1" x14ac:dyDescent="0.2">
      <c r="A41" s="48"/>
    </row>
    <row r="42" spans="1:1" x14ac:dyDescent="0.2">
      <c r="A42" s="48"/>
    </row>
    <row r="43" spans="1:1" x14ac:dyDescent="0.2">
      <c r="A43" s="48"/>
    </row>
    <row r="44" spans="1:1" x14ac:dyDescent="0.2">
      <c r="A44" s="48"/>
    </row>
    <row r="45" spans="1:1" x14ac:dyDescent="0.2">
      <c r="A45" s="48"/>
    </row>
    <row r="46" spans="1:1" x14ac:dyDescent="0.2">
      <c r="A46" s="48"/>
    </row>
    <row r="47" spans="1:1" x14ac:dyDescent="0.2">
      <c r="A47" s="48"/>
    </row>
    <row r="48" spans="1:1" x14ac:dyDescent="0.2">
      <c r="A48" s="48"/>
    </row>
    <row r="49" spans="1:1" x14ac:dyDescent="0.2">
      <c r="A49" s="48"/>
    </row>
    <row r="50" spans="1:1" x14ac:dyDescent="0.2">
      <c r="A50" s="48"/>
    </row>
    <row r="51" spans="1:1" x14ac:dyDescent="0.2">
      <c r="A51" s="48"/>
    </row>
    <row r="52" spans="1:1" x14ac:dyDescent="0.2">
      <c r="A52" s="48"/>
    </row>
    <row r="53" spans="1:1" x14ac:dyDescent="0.2">
      <c r="A53" s="48"/>
    </row>
    <row r="54" spans="1:1" x14ac:dyDescent="0.2">
      <c r="A54" s="48"/>
    </row>
    <row r="55" spans="1:1" x14ac:dyDescent="0.2">
      <c r="A55" s="48"/>
    </row>
    <row r="56" spans="1:1" x14ac:dyDescent="0.2">
      <c r="A56" s="48"/>
    </row>
    <row r="57" spans="1:1" x14ac:dyDescent="0.2">
      <c r="A57" s="48"/>
    </row>
    <row r="58" spans="1:1" x14ac:dyDescent="0.2">
      <c r="A58" s="48"/>
    </row>
    <row r="59" spans="1:1" x14ac:dyDescent="0.2">
      <c r="A59" s="48"/>
    </row>
    <row r="60" spans="1:1" x14ac:dyDescent="0.2">
      <c r="A60" s="48"/>
    </row>
    <row r="61" spans="1:1" x14ac:dyDescent="0.2">
      <c r="A61" s="48"/>
    </row>
    <row r="62" spans="1:1" x14ac:dyDescent="0.2">
      <c r="A62" s="48"/>
    </row>
    <row r="63" spans="1:1" x14ac:dyDescent="0.2">
      <c r="A63" s="48"/>
    </row>
    <row r="64" spans="1:1" x14ac:dyDescent="0.2">
      <c r="A64" s="48"/>
    </row>
    <row r="65" spans="1:1" x14ac:dyDescent="0.2">
      <c r="A65" s="48"/>
    </row>
    <row r="66" spans="1:1" x14ac:dyDescent="0.2">
      <c r="A66" s="48"/>
    </row>
    <row r="67" spans="1:1" x14ac:dyDescent="0.2">
      <c r="A67" s="48"/>
    </row>
    <row r="68" spans="1:1" x14ac:dyDescent="0.2">
      <c r="A68" s="48"/>
    </row>
    <row r="69" spans="1:1" x14ac:dyDescent="0.2">
      <c r="A69" s="48"/>
    </row>
    <row r="70" spans="1:1" x14ac:dyDescent="0.2">
      <c r="A70" s="48"/>
    </row>
    <row r="71" spans="1:1" x14ac:dyDescent="0.2">
      <c r="A71" s="48"/>
    </row>
    <row r="72" spans="1:1" x14ac:dyDescent="0.2">
      <c r="A72" s="48"/>
    </row>
    <row r="73" spans="1:1" x14ac:dyDescent="0.2">
      <c r="A73" s="48"/>
    </row>
  </sheetData>
  <pageMargins left="0.7" right="0.7" top="0.75" bottom="0.75" header="0.3" footer="0.3"/>
  <pageSetup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D21"/>
  <sheetViews>
    <sheetView workbookViewId="0">
      <pane ySplit="6" topLeftCell="A7" activePane="bottomLeft" state="frozen"/>
      <selection activeCell="F19" sqref="F19"/>
      <selection pane="bottomLeft" activeCell="B19" sqref="B19"/>
    </sheetView>
  </sheetViews>
  <sheetFormatPr defaultRowHeight="12.75" x14ac:dyDescent="0.2"/>
  <cols>
    <col min="1" max="1" width="4.7109375" style="5" customWidth="1"/>
    <col min="2" max="2" width="15.42578125" style="15" customWidth="1"/>
    <col min="3" max="3" width="34.7109375" style="6" bestFit="1" customWidth="1"/>
    <col min="4" max="4" width="13.5703125" style="16" customWidth="1"/>
    <col min="5" max="249" width="8.85546875" style="5"/>
    <col min="250" max="250" width="21.42578125" style="5" customWidth="1"/>
    <col min="251" max="251" width="32" style="5" customWidth="1"/>
    <col min="252" max="252" width="16.28515625" style="5" customWidth="1"/>
    <col min="253" max="505" width="8.85546875" style="5"/>
    <col min="506" max="506" width="21.42578125" style="5" customWidth="1"/>
    <col min="507" max="507" width="32" style="5" customWidth="1"/>
    <col min="508" max="508" width="16.28515625" style="5" customWidth="1"/>
    <col min="509" max="761" width="8.85546875" style="5"/>
    <col min="762" max="762" width="21.42578125" style="5" customWidth="1"/>
    <col min="763" max="763" width="32" style="5" customWidth="1"/>
    <col min="764" max="764" width="16.28515625" style="5" customWidth="1"/>
    <col min="765" max="1017" width="8.85546875" style="5"/>
    <col min="1018" max="1018" width="21.42578125" style="5" customWidth="1"/>
    <col min="1019" max="1019" width="32" style="5" customWidth="1"/>
    <col min="1020" max="1020" width="16.28515625" style="5" customWidth="1"/>
    <col min="1021" max="1273" width="8.85546875" style="5"/>
    <col min="1274" max="1274" width="21.42578125" style="5" customWidth="1"/>
    <col min="1275" max="1275" width="32" style="5" customWidth="1"/>
    <col min="1276" max="1276" width="16.28515625" style="5" customWidth="1"/>
    <col min="1277" max="1529" width="8.85546875" style="5"/>
    <col min="1530" max="1530" width="21.42578125" style="5" customWidth="1"/>
    <col min="1531" max="1531" width="32" style="5" customWidth="1"/>
    <col min="1532" max="1532" width="16.28515625" style="5" customWidth="1"/>
    <col min="1533" max="1785" width="8.85546875" style="5"/>
    <col min="1786" max="1786" width="21.42578125" style="5" customWidth="1"/>
    <col min="1787" max="1787" width="32" style="5" customWidth="1"/>
    <col min="1788" max="1788" width="16.28515625" style="5" customWidth="1"/>
    <col min="1789" max="2041" width="8.85546875" style="5"/>
    <col min="2042" max="2042" width="21.42578125" style="5" customWidth="1"/>
    <col min="2043" max="2043" width="32" style="5" customWidth="1"/>
    <col min="2044" max="2044" width="16.28515625" style="5" customWidth="1"/>
    <col min="2045" max="2297" width="8.85546875" style="5"/>
    <col min="2298" max="2298" width="21.42578125" style="5" customWidth="1"/>
    <col min="2299" max="2299" width="32" style="5" customWidth="1"/>
    <col min="2300" max="2300" width="16.28515625" style="5" customWidth="1"/>
    <col min="2301" max="2553" width="8.85546875" style="5"/>
    <col min="2554" max="2554" width="21.42578125" style="5" customWidth="1"/>
    <col min="2555" max="2555" width="32" style="5" customWidth="1"/>
    <col min="2556" max="2556" width="16.28515625" style="5" customWidth="1"/>
    <col min="2557" max="2809" width="8.85546875" style="5"/>
    <col min="2810" max="2810" width="21.42578125" style="5" customWidth="1"/>
    <col min="2811" max="2811" width="32" style="5" customWidth="1"/>
    <col min="2812" max="2812" width="16.28515625" style="5" customWidth="1"/>
    <col min="2813" max="3065" width="8.85546875" style="5"/>
    <col min="3066" max="3066" width="21.42578125" style="5" customWidth="1"/>
    <col min="3067" max="3067" width="32" style="5" customWidth="1"/>
    <col min="3068" max="3068" width="16.28515625" style="5" customWidth="1"/>
    <col min="3069" max="3321" width="8.85546875" style="5"/>
    <col min="3322" max="3322" width="21.42578125" style="5" customWidth="1"/>
    <col min="3323" max="3323" width="32" style="5" customWidth="1"/>
    <col min="3324" max="3324" width="16.28515625" style="5" customWidth="1"/>
    <col min="3325" max="3577" width="8.85546875" style="5"/>
    <col min="3578" max="3578" width="21.42578125" style="5" customWidth="1"/>
    <col min="3579" max="3579" width="32" style="5" customWidth="1"/>
    <col min="3580" max="3580" width="16.28515625" style="5" customWidth="1"/>
    <col min="3581" max="3833" width="8.85546875" style="5"/>
    <col min="3834" max="3834" width="21.42578125" style="5" customWidth="1"/>
    <col min="3835" max="3835" width="32" style="5" customWidth="1"/>
    <col min="3836" max="3836" width="16.28515625" style="5" customWidth="1"/>
    <col min="3837" max="4089" width="8.85546875" style="5"/>
    <col min="4090" max="4090" width="21.42578125" style="5" customWidth="1"/>
    <col min="4091" max="4091" width="32" style="5" customWidth="1"/>
    <col min="4092" max="4092" width="16.28515625" style="5" customWidth="1"/>
    <col min="4093" max="4345" width="8.85546875" style="5"/>
    <col min="4346" max="4346" width="21.42578125" style="5" customWidth="1"/>
    <col min="4347" max="4347" width="32" style="5" customWidth="1"/>
    <col min="4348" max="4348" width="16.28515625" style="5" customWidth="1"/>
    <col min="4349" max="4601" width="8.85546875" style="5"/>
    <col min="4602" max="4602" width="21.42578125" style="5" customWidth="1"/>
    <col min="4603" max="4603" width="32" style="5" customWidth="1"/>
    <col min="4604" max="4604" width="16.28515625" style="5" customWidth="1"/>
    <col min="4605" max="4857" width="8.85546875" style="5"/>
    <col min="4858" max="4858" width="21.42578125" style="5" customWidth="1"/>
    <col min="4859" max="4859" width="32" style="5" customWidth="1"/>
    <col min="4860" max="4860" width="16.28515625" style="5" customWidth="1"/>
    <col min="4861" max="5113" width="8.85546875" style="5"/>
    <col min="5114" max="5114" width="21.42578125" style="5" customWidth="1"/>
    <col min="5115" max="5115" width="32" style="5" customWidth="1"/>
    <col min="5116" max="5116" width="16.28515625" style="5" customWidth="1"/>
    <col min="5117" max="5369" width="8.85546875" style="5"/>
    <col min="5370" max="5370" width="21.42578125" style="5" customWidth="1"/>
    <col min="5371" max="5371" width="32" style="5" customWidth="1"/>
    <col min="5372" max="5372" width="16.28515625" style="5" customWidth="1"/>
    <col min="5373" max="5625" width="8.85546875" style="5"/>
    <col min="5626" max="5626" width="21.42578125" style="5" customWidth="1"/>
    <col min="5627" max="5627" width="32" style="5" customWidth="1"/>
    <col min="5628" max="5628" width="16.28515625" style="5" customWidth="1"/>
    <col min="5629" max="5881" width="8.85546875" style="5"/>
    <col min="5882" max="5882" width="21.42578125" style="5" customWidth="1"/>
    <col min="5883" max="5883" width="32" style="5" customWidth="1"/>
    <col min="5884" max="5884" width="16.28515625" style="5" customWidth="1"/>
    <col min="5885" max="6137" width="8.85546875" style="5"/>
    <col min="6138" max="6138" width="21.42578125" style="5" customWidth="1"/>
    <col min="6139" max="6139" width="32" style="5" customWidth="1"/>
    <col min="6140" max="6140" width="16.28515625" style="5" customWidth="1"/>
    <col min="6141" max="6393" width="8.85546875" style="5"/>
    <col min="6394" max="6394" width="21.42578125" style="5" customWidth="1"/>
    <col min="6395" max="6395" width="32" style="5" customWidth="1"/>
    <col min="6396" max="6396" width="16.28515625" style="5" customWidth="1"/>
    <col min="6397" max="6649" width="8.85546875" style="5"/>
    <col min="6650" max="6650" width="21.42578125" style="5" customWidth="1"/>
    <col min="6651" max="6651" width="32" style="5" customWidth="1"/>
    <col min="6652" max="6652" width="16.28515625" style="5" customWidth="1"/>
    <col min="6653" max="6905" width="8.85546875" style="5"/>
    <col min="6906" max="6906" width="21.42578125" style="5" customWidth="1"/>
    <col min="6907" max="6907" width="32" style="5" customWidth="1"/>
    <col min="6908" max="6908" width="16.28515625" style="5" customWidth="1"/>
    <col min="6909" max="7161" width="8.85546875" style="5"/>
    <col min="7162" max="7162" width="21.42578125" style="5" customWidth="1"/>
    <col min="7163" max="7163" width="32" style="5" customWidth="1"/>
    <col min="7164" max="7164" width="16.28515625" style="5" customWidth="1"/>
    <col min="7165" max="7417" width="8.85546875" style="5"/>
    <col min="7418" max="7418" width="21.42578125" style="5" customWidth="1"/>
    <col min="7419" max="7419" width="32" style="5" customWidth="1"/>
    <col min="7420" max="7420" width="16.28515625" style="5" customWidth="1"/>
    <col min="7421" max="7673" width="8.85546875" style="5"/>
    <col min="7674" max="7674" width="21.42578125" style="5" customWidth="1"/>
    <col min="7675" max="7675" width="32" style="5" customWidth="1"/>
    <col min="7676" max="7676" width="16.28515625" style="5" customWidth="1"/>
    <col min="7677" max="7929" width="8.85546875" style="5"/>
    <col min="7930" max="7930" width="21.42578125" style="5" customWidth="1"/>
    <col min="7931" max="7931" width="32" style="5" customWidth="1"/>
    <col min="7932" max="7932" width="16.28515625" style="5" customWidth="1"/>
    <col min="7933" max="8185" width="8.85546875" style="5"/>
    <col min="8186" max="8186" width="21.42578125" style="5" customWidth="1"/>
    <col min="8187" max="8187" width="32" style="5" customWidth="1"/>
    <col min="8188" max="8188" width="16.28515625" style="5" customWidth="1"/>
    <col min="8189" max="8441" width="8.85546875" style="5"/>
    <col min="8442" max="8442" width="21.42578125" style="5" customWidth="1"/>
    <col min="8443" max="8443" width="32" style="5" customWidth="1"/>
    <col min="8444" max="8444" width="16.28515625" style="5" customWidth="1"/>
    <col min="8445" max="8697" width="8.85546875" style="5"/>
    <col min="8698" max="8698" width="21.42578125" style="5" customWidth="1"/>
    <col min="8699" max="8699" width="32" style="5" customWidth="1"/>
    <col min="8700" max="8700" width="16.28515625" style="5" customWidth="1"/>
    <col min="8701" max="8953" width="8.85546875" style="5"/>
    <col min="8954" max="8954" width="21.42578125" style="5" customWidth="1"/>
    <col min="8955" max="8955" width="32" style="5" customWidth="1"/>
    <col min="8956" max="8956" width="16.28515625" style="5" customWidth="1"/>
    <col min="8957" max="9209" width="8.85546875" style="5"/>
    <col min="9210" max="9210" width="21.42578125" style="5" customWidth="1"/>
    <col min="9211" max="9211" width="32" style="5" customWidth="1"/>
    <col min="9212" max="9212" width="16.28515625" style="5" customWidth="1"/>
    <col min="9213" max="9465" width="8.85546875" style="5"/>
    <col min="9466" max="9466" width="21.42578125" style="5" customWidth="1"/>
    <col min="9467" max="9467" width="32" style="5" customWidth="1"/>
    <col min="9468" max="9468" width="16.28515625" style="5" customWidth="1"/>
    <col min="9469" max="9721" width="8.85546875" style="5"/>
    <col min="9722" max="9722" width="21.42578125" style="5" customWidth="1"/>
    <col min="9723" max="9723" width="32" style="5" customWidth="1"/>
    <col min="9724" max="9724" width="16.28515625" style="5" customWidth="1"/>
    <col min="9725" max="9977" width="8.85546875" style="5"/>
    <col min="9978" max="9978" width="21.42578125" style="5" customWidth="1"/>
    <col min="9979" max="9979" width="32" style="5" customWidth="1"/>
    <col min="9980" max="9980" width="16.28515625" style="5" customWidth="1"/>
    <col min="9981" max="10233" width="8.85546875" style="5"/>
    <col min="10234" max="10234" width="21.42578125" style="5" customWidth="1"/>
    <col min="10235" max="10235" width="32" style="5" customWidth="1"/>
    <col min="10236" max="10236" width="16.28515625" style="5" customWidth="1"/>
    <col min="10237" max="10489" width="8.85546875" style="5"/>
    <col min="10490" max="10490" width="21.42578125" style="5" customWidth="1"/>
    <col min="10491" max="10491" width="32" style="5" customWidth="1"/>
    <col min="10492" max="10492" width="16.28515625" style="5" customWidth="1"/>
    <col min="10493" max="10745" width="8.85546875" style="5"/>
    <col min="10746" max="10746" width="21.42578125" style="5" customWidth="1"/>
    <col min="10747" max="10747" width="32" style="5" customWidth="1"/>
    <col min="10748" max="10748" width="16.28515625" style="5" customWidth="1"/>
    <col min="10749" max="11001" width="8.85546875" style="5"/>
    <col min="11002" max="11002" width="21.42578125" style="5" customWidth="1"/>
    <col min="11003" max="11003" width="32" style="5" customWidth="1"/>
    <col min="11004" max="11004" width="16.28515625" style="5" customWidth="1"/>
    <col min="11005" max="11257" width="8.85546875" style="5"/>
    <col min="11258" max="11258" width="21.42578125" style="5" customWidth="1"/>
    <col min="11259" max="11259" width="32" style="5" customWidth="1"/>
    <col min="11260" max="11260" width="16.28515625" style="5" customWidth="1"/>
    <col min="11261" max="11513" width="8.85546875" style="5"/>
    <col min="11514" max="11514" width="21.42578125" style="5" customWidth="1"/>
    <col min="11515" max="11515" width="32" style="5" customWidth="1"/>
    <col min="11516" max="11516" width="16.28515625" style="5" customWidth="1"/>
    <col min="11517" max="11769" width="8.85546875" style="5"/>
    <col min="11770" max="11770" width="21.42578125" style="5" customWidth="1"/>
    <col min="11771" max="11771" width="32" style="5" customWidth="1"/>
    <col min="11772" max="11772" width="16.28515625" style="5" customWidth="1"/>
    <col min="11773" max="12025" width="8.85546875" style="5"/>
    <col min="12026" max="12026" width="21.42578125" style="5" customWidth="1"/>
    <col min="12027" max="12027" width="32" style="5" customWidth="1"/>
    <col min="12028" max="12028" width="16.28515625" style="5" customWidth="1"/>
    <col min="12029" max="12281" width="8.85546875" style="5"/>
    <col min="12282" max="12282" width="21.42578125" style="5" customWidth="1"/>
    <col min="12283" max="12283" width="32" style="5" customWidth="1"/>
    <col min="12284" max="12284" width="16.28515625" style="5" customWidth="1"/>
    <col min="12285" max="12537" width="8.85546875" style="5"/>
    <col min="12538" max="12538" width="21.42578125" style="5" customWidth="1"/>
    <col min="12539" max="12539" width="32" style="5" customWidth="1"/>
    <col min="12540" max="12540" width="16.28515625" style="5" customWidth="1"/>
    <col min="12541" max="12793" width="8.85546875" style="5"/>
    <col min="12794" max="12794" width="21.42578125" style="5" customWidth="1"/>
    <col min="12795" max="12795" width="32" style="5" customWidth="1"/>
    <col min="12796" max="12796" width="16.28515625" style="5" customWidth="1"/>
    <col min="12797" max="13049" width="8.85546875" style="5"/>
    <col min="13050" max="13050" width="21.42578125" style="5" customWidth="1"/>
    <col min="13051" max="13051" width="32" style="5" customWidth="1"/>
    <col min="13052" max="13052" width="16.28515625" style="5" customWidth="1"/>
    <col min="13053" max="13305" width="8.85546875" style="5"/>
    <col min="13306" max="13306" width="21.42578125" style="5" customWidth="1"/>
    <col min="13307" max="13307" width="32" style="5" customWidth="1"/>
    <col min="13308" max="13308" width="16.28515625" style="5" customWidth="1"/>
    <col min="13309" max="13561" width="8.85546875" style="5"/>
    <col min="13562" max="13562" width="21.42578125" style="5" customWidth="1"/>
    <col min="13563" max="13563" width="32" style="5" customWidth="1"/>
    <col min="13564" max="13564" width="16.28515625" style="5" customWidth="1"/>
    <col min="13565" max="13817" width="8.85546875" style="5"/>
    <col min="13818" max="13818" width="21.42578125" style="5" customWidth="1"/>
    <col min="13819" max="13819" width="32" style="5" customWidth="1"/>
    <col min="13820" max="13820" width="16.28515625" style="5" customWidth="1"/>
    <col min="13821" max="14073" width="8.85546875" style="5"/>
    <col min="14074" max="14074" width="21.42578125" style="5" customWidth="1"/>
    <col min="14075" max="14075" width="32" style="5" customWidth="1"/>
    <col min="14076" max="14076" width="16.28515625" style="5" customWidth="1"/>
    <col min="14077" max="14329" width="8.85546875" style="5"/>
    <col min="14330" max="14330" width="21.42578125" style="5" customWidth="1"/>
    <col min="14331" max="14331" width="32" style="5" customWidth="1"/>
    <col min="14332" max="14332" width="16.28515625" style="5" customWidth="1"/>
    <col min="14333" max="14585" width="8.85546875" style="5"/>
    <col min="14586" max="14586" width="21.42578125" style="5" customWidth="1"/>
    <col min="14587" max="14587" width="32" style="5" customWidth="1"/>
    <col min="14588" max="14588" width="16.28515625" style="5" customWidth="1"/>
    <col min="14589" max="14841" width="8.85546875" style="5"/>
    <col min="14842" max="14842" width="21.42578125" style="5" customWidth="1"/>
    <col min="14843" max="14843" width="32" style="5" customWidth="1"/>
    <col min="14844" max="14844" width="16.28515625" style="5" customWidth="1"/>
    <col min="14845" max="15097" width="8.85546875" style="5"/>
    <col min="15098" max="15098" width="21.42578125" style="5" customWidth="1"/>
    <col min="15099" max="15099" width="32" style="5" customWidth="1"/>
    <col min="15100" max="15100" width="16.28515625" style="5" customWidth="1"/>
    <col min="15101" max="15353" width="8.85546875" style="5"/>
    <col min="15354" max="15354" width="21.42578125" style="5" customWidth="1"/>
    <col min="15355" max="15355" width="32" style="5" customWidth="1"/>
    <col min="15356" max="15356" width="16.28515625" style="5" customWidth="1"/>
    <col min="15357" max="15609" width="8.85546875" style="5"/>
    <col min="15610" max="15610" width="21.42578125" style="5" customWidth="1"/>
    <col min="15611" max="15611" width="32" style="5" customWidth="1"/>
    <col min="15612" max="15612" width="16.28515625" style="5" customWidth="1"/>
    <col min="15613" max="15865" width="8.85546875" style="5"/>
    <col min="15866" max="15866" width="21.42578125" style="5" customWidth="1"/>
    <col min="15867" max="15867" width="32" style="5" customWidth="1"/>
    <col min="15868" max="15868" width="16.28515625" style="5" customWidth="1"/>
    <col min="15869" max="16121" width="8.85546875" style="5"/>
    <col min="16122" max="16122" width="21.42578125" style="5" customWidth="1"/>
    <col min="16123" max="16123" width="32" style="5" customWidth="1"/>
    <col min="16124" max="16124" width="16.28515625" style="5" customWidth="1"/>
    <col min="16125" max="16383" width="8.85546875" style="5"/>
    <col min="16384" max="16384" width="8.85546875" style="5" customWidth="1"/>
  </cols>
  <sheetData>
    <row r="1" spans="1:4" x14ac:dyDescent="0.2">
      <c r="A1" s="4" t="s">
        <v>1</v>
      </c>
      <c r="B1" s="14"/>
    </row>
    <row r="2" spans="1:4" x14ac:dyDescent="0.2">
      <c r="A2" s="4" t="s">
        <v>25</v>
      </c>
      <c r="B2" s="14"/>
    </row>
    <row r="3" spans="1:4" x14ac:dyDescent="0.2">
      <c r="A3" s="4" t="s">
        <v>16</v>
      </c>
      <c r="B3" s="14"/>
    </row>
    <row r="4" spans="1:4" x14ac:dyDescent="0.2">
      <c r="A4" s="1" t="str">
        <f>'COR Summary'!A4</f>
        <v>July 2022 - June 2023</v>
      </c>
      <c r="B4" s="14"/>
    </row>
    <row r="6" spans="1:4" s="13" customFormat="1" x14ac:dyDescent="0.2">
      <c r="A6" s="20" t="s">
        <v>3</v>
      </c>
      <c r="B6" s="21" t="s">
        <v>20</v>
      </c>
      <c r="C6" s="20" t="s">
        <v>2</v>
      </c>
      <c r="D6" s="22" t="s">
        <v>15</v>
      </c>
    </row>
    <row r="7" spans="1:4" s="7" customFormat="1" x14ac:dyDescent="0.2">
      <c r="A7" s="23">
        <v>1</v>
      </c>
      <c r="B7" s="32" t="str">
        <f>LEFT(C7,3)</f>
        <v>099</v>
      </c>
      <c r="C7" s="41" t="s">
        <v>36</v>
      </c>
      <c r="D7" s="42">
        <v>202095.27999999997</v>
      </c>
    </row>
    <row r="8" spans="1:4" s="7" customFormat="1" x14ac:dyDescent="0.2">
      <c r="A8" s="23">
        <v>2</v>
      </c>
      <c r="B8" s="32" t="str">
        <f t="shared" ref="B8:B11" si="0">LEFT(C8,3)</f>
        <v>290</v>
      </c>
      <c r="C8" s="41" t="s">
        <v>7</v>
      </c>
      <c r="D8" s="42">
        <v>-5298.79</v>
      </c>
    </row>
    <row r="9" spans="1:4" s="7" customFormat="1" x14ac:dyDescent="0.2">
      <c r="A9" s="23">
        <v>3</v>
      </c>
      <c r="B9" s="32" t="str">
        <f t="shared" si="0"/>
        <v>780</v>
      </c>
      <c r="C9" s="41" t="s">
        <v>9</v>
      </c>
      <c r="D9" s="42">
        <v>4688.83</v>
      </c>
    </row>
    <row r="10" spans="1:4" s="7" customFormat="1" x14ac:dyDescent="0.2">
      <c r="A10" s="23">
        <v>4</v>
      </c>
      <c r="B10" s="32" t="str">
        <f t="shared" si="0"/>
        <v>REV</v>
      </c>
      <c r="C10" s="41" t="s">
        <v>41</v>
      </c>
      <c r="D10" s="42">
        <v>-212083</v>
      </c>
    </row>
    <row r="11" spans="1:4" s="7" customFormat="1" x14ac:dyDescent="0.2">
      <c r="A11" s="23">
        <v>5</v>
      </c>
      <c r="B11" s="32" t="str">
        <f t="shared" si="0"/>
        <v/>
      </c>
      <c r="C11" s="41"/>
      <c r="D11" s="42"/>
    </row>
    <row r="12" spans="1:4" s="7" customFormat="1" x14ac:dyDescent="0.2">
      <c r="A12" s="23">
        <v>6</v>
      </c>
      <c r="B12" s="34" t="s">
        <v>12</v>
      </c>
      <c r="C12" s="43"/>
      <c r="D12" s="44">
        <f>SUM(D7:D10)</f>
        <v>-10597.680000000051</v>
      </c>
    </row>
    <row r="13" spans="1:4" x14ac:dyDescent="0.2">
      <c r="A13" s="24"/>
      <c r="C13" s="25"/>
      <c r="D13" s="26"/>
    </row>
    <row r="14" spans="1:4" x14ac:dyDescent="0.2">
      <c r="A14" s="27" t="s">
        <v>28</v>
      </c>
    </row>
    <row r="21" spans="3:3" x14ac:dyDescent="0.2">
      <c r="C21" s="6" t="s">
        <v>4</v>
      </c>
    </row>
  </sheetData>
  <printOptions horizontalCentered="1"/>
  <pageMargins left="0.7" right="0.7" top="0.75" bottom="0.75" header="0.3" footer="0.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C15"/>
  <sheetViews>
    <sheetView workbookViewId="0">
      <pane ySplit="8" topLeftCell="A9" activePane="bottomLeft" state="frozen"/>
      <selection activeCell="F19" sqref="F19"/>
      <selection pane="bottomLeft" activeCell="A32" sqref="A32"/>
    </sheetView>
  </sheetViews>
  <sheetFormatPr defaultColWidth="9.140625" defaultRowHeight="14.25" x14ac:dyDescent="0.2"/>
  <cols>
    <col min="1" max="1" width="84" style="8" customWidth="1"/>
    <col min="2" max="2" width="19.140625" style="8" customWidth="1"/>
    <col min="3" max="256" width="9.140625" style="8"/>
    <col min="257" max="257" width="84" style="8" customWidth="1"/>
    <col min="258" max="258" width="19.140625" style="8" customWidth="1"/>
    <col min="259" max="512" width="9.140625" style="8"/>
    <col min="513" max="513" width="84" style="8" customWidth="1"/>
    <col min="514" max="514" width="19.140625" style="8" customWidth="1"/>
    <col min="515" max="768" width="9.140625" style="8"/>
    <col min="769" max="769" width="84" style="8" customWidth="1"/>
    <col min="770" max="770" width="19.140625" style="8" customWidth="1"/>
    <col min="771" max="1024" width="9.140625" style="8"/>
    <col min="1025" max="1025" width="84" style="8" customWidth="1"/>
    <col min="1026" max="1026" width="19.140625" style="8" customWidth="1"/>
    <col min="1027" max="1280" width="9.140625" style="8"/>
    <col min="1281" max="1281" width="84" style="8" customWidth="1"/>
    <col min="1282" max="1282" width="19.140625" style="8" customWidth="1"/>
    <col min="1283" max="1536" width="9.140625" style="8"/>
    <col min="1537" max="1537" width="84" style="8" customWidth="1"/>
    <col min="1538" max="1538" width="19.140625" style="8" customWidth="1"/>
    <col min="1539" max="1792" width="9.140625" style="8"/>
    <col min="1793" max="1793" width="84" style="8" customWidth="1"/>
    <col min="1794" max="1794" width="19.140625" style="8" customWidth="1"/>
    <col min="1795" max="2048" width="9.140625" style="8"/>
    <col min="2049" max="2049" width="84" style="8" customWidth="1"/>
    <col min="2050" max="2050" width="19.140625" style="8" customWidth="1"/>
    <col min="2051" max="2304" width="9.140625" style="8"/>
    <col min="2305" max="2305" width="84" style="8" customWidth="1"/>
    <col min="2306" max="2306" width="19.140625" style="8" customWidth="1"/>
    <col min="2307" max="2560" width="9.140625" style="8"/>
    <col min="2561" max="2561" width="84" style="8" customWidth="1"/>
    <col min="2562" max="2562" width="19.140625" style="8" customWidth="1"/>
    <col min="2563" max="2816" width="9.140625" style="8"/>
    <col min="2817" max="2817" width="84" style="8" customWidth="1"/>
    <col min="2818" max="2818" width="19.140625" style="8" customWidth="1"/>
    <col min="2819" max="3072" width="9.140625" style="8"/>
    <col min="3073" max="3073" width="84" style="8" customWidth="1"/>
    <col min="3074" max="3074" width="19.140625" style="8" customWidth="1"/>
    <col min="3075" max="3328" width="9.140625" style="8"/>
    <col min="3329" max="3329" width="84" style="8" customWidth="1"/>
    <col min="3330" max="3330" width="19.140625" style="8" customWidth="1"/>
    <col min="3331" max="3584" width="9.140625" style="8"/>
    <col min="3585" max="3585" width="84" style="8" customWidth="1"/>
    <col min="3586" max="3586" width="19.140625" style="8" customWidth="1"/>
    <col min="3587" max="3840" width="9.140625" style="8"/>
    <col min="3841" max="3841" width="84" style="8" customWidth="1"/>
    <col min="3842" max="3842" width="19.140625" style="8" customWidth="1"/>
    <col min="3843" max="4096" width="9.140625" style="8"/>
    <col min="4097" max="4097" width="84" style="8" customWidth="1"/>
    <col min="4098" max="4098" width="19.140625" style="8" customWidth="1"/>
    <col min="4099" max="4352" width="9.140625" style="8"/>
    <col min="4353" max="4353" width="84" style="8" customWidth="1"/>
    <col min="4354" max="4354" width="19.140625" style="8" customWidth="1"/>
    <col min="4355" max="4608" width="9.140625" style="8"/>
    <col min="4609" max="4609" width="84" style="8" customWidth="1"/>
    <col min="4610" max="4610" width="19.140625" style="8" customWidth="1"/>
    <col min="4611" max="4864" width="9.140625" style="8"/>
    <col min="4865" max="4865" width="84" style="8" customWidth="1"/>
    <col min="4866" max="4866" width="19.140625" style="8" customWidth="1"/>
    <col min="4867" max="5120" width="9.140625" style="8"/>
    <col min="5121" max="5121" width="84" style="8" customWidth="1"/>
    <col min="5122" max="5122" width="19.140625" style="8" customWidth="1"/>
    <col min="5123" max="5376" width="9.140625" style="8"/>
    <col min="5377" max="5377" width="84" style="8" customWidth="1"/>
    <col min="5378" max="5378" width="19.140625" style="8" customWidth="1"/>
    <col min="5379" max="5632" width="9.140625" style="8"/>
    <col min="5633" max="5633" width="84" style="8" customWidth="1"/>
    <col min="5634" max="5634" width="19.140625" style="8" customWidth="1"/>
    <col min="5635" max="5888" width="9.140625" style="8"/>
    <col min="5889" max="5889" width="84" style="8" customWidth="1"/>
    <col min="5890" max="5890" width="19.140625" style="8" customWidth="1"/>
    <col min="5891" max="6144" width="9.140625" style="8"/>
    <col min="6145" max="6145" width="84" style="8" customWidth="1"/>
    <col min="6146" max="6146" width="19.140625" style="8" customWidth="1"/>
    <col min="6147" max="6400" width="9.140625" style="8"/>
    <col min="6401" max="6401" width="84" style="8" customWidth="1"/>
    <col min="6402" max="6402" width="19.140625" style="8" customWidth="1"/>
    <col min="6403" max="6656" width="9.140625" style="8"/>
    <col min="6657" max="6657" width="84" style="8" customWidth="1"/>
    <col min="6658" max="6658" width="19.140625" style="8" customWidth="1"/>
    <col min="6659" max="6912" width="9.140625" style="8"/>
    <col min="6913" max="6913" width="84" style="8" customWidth="1"/>
    <col min="6914" max="6914" width="19.140625" style="8" customWidth="1"/>
    <col min="6915" max="7168" width="9.140625" style="8"/>
    <col min="7169" max="7169" width="84" style="8" customWidth="1"/>
    <col min="7170" max="7170" width="19.140625" style="8" customWidth="1"/>
    <col min="7171" max="7424" width="9.140625" style="8"/>
    <col min="7425" max="7425" width="84" style="8" customWidth="1"/>
    <col min="7426" max="7426" width="19.140625" style="8" customWidth="1"/>
    <col min="7427" max="7680" width="9.140625" style="8"/>
    <col min="7681" max="7681" width="84" style="8" customWidth="1"/>
    <col min="7682" max="7682" width="19.140625" style="8" customWidth="1"/>
    <col min="7683" max="7936" width="9.140625" style="8"/>
    <col min="7937" max="7937" width="84" style="8" customWidth="1"/>
    <col min="7938" max="7938" width="19.140625" style="8" customWidth="1"/>
    <col min="7939" max="8192" width="9.140625" style="8"/>
    <col min="8193" max="8193" width="84" style="8" customWidth="1"/>
    <col min="8194" max="8194" width="19.140625" style="8" customWidth="1"/>
    <col min="8195" max="8448" width="9.140625" style="8"/>
    <col min="8449" max="8449" width="84" style="8" customWidth="1"/>
    <col min="8450" max="8450" width="19.140625" style="8" customWidth="1"/>
    <col min="8451" max="8704" width="9.140625" style="8"/>
    <col min="8705" max="8705" width="84" style="8" customWidth="1"/>
    <col min="8706" max="8706" width="19.140625" style="8" customWidth="1"/>
    <col min="8707" max="8960" width="9.140625" style="8"/>
    <col min="8961" max="8961" width="84" style="8" customWidth="1"/>
    <col min="8962" max="8962" width="19.140625" style="8" customWidth="1"/>
    <col min="8963" max="9216" width="9.140625" style="8"/>
    <col min="9217" max="9217" width="84" style="8" customWidth="1"/>
    <col min="9218" max="9218" width="19.140625" style="8" customWidth="1"/>
    <col min="9219" max="9472" width="9.140625" style="8"/>
    <col min="9473" max="9473" width="84" style="8" customWidth="1"/>
    <col min="9474" max="9474" width="19.140625" style="8" customWidth="1"/>
    <col min="9475" max="9728" width="9.140625" style="8"/>
    <col min="9729" max="9729" width="84" style="8" customWidth="1"/>
    <col min="9730" max="9730" width="19.140625" style="8" customWidth="1"/>
    <col min="9731" max="9984" width="9.140625" style="8"/>
    <col min="9985" max="9985" width="84" style="8" customWidth="1"/>
    <col min="9986" max="9986" width="19.140625" style="8" customWidth="1"/>
    <col min="9987" max="10240" width="9.140625" style="8"/>
    <col min="10241" max="10241" width="84" style="8" customWidth="1"/>
    <col min="10242" max="10242" width="19.140625" style="8" customWidth="1"/>
    <col min="10243" max="10496" width="9.140625" style="8"/>
    <col min="10497" max="10497" width="84" style="8" customWidth="1"/>
    <col min="10498" max="10498" width="19.140625" style="8" customWidth="1"/>
    <col min="10499" max="10752" width="9.140625" style="8"/>
    <col min="10753" max="10753" width="84" style="8" customWidth="1"/>
    <col min="10754" max="10754" width="19.140625" style="8" customWidth="1"/>
    <col min="10755" max="11008" width="9.140625" style="8"/>
    <col min="11009" max="11009" width="84" style="8" customWidth="1"/>
    <col min="11010" max="11010" width="19.140625" style="8" customWidth="1"/>
    <col min="11011" max="11264" width="9.140625" style="8"/>
    <col min="11265" max="11265" width="84" style="8" customWidth="1"/>
    <col min="11266" max="11266" width="19.140625" style="8" customWidth="1"/>
    <col min="11267" max="11520" width="9.140625" style="8"/>
    <col min="11521" max="11521" width="84" style="8" customWidth="1"/>
    <col min="11522" max="11522" width="19.140625" style="8" customWidth="1"/>
    <col min="11523" max="11776" width="9.140625" style="8"/>
    <col min="11777" max="11777" width="84" style="8" customWidth="1"/>
    <col min="11778" max="11778" width="19.140625" style="8" customWidth="1"/>
    <col min="11779" max="12032" width="9.140625" style="8"/>
    <col min="12033" max="12033" width="84" style="8" customWidth="1"/>
    <col min="12034" max="12034" width="19.140625" style="8" customWidth="1"/>
    <col min="12035" max="12288" width="9.140625" style="8"/>
    <col min="12289" max="12289" width="84" style="8" customWidth="1"/>
    <col min="12290" max="12290" width="19.140625" style="8" customWidth="1"/>
    <col min="12291" max="12544" width="9.140625" style="8"/>
    <col min="12545" max="12545" width="84" style="8" customWidth="1"/>
    <col min="12546" max="12546" width="19.140625" style="8" customWidth="1"/>
    <col min="12547" max="12800" width="9.140625" style="8"/>
    <col min="12801" max="12801" width="84" style="8" customWidth="1"/>
    <col min="12802" max="12802" width="19.140625" style="8" customWidth="1"/>
    <col min="12803" max="13056" width="9.140625" style="8"/>
    <col min="13057" max="13057" width="84" style="8" customWidth="1"/>
    <col min="13058" max="13058" width="19.140625" style="8" customWidth="1"/>
    <col min="13059" max="13312" width="9.140625" style="8"/>
    <col min="13313" max="13313" width="84" style="8" customWidth="1"/>
    <col min="13314" max="13314" width="19.140625" style="8" customWidth="1"/>
    <col min="13315" max="13568" width="9.140625" style="8"/>
    <col min="13569" max="13569" width="84" style="8" customWidth="1"/>
    <col min="13570" max="13570" width="19.140625" style="8" customWidth="1"/>
    <col min="13571" max="13824" width="9.140625" style="8"/>
    <col min="13825" max="13825" width="84" style="8" customWidth="1"/>
    <col min="13826" max="13826" width="19.140625" style="8" customWidth="1"/>
    <col min="13827" max="14080" width="9.140625" style="8"/>
    <col min="14081" max="14081" width="84" style="8" customWidth="1"/>
    <col min="14082" max="14082" width="19.140625" style="8" customWidth="1"/>
    <col min="14083" max="14336" width="9.140625" style="8"/>
    <col min="14337" max="14337" width="84" style="8" customWidth="1"/>
    <col min="14338" max="14338" width="19.140625" style="8" customWidth="1"/>
    <col min="14339" max="14592" width="9.140625" style="8"/>
    <col min="14593" max="14593" width="84" style="8" customWidth="1"/>
    <col min="14594" max="14594" width="19.140625" style="8" customWidth="1"/>
    <col min="14595" max="14848" width="9.140625" style="8"/>
    <col min="14849" max="14849" width="84" style="8" customWidth="1"/>
    <col min="14850" max="14850" width="19.140625" style="8" customWidth="1"/>
    <col min="14851" max="15104" width="9.140625" style="8"/>
    <col min="15105" max="15105" width="84" style="8" customWidth="1"/>
    <col min="15106" max="15106" width="19.140625" style="8" customWidth="1"/>
    <col min="15107" max="15360" width="9.140625" style="8"/>
    <col min="15361" max="15361" width="84" style="8" customWidth="1"/>
    <col min="15362" max="15362" width="19.140625" style="8" customWidth="1"/>
    <col min="15363" max="15616" width="9.140625" style="8"/>
    <col min="15617" max="15617" width="84" style="8" customWidth="1"/>
    <col min="15618" max="15618" width="19.140625" style="8" customWidth="1"/>
    <col min="15619" max="15872" width="9.140625" style="8"/>
    <col min="15873" max="15873" width="84" style="8" customWidth="1"/>
    <col min="15874" max="15874" width="19.140625" style="8" customWidth="1"/>
    <col min="15875" max="16128" width="9.140625" style="8"/>
    <col min="16129" max="16129" width="84" style="8" customWidth="1"/>
    <col min="16130" max="16130" width="19.140625" style="8" customWidth="1"/>
    <col min="16131" max="16384" width="9.140625" style="8"/>
  </cols>
  <sheetData>
    <row r="1" spans="1:3" ht="63.6" customHeight="1" x14ac:dyDescent="0.25">
      <c r="A1" s="85" t="s">
        <v>1</v>
      </c>
      <c r="B1" s="85"/>
    </row>
    <row r="2" spans="1:3" ht="15" x14ac:dyDescent="0.25">
      <c r="A2" s="86" t="s">
        <v>25</v>
      </c>
      <c r="B2" s="86"/>
    </row>
    <row r="3" spans="1:3" ht="15" x14ac:dyDescent="0.25">
      <c r="A3" s="86" t="s">
        <v>26</v>
      </c>
      <c r="B3" s="86"/>
    </row>
    <row r="4" spans="1:3" ht="15" x14ac:dyDescent="0.25">
      <c r="A4" s="86" t="s">
        <v>43</v>
      </c>
      <c r="B4" s="86"/>
    </row>
    <row r="8" spans="1:3" s="40" customFormat="1" ht="15" x14ac:dyDescent="0.25">
      <c r="A8" s="9" t="s">
        <v>17</v>
      </c>
      <c r="B8" s="9" t="s">
        <v>0</v>
      </c>
    </row>
    <row r="9" spans="1:3" ht="15" x14ac:dyDescent="0.25">
      <c r="A9" s="10" t="s">
        <v>18</v>
      </c>
      <c r="B9" s="45">
        <f>'ARO by CC'!D36</f>
        <v>223946.3</v>
      </c>
    </row>
    <row r="10" spans="1:3" ht="15" x14ac:dyDescent="0.25">
      <c r="A10" s="10" t="s">
        <v>33</v>
      </c>
      <c r="B10" s="45">
        <f>'ARO by CC'!D14</f>
        <v>0</v>
      </c>
    </row>
    <row r="11" spans="1:3" ht="15.75" thickBot="1" x14ac:dyDescent="0.3">
      <c r="A11" s="10" t="s">
        <v>44</v>
      </c>
      <c r="B11" s="45">
        <f>'ARO by CC'!D11</f>
        <v>7.2759576141834259E-12</v>
      </c>
    </row>
    <row r="12" spans="1:3" ht="15.75" thickBot="1" x14ac:dyDescent="0.25">
      <c r="B12" s="46">
        <f>SUM(B9:B11)</f>
        <v>223946.3</v>
      </c>
    </row>
    <row r="15" spans="1:3" x14ac:dyDescent="0.2">
      <c r="C15" s="8" t="s">
        <v>4</v>
      </c>
    </row>
  </sheetData>
  <mergeCells count="4">
    <mergeCell ref="A1:B1"/>
    <mergeCell ref="A3:B3"/>
    <mergeCell ref="A4:B4"/>
    <mergeCell ref="A2:B2"/>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2:E54"/>
  <sheetViews>
    <sheetView zoomScale="85" zoomScaleNormal="85" workbookViewId="0">
      <pane xSplit="1" ySplit="8" topLeftCell="B9" activePane="bottomRight" state="frozen"/>
      <selection pane="topRight" activeCell="B1" sqref="B1"/>
      <selection pane="bottomLeft" activeCell="A9" sqref="A9"/>
      <selection pane="bottomRight" activeCell="D46" sqref="D46"/>
    </sheetView>
  </sheetViews>
  <sheetFormatPr defaultRowHeight="12.75" x14ac:dyDescent="0.2"/>
  <cols>
    <col min="1" max="1" width="29.85546875" style="48" customWidth="1"/>
    <col min="2" max="2" width="16.85546875" style="55" customWidth="1"/>
    <col min="3" max="3" width="34.28515625" style="48" customWidth="1"/>
    <col min="4" max="4" width="14.85546875" style="48" bestFit="1" customWidth="1"/>
    <col min="5" max="253" width="8.85546875" style="48"/>
    <col min="254" max="254" width="38.42578125" style="48" customWidth="1"/>
    <col min="255" max="255" width="12.7109375" style="48" customWidth="1"/>
    <col min="256" max="256" width="44.5703125" style="48" bestFit="1" customWidth="1"/>
    <col min="257" max="257" width="13.5703125" style="48" bestFit="1" customWidth="1"/>
    <col min="258" max="258" width="8.85546875" style="48"/>
    <col min="259" max="259" width="31.42578125" style="48" customWidth="1"/>
    <col min="260" max="260" width="13.85546875" style="48" bestFit="1" customWidth="1"/>
    <col min="261" max="509" width="8.85546875" style="48"/>
    <col min="510" max="510" width="38.42578125" style="48" customWidth="1"/>
    <col min="511" max="511" width="12.7109375" style="48" customWidth="1"/>
    <col min="512" max="512" width="44.5703125" style="48" bestFit="1" customWidth="1"/>
    <col min="513" max="513" width="13.5703125" style="48" bestFit="1" customWidth="1"/>
    <col min="514" max="514" width="8.85546875" style="48"/>
    <col min="515" max="515" width="31.42578125" style="48" customWidth="1"/>
    <col min="516" max="516" width="13.85546875" style="48" bestFit="1" customWidth="1"/>
    <col min="517" max="765" width="8.85546875" style="48"/>
    <col min="766" max="766" width="38.42578125" style="48" customWidth="1"/>
    <col min="767" max="767" width="12.7109375" style="48" customWidth="1"/>
    <col min="768" max="768" width="44.5703125" style="48" bestFit="1" customWidth="1"/>
    <col min="769" max="769" width="13.5703125" style="48" bestFit="1" customWidth="1"/>
    <col min="770" max="770" width="8.85546875" style="48"/>
    <col min="771" max="771" width="31.42578125" style="48" customWidth="1"/>
    <col min="772" max="772" width="13.85546875" style="48" bestFit="1" customWidth="1"/>
    <col min="773" max="1021" width="8.85546875" style="48"/>
    <col min="1022" max="1022" width="38.42578125" style="48" customWidth="1"/>
    <col min="1023" max="1023" width="12.7109375" style="48" customWidth="1"/>
    <col min="1024" max="1024" width="44.5703125" style="48" bestFit="1" customWidth="1"/>
    <col min="1025" max="1025" width="13.5703125" style="48" bestFit="1" customWidth="1"/>
    <col min="1026" max="1026" width="8.85546875" style="48"/>
    <col min="1027" max="1027" width="31.42578125" style="48" customWidth="1"/>
    <col min="1028" max="1028" width="13.85546875" style="48" bestFit="1" customWidth="1"/>
    <col min="1029" max="1277" width="8.85546875" style="48"/>
    <col min="1278" max="1278" width="38.42578125" style="48" customWidth="1"/>
    <col min="1279" max="1279" width="12.7109375" style="48" customWidth="1"/>
    <col min="1280" max="1280" width="44.5703125" style="48" bestFit="1" customWidth="1"/>
    <col min="1281" max="1281" width="13.5703125" style="48" bestFit="1" customWidth="1"/>
    <col min="1282" max="1282" width="8.85546875" style="48"/>
    <col min="1283" max="1283" width="31.42578125" style="48" customWidth="1"/>
    <col min="1284" max="1284" width="13.85546875" style="48" bestFit="1" customWidth="1"/>
    <col min="1285" max="1533" width="8.85546875" style="48"/>
    <col min="1534" max="1534" width="38.42578125" style="48" customWidth="1"/>
    <col min="1535" max="1535" width="12.7109375" style="48" customWidth="1"/>
    <col min="1536" max="1536" width="44.5703125" style="48" bestFit="1" customWidth="1"/>
    <col min="1537" max="1537" width="13.5703125" style="48" bestFit="1" customWidth="1"/>
    <col min="1538" max="1538" width="8.85546875" style="48"/>
    <col min="1539" max="1539" width="31.42578125" style="48" customWidth="1"/>
    <col min="1540" max="1540" width="13.85546875" style="48" bestFit="1" customWidth="1"/>
    <col min="1541" max="1789" width="8.85546875" style="48"/>
    <col min="1790" max="1790" width="38.42578125" style="48" customWidth="1"/>
    <col min="1791" max="1791" width="12.7109375" style="48" customWidth="1"/>
    <col min="1792" max="1792" width="44.5703125" style="48" bestFit="1" customWidth="1"/>
    <col min="1793" max="1793" width="13.5703125" style="48" bestFit="1" customWidth="1"/>
    <col min="1794" max="1794" width="8.85546875" style="48"/>
    <col min="1795" max="1795" width="31.42578125" style="48" customWidth="1"/>
    <col min="1796" max="1796" width="13.85546875" style="48" bestFit="1" customWidth="1"/>
    <col min="1797" max="2045" width="8.85546875" style="48"/>
    <col min="2046" max="2046" width="38.42578125" style="48" customWidth="1"/>
    <col min="2047" max="2047" width="12.7109375" style="48" customWidth="1"/>
    <col min="2048" max="2048" width="44.5703125" style="48" bestFit="1" customWidth="1"/>
    <col min="2049" max="2049" width="13.5703125" style="48" bestFit="1" customWidth="1"/>
    <col min="2050" max="2050" width="8.85546875" style="48"/>
    <col min="2051" max="2051" width="31.42578125" style="48" customWidth="1"/>
    <col min="2052" max="2052" width="13.85546875" style="48" bestFit="1" customWidth="1"/>
    <col min="2053" max="2301" width="8.85546875" style="48"/>
    <col min="2302" max="2302" width="38.42578125" style="48" customWidth="1"/>
    <col min="2303" max="2303" width="12.7109375" style="48" customWidth="1"/>
    <col min="2304" max="2304" width="44.5703125" style="48" bestFit="1" customWidth="1"/>
    <col min="2305" max="2305" width="13.5703125" style="48" bestFit="1" customWidth="1"/>
    <col min="2306" max="2306" width="8.85546875" style="48"/>
    <col min="2307" max="2307" width="31.42578125" style="48" customWidth="1"/>
    <col min="2308" max="2308" width="13.85546875" style="48" bestFit="1" customWidth="1"/>
    <col min="2309" max="2557" width="8.85546875" style="48"/>
    <col min="2558" max="2558" width="38.42578125" style="48" customWidth="1"/>
    <col min="2559" max="2559" width="12.7109375" style="48" customWidth="1"/>
    <col min="2560" max="2560" width="44.5703125" style="48" bestFit="1" customWidth="1"/>
    <col min="2561" max="2561" width="13.5703125" style="48" bestFit="1" customWidth="1"/>
    <col min="2562" max="2562" width="8.85546875" style="48"/>
    <col min="2563" max="2563" width="31.42578125" style="48" customWidth="1"/>
    <col min="2564" max="2564" width="13.85546875" style="48" bestFit="1" customWidth="1"/>
    <col min="2565" max="2813" width="8.85546875" style="48"/>
    <col min="2814" max="2814" width="38.42578125" style="48" customWidth="1"/>
    <col min="2815" max="2815" width="12.7109375" style="48" customWidth="1"/>
    <col min="2816" max="2816" width="44.5703125" style="48" bestFit="1" customWidth="1"/>
    <col min="2817" max="2817" width="13.5703125" style="48" bestFit="1" customWidth="1"/>
    <col min="2818" max="2818" width="8.85546875" style="48"/>
    <col min="2819" max="2819" width="31.42578125" style="48" customWidth="1"/>
    <col min="2820" max="2820" width="13.85546875" style="48" bestFit="1" customWidth="1"/>
    <col min="2821" max="3069" width="8.85546875" style="48"/>
    <col min="3070" max="3070" width="38.42578125" style="48" customWidth="1"/>
    <col min="3071" max="3071" width="12.7109375" style="48" customWidth="1"/>
    <col min="3072" max="3072" width="44.5703125" style="48" bestFit="1" customWidth="1"/>
    <col min="3073" max="3073" width="13.5703125" style="48" bestFit="1" customWidth="1"/>
    <col min="3074" max="3074" width="8.85546875" style="48"/>
    <col min="3075" max="3075" width="31.42578125" style="48" customWidth="1"/>
    <col min="3076" max="3076" width="13.85546875" style="48" bestFit="1" customWidth="1"/>
    <col min="3077" max="3325" width="8.85546875" style="48"/>
    <col min="3326" max="3326" width="38.42578125" style="48" customWidth="1"/>
    <col min="3327" max="3327" width="12.7109375" style="48" customWidth="1"/>
    <col min="3328" max="3328" width="44.5703125" style="48" bestFit="1" customWidth="1"/>
    <col min="3329" max="3329" width="13.5703125" style="48" bestFit="1" customWidth="1"/>
    <col min="3330" max="3330" width="8.85546875" style="48"/>
    <col min="3331" max="3331" width="31.42578125" style="48" customWidth="1"/>
    <col min="3332" max="3332" width="13.85546875" style="48" bestFit="1" customWidth="1"/>
    <col min="3333" max="3581" width="8.85546875" style="48"/>
    <col min="3582" max="3582" width="38.42578125" style="48" customWidth="1"/>
    <col min="3583" max="3583" width="12.7109375" style="48" customWidth="1"/>
    <col min="3584" max="3584" width="44.5703125" style="48" bestFit="1" customWidth="1"/>
    <col min="3585" max="3585" width="13.5703125" style="48" bestFit="1" customWidth="1"/>
    <col min="3586" max="3586" width="8.85546875" style="48"/>
    <col min="3587" max="3587" width="31.42578125" style="48" customWidth="1"/>
    <col min="3588" max="3588" width="13.85546875" style="48" bestFit="1" customWidth="1"/>
    <col min="3589" max="3837" width="8.85546875" style="48"/>
    <col min="3838" max="3838" width="38.42578125" style="48" customWidth="1"/>
    <col min="3839" max="3839" width="12.7109375" style="48" customWidth="1"/>
    <col min="3840" max="3840" width="44.5703125" style="48" bestFit="1" customWidth="1"/>
    <col min="3841" max="3841" width="13.5703125" style="48" bestFit="1" customWidth="1"/>
    <col min="3842" max="3842" width="8.85546875" style="48"/>
    <col min="3843" max="3843" width="31.42578125" style="48" customWidth="1"/>
    <col min="3844" max="3844" width="13.85546875" style="48" bestFit="1" customWidth="1"/>
    <col min="3845" max="4093" width="8.85546875" style="48"/>
    <col min="4094" max="4094" width="38.42578125" style="48" customWidth="1"/>
    <col min="4095" max="4095" width="12.7109375" style="48" customWidth="1"/>
    <col min="4096" max="4096" width="44.5703125" style="48" bestFit="1" customWidth="1"/>
    <col min="4097" max="4097" width="13.5703125" style="48" bestFit="1" customWidth="1"/>
    <col min="4098" max="4098" width="8.85546875" style="48"/>
    <col min="4099" max="4099" width="31.42578125" style="48" customWidth="1"/>
    <col min="4100" max="4100" width="13.85546875" style="48" bestFit="1" customWidth="1"/>
    <col min="4101" max="4349" width="8.85546875" style="48"/>
    <col min="4350" max="4350" width="38.42578125" style="48" customWidth="1"/>
    <col min="4351" max="4351" width="12.7109375" style="48" customWidth="1"/>
    <col min="4352" max="4352" width="44.5703125" style="48" bestFit="1" customWidth="1"/>
    <col min="4353" max="4353" width="13.5703125" style="48" bestFit="1" customWidth="1"/>
    <col min="4354" max="4354" width="8.85546875" style="48"/>
    <col min="4355" max="4355" width="31.42578125" style="48" customWidth="1"/>
    <col min="4356" max="4356" width="13.85546875" style="48" bestFit="1" customWidth="1"/>
    <col min="4357" max="4605" width="8.85546875" style="48"/>
    <col min="4606" max="4606" width="38.42578125" style="48" customWidth="1"/>
    <col min="4607" max="4607" width="12.7109375" style="48" customWidth="1"/>
    <col min="4608" max="4608" width="44.5703125" style="48" bestFit="1" customWidth="1"/>
    <col min="4609" max="4609" width="13.5703125" style="48" bestFit="1" customWidth="1"/>
    <col min="4610" max="4610" width="8.85546875" style="48"/>
    <col min="4611" max="4611" width="31.42578125" style="48" customWidth="1"/>
    <col min="4612" max="4612" width="13.85546875" style="48" bestFit="1" customWidth="1"/>
    <col min="4613" max="4861" width="8.85546875" style="48"/>
    <col min="4862" max="4862" width="38.42578125" style="48" customWidth="1"/>
    <col min="4863" max="4863" width="12.7109375" style="48" customWidth="1"/>
    <col min="4864" max="4864" width="44.5703125" style="48" bestFit="1" customWidth="1"/>
    <col min="4865" max="4865" width="13.5703125" style="48" bestFit="1" customWidth="1"/>
    <col min="4866" max="4866" width="8.85546875" style="48"/>
    <col min="4867" max="4867" width="31.42578125" style="48" customWidth="1"/>
    <col min="4868" max="4868" width="13.85546875" style="48" bestFit="1" customWidth="1"/>
    <col min="4869" max="5117" width="8.85546875" style="48"/>
    <col min="5118" max="5118" width="38.42578125" style="48" customWidth="1"/>
    <col min="5119" max="5119" width="12.7109375" style="48" customWidth="1"/>
    <col min="5120" max="5120" width="44.5703125" style="48" bestFit="1" customWidth="1"/>
    <col min="5121" max="5121" width="13.5703125" style="48" bestFit="1" customWidth="1"/>
    <col min="5122" max="5122" width="8.85546875" style="48"/>
    <col min="5123" max="5123" width="31.42578125" style="48" customWidth="1"/>
    <col min="5124" max="5124" width="13.85546875" style="48" bestFit="1" customWidth="1"/>
    <col min="5125" max="5373" width="8.85546875" style="48"/>
    <col min="5374" max="5374" width="38.42578125" style="48" customWidth="1"/>
    <col min="5375" max="5375" width="12.7109375" style="48" customWidth="1"/>
    <col min="5376" max="5376" width="44.5703125" style="48" bestFit="1" customWidth="1"/>
    <col min="5377" max="5377" width="13.5703125" style="48" bestFit="1" customWidth="1"/>
    <col min="5378" max="5378" width="8.85546875" style="48"/>
    <col min="5379" max="5379" width="31.42578125" style="48" customWidth="1"/>
    <col min="5380" max="5380" width="13.85546875" style="48" bestFit="1" customWidth="1"/>
    <col min="5381" max="5629" width="8.85546875" style="48"/>
    <col min="5630" max="5630" width="38.42578125" style="48" customWidth="1"/>
    <col min="5631" max="5631" width="12.7109375" style="48" customWidth="1"/>
    <col min="5632" max="5632" width="44.5703125" style="48" bestFit="1" customWidth="1"/>
    <col min="5633" max="5633" width="13.5703125" style="48" bestFit="1" customWidth="1"/>
    <col min="5634" max="5634" width="8.85546875" style="48"/>
    <col min="5635" max="5635" width="31.42578125" style="48" customWidth="1"/>
    <col min="5636" max="5636" width="13.85546875" style="48" bestFit="1" customWidth="1"/>
    <col min="5637" max="5885" width="8.85546875" style="48"/>
    <col min="5886" max="5886" width="38.42578125" style="48" customWidth="1"/>
    <col min="5887" max="5887" width="12.7109375" style="48" customWidth="1"/>
    <col min="5888" max="5888" width="44.5703125" style="48" bestFit="1" customWidth="1"/>
    <col min="5889" max="5889" width="13.5703125" style="48" bestFit="1" customWidth="1"/>
    <col min="5890" max="5890" width="8.85546875" style="48"/>
    <col min="5891" max="5891" width="31.42578125" style="48" customWidth="1"/>
    <col min="5892" max="5892" width="13.85546875" style="48" bestFit="1" customWidth="1"/>
    <col min="5893" max="6141" width="8.85546875" style="48"/>
    <col min="6142" max="6142" width="38.42578125" style="48" customWidth="1"/>
    <col min="6143" max="6143" width="12.7109375" style="48" customWidth="1"/>
    <col min="6144" max="6144" width="44.5703125" style="48" bestFit="1" customWidth="1"/>
    <col min="6145" max="6145" width="13.5703125" style="48" bestFit="1" customWidth="1"/>
    <col min="6146" max="6146" width="8.85546875" style="48"/>
    <col min="6147" max="6147" width="31.42578125" style="48" customWidth="1"/>
    <col min="6148" max="6148" width="13.85546875" style="48" bestFit="1" customWidth="1"/>
    <col min="6149" max="6397" width="8.85546875" style="48"/>
    <col min="6398" max="6398" width="38.42578125" style="48" customWidth="1"/>
    <col min="6399" max="6399" width="12.7109375" style="48" customWidth="1"/>
    <col min="6400" max="6400" width="44.5703125" style="48" bestFit="1" customWidth="1"/>
    <col min="6401" max="6401" width="13.5703125" style="48" bestFit="1" customWidth="1"/>
    <col min="6402" max="6402" width="8.85546875" style="48"/>
    <col min="6403" max="6403" width="31.42578125" style="48" customWidth="1"/>
    <col min="6404" max="6404" width="13.85546875" style="48" bestFit="1" customWidth="1"/>
    <col min="6405" max="6653" width="8.85546875" style="48"/>
    <col min="6654" max="6654" width="38.42578125" style="48" customWidth="1"/>
    <col min="6655" max="6655" width="12.7109375" style="48" customWidth="1"/>
    <col min="6656" max="6656" width="44.5703125" style="48" bestFit="1" customWidth="1"/>
    <col min="6657" max="6657" width="13.5703125" style="48" bestFit="1" customWidth="1"/>
    <col min="6658" max="6658" width="8.85546875" style="48"/>
    <col min="6659" max="6659" width="31.42578125" style="48" customWidth="1"/>
    <col min="6660" max="6660" width="13.85546875" style="48" bestFit="1" customWidth="1"/>
    <col min="6661" max="6909" width="8.85546875" style="48"/>
    <col min="6910" max="6910" width="38.42578125" style="48" customWidth="1"/>
    <col min="6911" max="6911" width="12.7109375" style="48" customWidth="1"/>
    <col min="6912" max="6912" width="44.5703125" style="48" bestFit="1" customWidth="1"/>
    <col min="6913" max="6913" width="13.5703125" style="48" bestFit="1" customWidth="1"/>
    <col min="6914" max="6914" width="8.85546875" style="48"/>
    <col min="6915" max="6915" width="31.42578125" style="48" customWidth="1"/>
    <col min="6916" max="6916" width="13.85546875" style="48" bestFit="1" customWidth="1"/>
    <col min="6917" max="7165" width="8.85546875" style="48"/>
    <col min="7166" max="7166" width="38.42578125" style="48" customWidth="1"/>
    <col min="7167" max="7167" width="12.7109375" style="48" customWidth="1"/>
    <col min="7168" max="7168" width="44.5703125" style="48" bestFit="1" customWidth="1"/>
    <col min="7169" max="7169" width="13.5703125" style="48" bestFit="1" customWidth="1"/>
    <col min="7170" max="7170" width="8.85546875" style="48"/>
    <col min="7171" max="7171" width="31.42578125" style="48" customWidth="1"/>
    <col min="7172" max="7172" width="13.85546875" style="48" bestFit="1" customWidth="1"/>
    <col min="7173" max="7421" width="8.85546875" style="48"/>
    <col min="7422" max="7422" width="38.42578125" style="48" customWidth="1"/>
    <col min="7423" max="7423" width="12.7109375" style="48" customWidth="1"/>
    <col min="7424" max="7424" width="44.5703125" style="48" bestFit="1" customWidth="1"/>
    <col min="7425" max="7425" width="13.5703125" style="48" bestFit="1" customWidth="1"/>
    <col min="7426" max="7426" width="8.85546875" style="48"/>
    <col min="7427" max="7427" width="31.42578125" style="48" customWidth="1"/>
    <col min="7428" max="7428" width="13.85546875" style="48" bestFit="1" customWidth="1"/>
    <col min="7429" max="7677" width="8.85546875" style="48"/>
    <col min="7678" max="7678" width="38.42578125" style="48" customWidth="1"/>
    <col min="7679" max="7679" width="12.7109375" style="48" customWidth="1"/>
    <col min="7680" max="7680" width="44.5703125" style="48" bestFit="1" customWidth="1"/>
    <col min="7681" max="7681" width="13.5703125" style="48" bestFit="1" customWidth="1"/>
    <col min="7682" max="7682" width="8.85546875" style="48"/>
    <col min="7683" max="7683" width="31.42578125" style="48" customWidth="1"/>
    <col min="7684" max="7684" width="13.85546875" style="48" bestFit="1" customWidth="1"/>
    <col min="7685" max="7933" width="8.85546875" style="48"/>
    <col min="7934" max="7934" width="38.42578125" style="48" customWidth="1"/>
    <col min="7935" max="7935" width="12.7109375" style="48" customWidth="1"/>
    <col min="7936" max="7936" width="44.5703125" style="48" bestFit="1" customWidth="1"/>
    <col min="7937" max="7937" width="13.5703125" style="48" bestFit="1" customWidth="1"/>
    <col min="7938" max="7938" width="8.85546875" style="48"/>
    <col min="7939" max="7939" width="31.42578125" style="48" customWidth="1"/>
    <col min="7940" max="7940" width="13.85546875" style="48" bestFit="1" customWidth="1"/>
    <col min="7941" max="8189" width="8.85546875" style="48"/>
    <col min="8190" max="8190" width="38.42578125" style="48" customWidth="1"/>
    <col min="8191" max="8191" width="12.7109375" style="48" customWidth="1"/>
    <col min="8192" max="8192" width="44.5703125" style="48" bestFit="1" customWidth="1"/>
    <col min="8193" max="8193" width="13.5703125" style="48" bestFit="1" customWidth="1"/>
    <col min="8194" max="8194" width="8.85546875" style="48"/>
    <col min="8195" max="8195" width="31.42578125" style="48" customWidth="1"/>
    <col min="8196" max="8196" width="13.85546875" style="48" bestFit="1" customWidth="1"/>
    <col min="8197" max="8445" width="8.85546875" style="48"/>
    <col min="8446" max="8446" width="38.42578125" style="48" customWidth="1"/>
    <col min="8447" max="8447" width="12.7109375" style="48" customWidth="1"/>
    <col min="8448" max="8448" width="44.5703125" style="48" bestFit="1" customWidth="1"/>
    <col min="8449" max="8449" width="13.5703125" style="48" bestFit="1" customWidth="1"/>
    <col min="8450" max="8450" width="8.85546875" style="48"/>
    <col min="8451" max="8451" width="31.42578125" style="48" customWidth="1"/>
    <col min="8452" max="8452" width="13.85546875" style="48" bestFit="1" customWidth="1"/>
    <col min="8453" max="8701" width="8.85546875" style="48"/>
    <col min="8702" max="8702" width="38.42578125" style="48" customWidth="1"/>
    <col min="8703" max="8703" width="12.7109375" style="48" customWidth="1"/>
    <col min="8704" max="8704" width="44.5703125" style="48" bestFit="1" customWidth="1"/>
    <col min="8705" max="8705" width="13.5703125" style="48" bestFit="1" customWidth="1"/>
    <col min="8706" max="8706" width="8.85546875" style="48"/>
    <col min="8707" max="8707" width="31.42578125" style="48" customWidth="1"/>
    <col min="8708" max="8708" width="13.85546875" style="48" bestFit="1" customWidth="1"/>
    <col min="8709" max="8957" width="8.85546875" style="48"/>
    <col min="8958" max="8958" width="38.42578125" style="48" customWidth="1"/>
    <col min="8959" max="8959" width="12.7109375" style="48" customWidth="1"/>
    <col min="8960" max="8960" width="44.5703125" style="48" bestFit="1" customWidth="1"/>
    <col min="8961" max="8961" width="13.5703125" style="48" bestFit="1" customWidth="1"/>
    <col min="8962" max="8962" width="8.85546875" style="48"/>
    <col min="8963" max="8963" width="31.42578125" style="48" customWidth="1"/>
    <col min="8964" max="8964" width="13.85546875" style="48" bestFit="1" customWidth="1"/>
    <col min="8965" max="9213" width="8.85546875" style="48"/>
    <col min="9214" max="9214" width="38.42578125" style="48" customWidth="1"/>
    <col min="9215" max="9215" width="12.7109375" style="48" customWidth="1"/>
    <col min="9216" max="9216" width="44.5703125" style="48" bestFit="1" customWidth="1"/>
    <col min="9217" max="9217" width="13.5703125" style="48" bestFit="1" customWidth="1"/>
    <col min="9218" max="9218" width="8.85546875" style="48"/>
    <col min="9219" max="9219" width="31.42578125" style="48" customWidth="1"/>
    <col min="9220" max="9220" width="13.85546875" style="48" bestFit="1" customWidth="1"/>
    <col min="9221" max="9469" width="8.85546875" style="48"/>
    <col min="9470" max="9470" width="38.42578125" style="48" customWidth="1"/>
    <col min="9471" max="9471" width="12.7109375" style="48" customWidth="1"/>
    <col min="9472" max="9472" width="44.5703125" style="48" bestFit="1" customWidth="1"/>
    <col min="9473" max="9473" width="13.5703125" style="48" bestFit="1" customWidth="1"/>
    <col min="9474" max="9474" width="8.85546875" style="48"/>
    <col min="9475" max="9475" width="31.42578125" style="48" customWidth="1"/>
    <col min="9476" max="9476" width="13.85546875" style="48" bestFit="1" customWidth="1"/>
    <col min="9477" max="9725" width="8.85546875" style="48"/>
    <col min="9726" max="9726" width="38.42578125" style="48" customWidth="1"/>
    <col min="9727" max="9727" width="12.7109375" style="48" customWidth="1"/>
    <col min="9728" max="9728" width="44.5703125" style="48" bestFit="1" customWidth="1"/>
    <col min="9729" max="9729" width="13.5703125" style="48" bestFit="1" customWidth="1"/>
    <col min="9730" max="9730" width="8.85546875" style="48"/>
    <col min="9731" max="9731" width="31.42578125" style="48" customWidth="1"/>
    <col min="9732" max="9732" width="13.85546875" style="48" bestFit="1" customWidth="1"/>
    <col min="9733" max="9981" width="8.85546875" style="48"/>
    <col min="9982" max="9982" width="38.42578125" style="48" customWidth="1"/>
    <col min="9983" max="9983" width="12.7109375" style="48" customWidth="1"/>
    <col min="9984" max="9984" width="44.5703125" style="48" bestFit="1" customWidth="1"/>
    <col min="9985" max="9985" width="13.5703125" style="48" bestFit="1" customWidth="1"/>
    <col min="9986" max="9986" width="8.85546875" style="48"/>
    <col min="9987" max="9987" width="31.42578125" style="48" customWidth="1"/>
    <col min="9988" max="9988" width="13.85546875" style="48" bestFit="1" customWidth="1"/>
    <col min="9989" max="10237" width="8.85546875" style="48"/>
    <col min="10238" max="10238" width="38.42578125" style="48" customWidth="1"/>
    <col min="10239" max="10239" width="12.7109375" style="48" customWidth="1"/>
    <col min="10240" max="10240" width="44.5703125" style="48" bestFit="1" customWidth="1"/>
    <col min="10241" max="10241" width="13.5703125" style="48" bestFit="1" customWidth="1"/>
    <col min="10242" max="10242" width="8.85546875" style="48"/>
    <col min="10243" max="10243" width="31.42578125" style="48" customWidth="1"/>
    <col min="10244" max="10244" width="13.85546875" style="48" bestFit="1" customWidth="1"/>
    <col min="10245" max="10493" width="8.85546875" style="48"/>
    <col min="10494" max="10494" width="38.42578125" style="48" customWidth="1"/>
    <col min="10495" max="10495" width="12.7109375" style="48" customWidth="1"/>
    <col min="10496" max="10496" width="44.5703125" style="48" bestFit="1" customWidth="1"/>
    <col min="10497" max="10497" width="13.5703125" style="48" bestFit="1" customWidth="1"/>
    <col min="10498" max="10498" width="8.85546875" style="48"/>
    <col min="10499" max="10499" width="31.42578125" style="48" customWidth="1"/>
    <col min="10500" max="10500" width="13.85546875" style="48" bestFit="1" customWidth="1"/>
    <col min="10501" max="10749" width="8.85546875" style="48"/>
    <col min="10750" max="10750" width="38.42578125" style="48" customWidth="1"/>
    <col min="10751" max="10751" width="12.7109375" style="48" customWidth="1"/>
    <col min="10752" max="10752" width="44.5703125" style="48" bestFit="1" customWidth="1"/>
    <col min="10753" max="10753" width="13.5703125" style="48" bestFit="1" customWidth="1"/>
    <col min="10754" max="10754" width="8.85546875" style="48"/>
    <col min="10755" max="10755" width="31.42578125" style="48" customWidth="1"/>
    <col min="10756" max="10756" width="13.85546875" style="48" bestFit="1" customWidth="1"/>
    <col min="10757" max="11005" width="8.85546875" style="48"/>
    <col min="11006" max="11006" width="38.42578125" style="48" customWidth="1"/>
    <col min="11007" max="11007" width="12.7109375" style="48" customWidth="1"/>
    <col min="11008" max="11008" width="44.5703125" style="48" bestFit="1" customWidth="1"/>
    <col min="11009" max="11009" width="13.5703125" style="48" bestFit="1" customWidth="1"/>
    <col min="11010" max="11010" width="8.85546875" style="48"/>
    <col min="11011" max="11011" width="31.42578125" style="48" customWidth="1"/>
    <col min="11012" max="11012" width="13.85546875" style="48" bestFit="1" customWidth="1"/>
    <col min="11013" max="11261" width="8.85546875" style="48"/>
    <col min="11262" max="11262" width="38.42578125" style="48" customWidth="1"/>
    <col min="11263" max="11263" width="12.7109375" style="48" customWidth="1"/>
    <col min="11264" max="11264" width="44.5703125" style="48" bestFit="1" customWidth="1"/>
    <col min="11265" max="11265" width="13.5703125" style="48" bestFit="1" customWidth="1"/>
    <col min="11266" max="11266" width="8.85546875" style="48"/>
    <col min="11267" max="11267" width="31.42578125" style="48" customWidth="1"/>
    <col min="11268" max="11268" width="13.85546875" style="48" bestFit="1" customWidth="1"/>
    <col min="11269" max="11517" width="8.85546875" style="48"/>
    <col min="11518" max="11518" width="38.42578125" style="48" customWidth="1"/>
    <col min="11519" max="11519" width="12.7109375" style="48" customWidth="1"/>
    <col min="11520" max="11520" width="44.5703125" style="48" bestFit="1" customWidth="1"/>
    <col min="11521" max="11521" width="13.5703125" style="48" bestFit="1" customWidth="1"/>
    <col min="11522" max="11522" width="8.85546875" style="48"/>
    <col min="11523" max="11523" width="31.42578125" style="48" customWidth="1"/>
    <col min="11524" max="11524" width="13.85546875" style="48" bestFit="1" customWidth="1"/>
    <col min="11525" max="11773" width="8.85546875" style="48"/>
    <col min="11774" max="11774" width="38.42578125" style="48" customWidth="1"/>
    <col min="11775" max="11775" width="12.7109375" style="48" customWidth="1"/>
    <col min="11776" max="11776" width="44.5703125" style="48" bestFit="1" customWidth="1"/>
    <col min="11777" max="11777" width="13.5703125" style="48" bestFit="1" customWidth="1"/>
    <col min="11778" max="11778" width="8.85546875" style="48"/>
    <col min="11779" max="11779" width="31.42578125" style="48" customWidth="1"/>
    <col min="11780" max="11780" width="13.85546875" style="48" bestFit="1" customWidth="1"/>
    <col min="11781" max="12029" width="8.85546875" style="48"/>
    <col min="12030" max="12030" width="38.42578125" style="48" customWidth="1"/>
    <col min="12031" max="12031" width="12.7109375" style="48" customWidth="1"/>
    <col min="12032" max="12032" width="44.5703125" style="48" bestFit="1" customWidth="1"/>
    <col min="12033" max="12033" width="13.5703125" style="48" bestFit="1" customWidth="1"/>
    <col min="12034" max="12034" width="8.85546875" style="48"/>
    <col min="12035" max="12035" width="31.42578125" style="48" customWidth="1"/>
    <col min="12036" max="12036" width="13.85546875" style="48" bestFit="1" customWidth="1"/>
    <col min="12037" max="12285" width="8.85546875" style="48"/>
    <col min="12286" max="12286" width="38.42578125" style="48" customWidth="1"/>
    <col min="12287" max="12287" width="12.7109375" style="48" customWidth="1"/>
    <col min="12288" max="12288" width="44.5703125" style="48" bestFit="1" customWidth="1"/>
    <col min="12289" max="12289" width="13.5703125" style="48" bestFit="1" customWidth="1"/>
    <col min="12290" max="12290" width="8.85546875" style="48"/>
    <col min="12291" max="12291" width="31.42578125" style="48" customWidth="1"/>
    <col min="12292" max="12292" width="13.85546875" style="48" bestFit="1" customWidth="1"/>
    <col min="12293" max="12541" width="8.85546875" style="48"/>
    <col min="12542" max="12542" width="38.42578125" style="48" customWidth="1"/>
    <col min="12543" max="12543" width="12.7109375" style="48" customWidth="1"/>
    <col min="12544" max="12544" width="44.5703125" style="48" bestFit="1" customWidth="1"/>
    <col min="12545" max="12545" width="13.5703125" style="48" bestFit="1" customWidth="1"/>
    <col min="12546" max="12546" width="8.85546875" style="48"/>
    <col min="12547" max="12547" width="31.42578125" style="48" customWidth="1"/>
    <col min="12548" max="12548" width="13.85546875" style="48" bestFit="1" customWidth="1"/>
    <col min="12549" max="12797" width="8.85546875" style="48"/>
    <col min="12798" max="12798" width="38.42578125" style="48" customWidth="1"/>
    <col min="12799" max="12799" width="12.7109375" style="48" customWidth="1"/>
    <col min="12800" max="12800" width="44.5703125" style="48" bestFit="1" customWidth="1"/>
    <col min="12801" max="12801" width="13.5703125" style="48" bestFit="1" customWidth="1"/>
    <col min="12802" max="12802" width="8.85546875" style="48"/>
    <col min="12803" max="12803" width="31.42578125" style="48" customWidth="1"/>
    <col min="12804" max="12804" width="13.85546875" style="48" bestFit="1" customWidth="1"/>
    <col min="12805" max="13053" width="8.85546875" style="48"/>
    <col min="13054" max="13054" width="38.42578125" style="48" customWidth="1"/>
    <col min="13055" max="13055" width="12.7109375" style="48" customWidth="1"/>
    <col min="13056" max="13056" width="44.5703125" style="48" bestFit="1" customWidth="1"/>
    <col min="13057" max="13057" width="13.5703125" style="48" bestFit="1" customWidth="1"/>
    <col min="13058" max="13058" width="8.85546875" style="48"/>
    <col min="13059" max="13059" width="31.42578125" style="48" customWidth="1"/>
    <col min="13060" max="13060" width="13.85546875" style="48" bestFit="1" customWidth="1"/>
    <col min="13061" max="13309" width="8.85546875" style="48"/>
    <col min="13310" max="13310" width="38.42578125" style="48" customWidth="1"/>
    <col min="13311" max="13311" width="12.7109375" style="48" customWidth="1"/>
    <col min="13312" max="13312" width="44.5703125" style="48" bestFit="1" customWidth="1"/>
    <col min="13313" max="13313" width="13.5703125" style="48" bestFit="1" customWidth="1"/>
    <col min="13314" max="13314" width="8.85546875" style="48"/>
    <col min="13315" max="13315" width="31.42578125" style="48" customWidth="1"/>
    <col min="13316" max="13316" width="13.85546875" style="48" bestFit="1" customWidth="1"/>
    <col min="13317" max="13565" width="8.85546875" style="48"/>
    <col min="13566" max="13566" width="38.42578125" style="48" customWidth="1"/>
    <col min="13567" max="13567" width="12.7109375" style="48" customWidth="1"/>
    <col min="13568" max="13568" width="44.5703125" style="48" bestFit="1" customWidth="1"/>
    <col min="13569" max="13569" width="13.5703125" style="48" bestFit="1" customWidth="1"/>
    <col min="13570" max="13570" width="8.85546875" style="48"/>
    <col min="13571" max="13571" width="31.42578125" style="48" customWidth="1"/>
    <col min="13572" max="13572" width="13.85546875" style="48" bestFit="1" customWidth="1"/>
    <col min="13573" max="13821" width="8.85546875" style="48"/>
    <col min="13822" max="13822" width="38.42578125" style="48" customWidth="1"/>
    <col min="13823" max="13823" width="12.7109375" style="48" customWidth="1"/>
    <col min="13824" max="13824" width="44.5703125" style="48" bestFit="1" customWidth="1"/>
    <col min="13825" max="13825" width="13.5703125" style="48" bestFit="1" customWidth="1"/>
    <col min="13826" max="13826" width="8.85546875" style="48"/>
    <col min="13827" max="13827" width="31.42578125" style="48" customWidth="1"/>
    <col min="13828" max="13828" width="13.85546875" style="48" bestFit="1" customWidth="1"/>
    <col min="13829" max="14077" width="8.85546875" style="48"/>
    <col min="14078" max="14078" width="38.42578125" style="48" customWidth="1"/>
    <col min="14079" max="14079" width="12.7109375" style="48" customWidth="1"/>
    <col min="14080" max="14080" width="44.5703125" style="48" bestFit="1" customWidth="1"/>
    <col min="14081" max="14081" width="13.5703125" style="48" bestFit="1" customWidth="1"/>
    <col min="14082" max="14082" width="8.85546875" style="48"/>
    <col min="14083" max="14083" width="31.42578125" style="48" customWidth="1"/>
    <col min="14084" max="14084" width="13.85546875" style="48" bestFit="1" customWidth="1"/>
    <col min="14085" max="14333" width="8.85546875" style="48"/>
    <col min="14334" max="14334" width="38.42578125" style="48" customWidth="1"/>
    <col min="14335" max="14335" width="12.7109375" style="48" customWidth="1"/>
    <col min="14336" max="14336" width="44.5703125" style="48" bestFit="1" customWidth="1"/>
    <col min="14337" max="14337" width="13.5703125" style="48" bestFit="1" customWidth="1"/>
    <col min="14338" max="14338" width="8.85546875" style="48"/>
    <col min="14339" max="14339" width="31.42578125" style="48" customWidth="1"/>
    <col min="14340" max="14340" width="13.85546875" style="48" bestFit="1" customWidth="1"/>
    <col min="14341" max="14589" width="8.85546875" style="48"/>
    <col min="14590" max="14590" width="38.42578125" style="48" customWidth="1"/>
    <col min="14591" max="14591" width="12.7109375" style="48" customWidth="1"/>
    <col min="14592" max="14592" width="44.5703125" style="48" bestFit="1" customWidth="1"/>
    <col min="14593" max="14593" width="13.5703125" style="48" bestFit="1" customWidth="1"/>
    <col min="14594" max="14594" width="8.85546875" style="48"/>
    <col min="14595" max="14595" width="31.42578125" style="48" customWidth="1"/>
    <col min="14596" max="14596" width="13.85546875" style="48" bestFit="1" customWidth="1"/>
    <col min="14597" max="14845" width="8.85546875" style="48"/>
    <col min="14846" max="14846" width="38.42578125" style="48" customWidth="1"/>
    <col min="14847" max="14847" width="12.7109375" style="48" customWidth="1"/>
    <col min="14848" max="14848" width="44.5703125" style="48" bestFit="1" customWidth="1"/>
    <col min="14849" max="14849" width="13.5703125" style="48" bestFit="1" customWidth="1"/>
    <col min="14850" max="14850" width="8.85546875" style="48"/>
    <col min="14851" max="14851" width="31.42578125" style="48" customWidth="1"/>
    <col min="14852" max="14852" width="13.85546875" style="48" bestFit="1" customWidth="1"/>
    <col min="14853" max="15101" width="8.85546875" style="48"/>
    <col min="15102" max="15102" width="38.42578125" style="48" customWidth="1"/>
    <col min="15103" max="15103" width="12.7109375" style="48" customWidth="1"/>
    <col min="15104" max="15104" width="44.5703125" style="48" bestFit="1" customWidth="1"/>
    <col min="15105" max="15105" width="13.5703125" style="48" bestFit="1" customWidth="1"/>
    <col min="15106" max="15106" width="8.85546875" style="48"/>
    <col min="15107" max="15107" width="31.42578125" style="48" customWidth="1"/>
    <col min="15108" max="15108" width="13.85546875" style="48" bestFit="1" customWidth="1"/>
    <col min="15109" max="15357" width="8.85546875" style="48"/>
    <col min="15358" max="15358" width="38.42578125" style="48" customWidth="1"/>
    <col min="15359" max="15359" width="12.7109375" style="48" customWidth="1"/>
    <col min="15360" max="15360" width="44.5703125" style="48" bestFit="1" customWidth="1"/>
    <col min="15361" max="15361" width="13.5703125" style="48" bestFit="1" customWidth="1"/>
    <col min="15362" max="15362" width="8.85546875" style="48"/>
    <col min="15363" max="15363" width="31.42578125" style="48" customWidth="1"/>
    <col min="15364" max="15364" width="13.85546875" style="48" bestFit="1" customWidth="1"/>
    <col min="15365" max="15613" width="8.85546875" style="48"/>
    <col min="15614" max="15614" width="38.42578125" style="48" customWidth="1"/>
    <col min="15615" max="15615" width="12.7109375" style="48" customWidth="1"/>
    <col min="15616" max="15616" width="44.5703125" style="48" bestFit="1" customWidth="1"/>
    <col min="15617" max="15617" width="13.5703125" style="48" bestFit="1" customWidth="1"/>
    <col min="15618" max="15618" width="8.85546875" style="48"/>
    <col min="15619" max="15619" width="31.42578125" style="48" customWidth="1"/>
    <col min="15620" max="15620" width="13.85546875" style="48" bestFit="1" customWidth="1"/>
    <col min="15621" max="15869" width="8.85546875" style="48"/>
    <col min="15870" max="15870" width="38.42578125" style="48" customWidth="1"/>
    <col min="15871" max="15871" width="12.7109375" style="48" customWidth="1"/>
    <col min="15872" max="15872" width="44.5703125" style="48" bestFit="1" customWidth="1"/>
    <col min="15873" max="15873" width="13.5703125" style="48" bestFit="1" customWidth="1"/>
    <col min="15874" max="15874" width="8.85546875" style="48"/>
    <col min="15875" max="15875" width="31.42578125" style="48" customWidth="1"/>
    <col min="15876" max="15876" width="13.85546875" style="48" bestFit="1" customWidth="1"/>
    <col min="15877" max="16125" width="8.85546875" style="48"/>
    <col min="16126" max="16126" width="38.42578125" style="48" customWidth="1"/>
    <col min="16127" max="16127" width="12.7109375" style="48" customWidth="1"/>
    <col min="16128" max="16128" width="44.5703125" style="48" bestFit="1" customWidth="1"/>
    <col min="16129" max="16129" width="13.5703125" style="48" bestFit="1" customWidth="1"/>
    <col min="16130" max="16130" width="8.85546875" style="48"/>
    <col min="16131" max="16131" width="31.42578125" style="48" customWidth="1"/>
    <col min="16132" max="16132" width="13.85546875" style="48" bestFit="1" customWidth="1"/>
    <col min="16133" max="16381" width="8.85546875" style="48"/>
    <col min="16382" max="16384" width="8.85546875" style="48" customWidth="1"/>
  </cols>
  <sheetData>
    <row r="2" spans="1:5" x14ac:dyDescent="0.2">
      <c r="A2" s="11" t="s">
        <v>1</v>
      </c>
      <c r="B2" s="53"/>
      <c r="C2" s="11"/>
    </row>
    <row r="3" spans="1:5" x14ac:dyDescent="0.2">
      <c r="A3" s="11" t="s">
        <v>25</v>
      </c>
      <c r="B3" s="53"/>
      <c r="C3" s="11"/>
    </row>
    <row r="4" spans="1:5" x14ac:dyDescent="0.2">
      <c r="A4" s="11" t="s">
        <v>19</v>
      </c>
      <c r="B4" s="53"/>
      <c r="C4" s="11"/>
    </row>
    <row r="5" spans="1:5" x14ac:dyDescent="0.2">
      <c r="A5" s="11" t="str">
        <f>'ARO Summary'!A4:B4</f>
        <v>Twelve Months Ended June 30, 2023</v>
      </c>
      <c r="B5" s="53"/>
      <c r="C5" s="11"/>
    </row>
    <row r="8" spans="1:5" x14ac:dyDescent="0.2">
      <c r="A8" s="29" t="s">
        <v>17</v>
      </c>
      <c r="B8" s="30" t="s">
        <v>20</v>
      </c>
      <c r="C8" s="30" t="s">
        <v>29</v>
      </c>
      <c r="D8" s="31" t="s">
        <v>15</v>
      </c>
      <c r="E8" s="47"/>
    </row>
    <row r="9" spans="1:5" x14ac:dyDescent="0.2">
      <c r="A9" s="81" t="s">
        <v>31</v>
      </c>
      <c r="B9" s="35"/>
      <c r="C9" s="54"/>
      <c r="D9" s="52">
        <v>7.2759576141834259E-12</v>
      </c>
    </row>
    <row r="10" spans="1:5" x14ac:dyDescent="0.2">
      <c r="A10" s="81"/>
      <c r="B10" s="35"/>
      <c r="C10" s="54"/>
      <c r="D10" s="52"/>
    </row>
    <row r="11" spans="1:5" x14ac:dyDescent="0.2">
      <c r="A11" s="33" t="s">
        <v>32</v>
      </c>
      <c r="B11" s="36"/>
      <c r="C11" s="33"/>
      <c r="D11" s="37">
        <f>SUM(D9:D10)</f>
        <v>7.2759576141834259E-12</v>
      </c>
    </row>
    <row r="12" spans="1:5" x14ac:dyDescent="0.2">
      <c r="A12" s="81" t="s">
        <v>33</v>
      </c>
      <c r="B12" s="35"/>
      <c r="C12" s="54"/>
      <c r="D12" s="52">
        <v>0</v>
      </c>
    </row>
    <row r="13" spans="1:5" x14ac:dyDescent="0.2">
      <c r="A13" s="81"/>
      <c r="B13" s="35"/>
      <c r="C13" s="54"/>
      <c r="D13" s="52"/>
    </row>
    <row r="14" spans="1:5" x14ac:dyDescent="0.2">
      <c r="A14" s="33" t="s">
        <v>34</v>
      </c>
      <c r="B14" s="36"/>
      <c r="C14" s="36"/>
      <c r="D14" s="37">
        <f>SUM(D12:D13)</f>
        <v>0</v>
      </c>
    </row>
    <row r="15" spans="1:5" x14ac:dyDescent="0.2">
      <c r="A15" s="82" t="s">
        <v>18</v>
      </c>
      <c r="B15" s="35" t="str">
        <f>LEFT(C15,3)</f>
        <v>11E</v>
      </c>
      <c r="C15" s="54" t="s">
        <v>45</v>
      </c>
      <c r="D15" s="52">
        <v>1675.32</v>
      </c>
    </row>
    <row r="16" spans="1:5" x14ac:dyDescent="0.2">
      <c r="A16" s="82"/>
      <c r="B16" s="35" t="str">
        <f t="shared" ref="B16:B34" si="0">LEFT(C16,3)</f>
        <v>120</v>
      </c>
      <c r="C16" s="54" t="s">
        <v>46</v>
      </c>
      <c r="D16" s="52">
        <v>767.44</v>
      </c>
    </row>
    <row r="17" spans="1:4" x14ac:dyDescent="0.2">
      <c r="A17" s="82"/>
      <c r="B17" s="35" t="str">
        <f t="shared" si="0"/>
        <v>122</v>
      </c>
      <c r="C17" s="54" t="s">
        <v>47</v>
      </c>
      <c r="D17" s="52">
        <v>12.42</v>
      </c>
    </row>
    <row r="18" spans="1:4" x14ac:dyDescent="0.2">
      <c r="A18" s="82"/>
      <c r="B18" s="35" t="str">
        <f t="shared" si="0"/>
        <v>125</v>
      </c>
      <c r="C18" s="54" t="s">
        <v>48</v>
      </c>
      <c r="D18" s="52">
        <v>515.49</v>
      </c>
    </row>
    <row r="19" spans="1:4" x14ac:dyDescent="0.2">
      <c r="A19" s="82"/>
      <c r="B19" s="35" t="str">
        <f t="shared" si="0"/>
        <v>149</v>
      </c>
      <c r="C19" s="54" t="s">
        <v>49</v>
      </c>
      <c r="D19" s="52">
        <v>109.94</v>
      </c>
    </row>
    <row r="20" spans="1:4" x14ac:dyDescent="0.2">
      <c r="A20" s="82"/>
      <c r="B20" s="35" t="str">
        <f t="shared" si="0"/>
        <v>153</v>
      </c>
      <c r="C20" s="54" t="s">
        <v>50</v>
      </c>
      <c r="D20" s="52">
        <v>3.78</v>
      </c>
    </row>
    <row r="21" spans="1:4" x14ac:dyDescent="0.2">
      <c r="A21" s="82"/>
      <c r="B21" s="35" t="str">
        <f t="shared" si="0"/>
        <v>154</v>
      </c>
      <c r="C21" s="54" t="s">
        <v>51</v>
      </c>
      <c r="D21" s="52">
        <v>2.62</v>
      </c>
    </row>
    <row r="22" spans="1:4" x14ac:dyDescent="0.2">
      <c r="A22" s="82"/>
      <c r="B22" s="35" t="str">
        <f t="shared" si="0"/>
        <v>210</v>
      </c>
      <c r="C22" s="54" t="s">
        <v>6</v>
      </c>
      <c r="D22" s="52">
        <v>31739.050000000003</v>
      </c>
    </row>
    <row r="23" spans="1:4" x14ac:dyDescent="0.2">
      <c r="A23" s="82"/>
      <c r="B23" s="35" t="str">
        <f t="shared" si="0"/>
        <v>260</v>
      </c>
      <c r="C23" s="54" t="s">
        <v>21</v>
      </c>
      <c r="D23" s="52">
        <v>21349.85</v>
      </c>
    </row>
    <row r="24" spans="1:4" x14ac:dyDescent="0.2">
      <c r="A24" s="82"/>
      <c r="B24" s="35" t="str">
        <f t="shared" si="0"/>
        <v>284</v>
      </c>
      <c r="C24" s="54" t="s">
        <v>52</v>
      </c>
      <c r="D24" s="52">
        <v>79.72</v>
      </c>
    </row>
    <row r="25" spans="1:4" x14ac:dyDescent="0.2">
      <c r="A25" s="82"/>
      <c r="B25" s="35" t="str">
        <f t="shared" si="0"/>
        <v>290</v>
      </c>
      <c r="C25" s="54" t="s">
        <v>7</v>
      </c>
      <c r="D25" s="52">
        <v>142313.16</v>
      </c>
    </row>
    <row r="26" spans="1:4" x14ac:dyDescent="0.2">
      <c r="A26" s="82"/>
      <c r="B26" s="35" t="str">
        <f t="shared" si="0"/>
        <v>359</v>
      </c>
      <c r="C26" s="54" t="s">
        <v>53</v>
      </c>
      <c r="D26" s="52">
        <v>1793</v>
      </c>
    </row>
    <row r="27" spans="1:4" x14ac:dyDescent="0.2">
      <c r="A27" s="82"/>
      <c r="B27" s="35" t="str">
        <f t="shared" si="0"/>
        <v>391</v>
      </c>
      <c r="C27" s="54" t="s">
        <v>54</v>
      </c>
      <c r="D27" s="52">
        <v>338.97</v>
      </c>
    </row>
    <row r="28" spans="1:4" x14ac:dyDescent="0.2">
      <c r="A28" s="82"/>
      <c r="B28" s="35" t="str">
        <f t="shared" si="0"/>
        <v>393</v>
      </c>
      <c r="C28" s="54" t="s">
        <v>8</v>
      </c>
      <c r="D28" s="52">
        <v>107.58</v>
      </c>
    </row>
    <row r="29" spans="1:4" x14ac:dyDescent="0.2">
      <c r="A29" s="82"/>
      <c r="B29" s="35" t="str">
        <f t="shared" si="0"/>
        <v>738</v>
      </c>
      <c r="C29" s="54" t="s">
        <v>55</v>
      </c>
      <c r="D29" s="52">
        <v>41.84</v>
      </c>
    </row>
    <row r="30" spans="1:4" x14ac:dyDescent="0.2">
      <c r="A30" s="82"/>
      <c r="B30" s="35" t="str">
        <f t="shared" si="0"/>
        <v>780</v>
      </c>
      <c r="C30" s="54" t="s">
        <v>9</v>
      </c>
      <c r="D30" s="52">
        <v>24596.460000000003</v>
      </c>
    </row>
    <row r="31" spans="1:4" x14ac:dyDescent="0.2">
      <c r="A31" s="82"/>
      <c r="B31" s="35" t="str">
        <f t="shared" si="0"/>
        <v>935</v>
      </c>
      <c r="C31" s="54" t="s">
        <v>56</v>
      </c>
      <c r="D31" s="52">
        <v>3.32</v>
      </c>
    </row>
    <row r="32" spans="1:4" x14ac:dyDescent="0.2">
      <c r="A32" s="82"/>
      <c r="B32" s="35" t="str">
        <f t="shared" si="0"/>
        <v>999</v>
      </c>
      <c r="C32" s="54" t="s">
        <v>57</v>
      </c>
      <c r="D32" s="52">
        <v>195</v>
      </c>
    </row>
    <row r="33" spans="1:4" x14ac:dyDescent="0.2">
      <c r="A33" s="82"/>
      <c r="B33" s="35" t="str">
        <f t="shared" si="0"/>
        <v>9AA</v>
      </c>
      <c r="C33" s="54" t="s">
        <v>10</v>
      </c>
      <c r="D33" s="52">
        <v>47972.92</v>
      </c>
    </row>
    <row r="34" spans="1:4" x14ac:dyDescent="0.2">
      <c r="A34" s="82"/>
      <c r="B34" s="35" t="str">
        <f t="shared" si="0"/>
        <v>9AB</v>
      </c>
      <c r="C34" s="54" t="s">
        <v>11</v>
      </c>
      <c r="D34" s="52">
        <v>-49671.58</v>
      </c>
    </row>
    <row r="35" spans="1:4" x14ac:dyDescent="0.2">
      <c r="A35" s="82"/>
      <c r="B35" s="35"/>
      <c r="C35" s="54"/>
      <c r="D35" s="52"/>
    </row>
    <row r="36" spans="1:4" x14ac:dyDescent="0.2">
      <c r="A36" s="33" t="s">
        <v>35</v>
      </c>
      <c r="B36" s="36"/>
      <c r="C36" s="33"/>
      <c r="D36" s="37">
        <f>SUM(D15:D35)</f>
        <v>223946.3</v>
      </c>
    </row>
    <row r="37" spans="1:4" x14ac:dyDescent="0.2">
      <c r="A37" s="34" t="s">
        <v>12</v>
      </c>
      <c r="B37" s="38"/>
      <c r="C37" s="34"/>
      <c r="D37" s="39">
        <f>D11+D14+D36</f>
        <v>223946.3</v>
      </c>
    </row>
    <row r="45" spans="1:4" x14ac:dyDescent="0.2">
      <c r="C45" s="48" t="s">
        <v>4</v>
      </c>
    </row>
    <row r="54" spans="4:4" x14ac:dyDescent="0.2">
      <c r="D54" s="48" t="s">
        <v>4</v>
      </c>
    </row>
  </sheetData>
  <printOptions horizontalCentered="1"/>
  <pageMargins left="0.7" right="0.7" top="0.75" bottom="0.75" header="0.3" footer="0.3"/>
  <pageSetup scale="96" fitToHeight="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2:F9"/>
  <sheetViews>
    <sheetView zoomScaleNormal="100" workbookViewId="0">
      <pane ySplit="6" topLeftCell="A7" activePane="bottomLeft" state="frozen"/>
      <selection activeCell="F31" sqref="F31"/>
      <selection pane="bottomLeft" activeCell="B23" sqref="B23"/>
    </sheetView>
  </sheetViews>
  <sheetFormatPr defaultColWidth="8.85546875" defaultRowHeight="14.25" x14ac:dyDescent="0.2"/>
  <cols>
    <col min="1" max="1" width="5" style="63" bestFit="1" customWidth="1"/>
    <col min="2" max="2" width="52.42578125" style="61" customWidth="1"/>
    <col min="3" max="3" width="13.28515625" style="61" bestFit="1" customWidth="1"/>
    <col min="4" max="4" width="9.42578125" style="61" customWidth="1"/>
    <col min="5" max="5" width="9" style="61" bestFit="1" customWidth="1"/>
    <col min="6" max="6" width="12.5703125" style="61" customWidth="1"/>
    <col min="7" max="7" width="7" style="61" bestFit="1" customWidth="1"/>
    <col min="8" max="9" width="5" style="61" bestFit="1" customWidth="1"/>
    <col min="10" max="10" width="14.140625" style="61" customWidth="1"/>
    <col min="11" max="11" width="7" style="61" bestFit="1" customWidth="1"/>
    <col min="12" max="12" width="9" style="61" bestFit="1" customWidth="1"/>
    <col min="13" max="13" width="5" style="61" bestFit="1" customWidth="1"/>
    <col min="14" max="14" width="9" style="61" bestFit="1" customWidth="1"/>
    <col min="15" max="15" width="7" style="61" bestFit="1" customWidth="1"/>
    <col min="16" max="16" width="9" style="61" bestFit="1" customWidth="1"/>
    <col min="17" max="18" width="6" style="61" bestFit="1" customWidth="1"/>
    <col min="19" max="19" width="10" style="61" bestFit="1" customWidth="1"/>
    <col min="20" max="20" width="8" style="61" bestFit="1" customWidth="1"/>
    <col min="21" max="21" width="9" style="61" bestFit="1" customWidth="1"/>
    <col min="22" max="23" width="8" style="61" bestFit="1" customWidth="1"/>
    <col min="24" max="24" width="9" style="61" bestFit="1" customWidth="1"/>
    <col min="25" max="26" width="8" style="61" bestFit="1" customWidth="1"/>
    <col min="27" max="27" width="5" style="61" bestFit="1" customWidth="1"/>
    <col min="28" max="28" width="6" style="61" bestFit="1" customWidth="1"/>
    <col min="29" max="29" width="8" style="61" bestFit="1" customWidth="1"/>
    <col min="30" max="32" width="7" style="61" bestFit="1" customWidth="1"/>
    <col min="33" max="33" width="9" style="61" bestFit="1" customWidth="1"/>
    <col min="34" max="34" width="5.140625" style="61" bestFit="1" customWidth="1"/>
    <col min="35" max="36" width="7" style="61" bestFit="1" customWidth="1"/>
    <col min="37" max="37" width="10" style="61" bestFit="1" customWidth="1"/>
    <col min="38" max="38" width="10.5703125" style="61" bestFit="1" customWidth="1"/>
    <col min="39" max="39" width="8" style="61" bestFit="1" customWidth="1"/>
    <col min="40" max="40" width="12.28515625" style="61" bestFit="1" customWidth="1"/>
    <col min="41" max="16384" width="8.85546875" style="61"/>
  </cols>
  <sheetData>
    <row r="2" spans="1:6" ht="15" x14ac:dyDescent="0.25">
      <c r="A2" s="87" t="s">
        <v>1</v>
      </c>
      <c r="B2" s="87"/>
      <c r="C2" s="87"/>
    </row>
    <row r="3" spans="1:6" ht="15" x14ac:dyDescent="0.25">
      <c r="A3" s="87" t="s">
        <v>27</v>
      </c>
      <c r="B3" s="87"/>
      <c r="C3" s="87"/>
      <c r="D3" s="62"/>
      <c r="E3" s="62"/>
      <c r="F3" s="62"/>
    </row>
    <row r="4" spans="1:6" ht="15" x14ac:dyDescent="0.25">
      <c r="A4" s="88" t="str">
        <f>'ARO by CC'!A5</f>
        <v>Twelve Months Ended June 30, 2023</v>
      </c>
      <c r="B4" s="88"/>
      <c r="C4" s="88"/>
      <c r="D4" s="62"/>
      <c r="E4" s="62"/>
      <c r="F4" s="62"/>
    </row>
    <row r="5" spans="1:6" ht="15" x14ac:dyDescent="0.25">
      <c r="B5" s="64"/>
      <c r="C5" s="64"/>
      <c r="D5" s="62"/>
      <c r="E5" s="62"/>
      <c r="F5" s="62"/>
    </row>
    <row r="6" spans="1:6" s="67" customFormat="1" ht="15" x14ac:dyDescent="0.25">
      <c r="A6" s="65" t="s">
        <v>3</v>
      </c>
      <c r="B6" s="66" t="s">
        <v>2</v>
      </c>
      <c r="C6" s="66" t="s">
        <v>0</v>
      </c>
      <c r="D6" s="66"/>
      <c r="E6" s="66"/>
      <c r="F6" s="66"/>
    </row>
    <row r="7" spans="1:6" ht="15" x14ac:dyDescent="0.25">
      <c r="A7" s="63" t="s">
        <v>13</v>
      </c>
      <c r="B7" s="68" t="s">
        <v>38</v>
      </c>
      <c r="C7" s="45">
        <v>1788.1299999999999</v>
      </c>
      <c r="D7" s="62"/>
      <c r="E7" s="62"/>
      <c r="F7" s="62"/>
    </row>
    <row r="8" spans="1:6" ht="15" x14ac:dyDescent="0.25">
      <c r="A8" s="63" t="s">
        <v>5</v>
      </c>
      <c r="B8" s="68"/>
      <c r="C8" s="45"/>
      <c r="D8" s="62"/>
      <c r="E8" s="62"/>
      <c r="F8" s="62"/>
    </row>
    <row r="9" spans="1:6" ht="15" x14ac:dyDescent="0.25">
      <c r="A9" s="63" t="s">
        <v>60</v>
      </c>
      <c r="B9" s="69" t="s">
        <v>12</v>
      </c>
      <c r="C9" s="70">
        <f>SUM(C7:C8)</f>
        <v>1788.1299999999999</v>
      </c>
    </row>
  </sheetData>
  <mergeCells count="3">
    <mergeCell ref="A2:C2"/>
    <mergeCell ref="A3:C3"/>
    <mergeCell ref="A4:C4"/>
  </mergeCells>
  <pageMargins left="0.45" right="0.45" top="0.4" bottom="0.15" header="0.3" footer="0.3"/>
  <pageSetup orientation="portrait" r:id="rId1"/>
  <headerFooter>
    <oddHeader>&amp;R&amp;9KPCo Case 2014-00396
Staff 3-2
Page 1 of 2</oddHeader>
  </headerFooter>
  <ignoredErrors>
    <ignoredError sqref="A7:A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2:F12"/>
  <sheetViews>
    <sheetView workbookViewId="0">
      <pane ySplit="7" topLeftCell="A8" activePane="bottomLeft" state="frozen"/>
      <selection activeCell="A7" sqref="A7"/>
      <selection pane="bottomLeft" activeCell="D19" sqref="D19"/>
    </sheetView>
  </sheetViews>
  <sheetFormatPr defaultColWidth="8.85546875" defaultRowHeight="12.75" x14ac:dyDescent="0.2"/>
  <cols>
    <col min="1" max="1" width="4.7109375" style="58" customWidth="1"/>
    <col min="2" max="2" width="15.42578125" style="71" customWidth="1"/>
    <col min="3" max="3" width="33" style="56" customWidth="1"/>
    <col min="4" max="4" width="15.28515625" style="56" customWidth="1"/>
    <col min="5" max="5" width="9" style="56" bestFit="1" customWidth="1"/>
    <col min="6" max="6" width="12.5703125" style="56" customWidth="1"/>
    <col min="7" max="7" width="7" style="56" bestFit="1" customWidth="1"/>
    <col min="8" max="9" width="5" style="56" bestFit="1" customWidth="1"/>
    <col min="10" max="10" width="14.140625" style="56" customWidth="1"/>
    <col min="11" max="11" width="7" style="56" bestFit="1" customWidth="1"/>
    <col min="12" max="12" width="9" style="56" bestFit="1" customWidth="1"/>
    <col min="13" max="13" width="5" style="56" bestFit="1" customWidth="1"/>
    <col min="14" max="14" width="9" style="56" bestFit="1" customWidth="1"/>
    <col min="15" max="15" width="7" style="56" bestFit="1" customWidth="1"/>
    <col min="16" max="16" width="9" style="56" bestFit="1" customWidth="1"/>
    <col min="17" max="18" width="6" style="56" bestFit="1" customWidth="1"/>
    <col min="19" max="19" width="10" style="56" bestFit="1" customWidth="1"/>
    <col min="20" max="20" width="8" style="56" bestFit="1" customWidth="1"/>
    <col min="21" max="21" width="9" style="56" bestFit="1" customWidth="1"/>
    <col min="22" max="23" width="8" style="56" bestFit="1" customWidth="1"/>
    <col min="24" max="24" width="9" style="56" bestFit="1" customWidth="1"/>
    <col min="25" max="26" width="8" style="56" bestFit="1" customWidth="1"/>
    <col min="27" max="27" width="5" style="56" bestFit="1" customWidth="1"/>
    <col min="28" max="28" width="6" style="56" bestFit="1" customWidth="1"/>
    <col min="29" max="29" width="8" style="56" bestFit="1" customWidth="1"/>
    <col min="30" max="32" width="7" style="56" bestFit="1" customWidth="1"/>
    <col min="33" max="33" width="9" style="56" bestFit="1" customWidth="1"/>
    <col min="34" max="34" width="5.140625" style="56" bestFit="1" customWidth="1"/>
    <col min="35" max="36" width="7" style="56" bestFit="1" customWidth="1"/>
    <col min="37" max="37" width="10" style="56" bestFit="1" customWidth="1"/>
    <col min="38" max="38" width="10.5703125" style="56" bestFit="1" customWidth="1"/>
    <col min="39" max="39" width="8" style="56" bestFit="1" customWidth="1"/>
    <col min="40" max="40" width="12.28515625" style="56" bestFit="1" customWidth="1"/>
    <col min="41" max="16384" width="8.85546875" style="56"/>
  </cols>
  <sheetData>
    <row r="2" spans="1:6" x14ac:dyDescent="0.2">
      <c r="A2" s="89" t="s">
        <v>1</v>
      </c>
      <c r="B2" s="89"/>
      <c r="C2" s="89"/>
    </row>
    <row r="3" spans="1:6" x14ac:dyDescent="0.2">
      <c r="A3" s="89" t="s">
        <v>27</v>
      </c>
      <c r="B3" s="89"/>
      <c r="C3" s="89"/>
      <c r="D3" s="57"/>
      <c r="E3" s="57"/>
      <c r="F3" s="57"/>
    </row>
    <row r="4" spans="1:6" x14ac:dyDescent="0.2">
      <c r="A4" s="90" t="str">
        <f>'O&amp;M Summary'!A4:C4</f>
        <v>Twelve Months Ended June 30, 2023</v>
      </c>
      <c r="B4" s="90"/>
      <c r="C4" s="90"/>
      <c r="D4" s="57"/>
      <c r="E4" s="57"/>
      <c r="F4" s="57"/>
    </row>
    <row r="5" spans="1:6" x14ac:dyDescent="0.2">
      <c r="B5" s="58"/>
      <c r="C5" s="59"/>
      <c r="D5" s="57"/>
      <c r="E5" s="57"/>
      <c r="F5" s="57"/>
    </row>
    <row r="6" spans="1:6" x14ac:dyDescent="0.2">
      <c r="C6" s="57"/>
      <c r="D6" s="57"/>
      <c r="E6" s="57"/>
      <c r="F6" s="57"/>
    </row>
    <row r="7" spans="1:6" s="60" customFormat="1" x14ac:dyDescent="0.2">
      <c r="A7" s="20" t="s">
        <v>3</v>
      </c>
      <c r="B7" s="21" t="s">
        <v>20</v>
      </c>
      <c r="C7" s="21" t="s">
        <v>2</v>
      </c>
      <c r="D7" s="28" t="s">
        <v>15</v>
      </c>
    </row>
    <row r="8" spans="1:6" x14ac:dyDescent="0.2">
      <c r="A8" s="72">
        <v>1</v>
      </c>
      <c r="B8" s="32" t="str">
        <f>LEFT(C8,3)</f>
        <v>780</v>
      </c>
      <c r="C8" s="41" t="s">
        <v>9</v>
      </c>
      <c r="D8" s="52">
        <v>1788.1299999999999</v>
      </c>
      <c r="E8" s="57"/>
      <c r="F8" s="57"/>
    </row>
    <row r="9" spans="1:6" x14ac:dyDescent="0.2">
      <c r="A9" s="72"/>
      <c r="B9" s="32"/>
      <c r="C9" s="54"/>
      <c r="D9" s="52"/>
      <c r="E9" s="57"/>
      <c r="F9" s="57"/>
    </row>
    <row r="10" spans="1:6" x14ac:dyDescent="0.2">
      <c r="A10" s="72"/>
      <c r="B10" s="32"/>
      <c r="C10" s="73" t="s">
        <v>12</v>
      </c>
      <c r="D10" s="39">
        <f>SUM(D8:D9)</f>
        <v>1788.1299999999999</v>
      </c>
      <c r="E10" s="57"/>
      <c r="F10" s="57"/>
    </row>
    <row r="11" spans="1:6" x14ac:dyDescent="0.2">
      <c r="A11" s="74"/>
      <c r="B11" s="75"/>
      <c r="C11" s="76"/>
      <c r="D11" s="76"/>
    </row>
    <row r="12" spans="1:6" x14ac:dyDescent="0.2">
      <c r="A12" s="77" t="s">
        <v>30</v>
      </c>
      <c r="C12" s="77"/>
    </row>
  </sheetData>
  <mergeCells count="3">
    <mergeCell ref="A2:C2"/>
    <mergeCell ref="A3:C3"/>
    <mergeCell ref="A4:C4"/>
  </mergeCells>
  <printOptions horizontalCentered="1"/>
  <pageMargins left="0.45" right="0.45" top="0.4" bottom="0.15" header="0.3" footer="0.3"/>
  <pageSetup orientation="portrait" r:id="rId1"/>
  <headerFooter>
    <oddHeader>&amp;R&amp;9KPCo Case 2014-00396
Staff 3-2
Page 2 of 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A15"/>
  <sheetViews>
    <sheetView workbookViewId="0">
      <selection activeCell="H8" sqref="H8"/>
    </sheetView>
  </sheetViews>
  <sheetFormatPr defaultColWidth="8.85546875" defaultRowHeight="12.75" x14ac:dyDescent="0.2"/>
  <cols>
    <col min="1" max="1" width="88.7109375" style="18" customWidth="1"/>
    <col min="2" max="16384" width="8.85546875" style="17"/>
  </cols>
  <sheetData>
    <row r="1" spans="1:1" ht="51" x14ac:dyDescent="0.2">
      <c r="A1" s="78" t="s">
        <v>58</v>
      </c>
    </row>
    <row r="4" spans="1:1" x14ac:dyDescent="0.2">
      <c r="A4" s="19" t="s">
        <v>22</v>
      </c>
    </row>
    <row r="5" spans="1:1" x14ac:dyDescent="0.2">
      <c r="A5" s="83" t="s">
        <v>40</v>
      </c>
    </row>
    <row r="6" spans="1:1" x14ac:dyDescent="0.2">
      <c r="A6" s="83"/>
    </row>
    <row r="7" spans="1:1" x14ac:dyDescent="0.2">
      <c r="A7" s="19" t="s">
        <v>23</v>
      </c>
    </row>
    <row r="8" spans="1:1" ht="25.5" x14ac:dyDescent="0.2">
      <c r="A8" s="83" t="s">
        <v>61</v>
      </c>
    </row>
    <row r="9" spans="1:1" s="79" customFormat="1" x14ac:dyDescent="0.2">
      <c r="A9" s="83" t="s">
        <v>59</v>
      </c>
    </row>
    <row r="11" spans="1:1" x14ac:dyDescent="0.2">
      <c r="A11" s="19" t="s">
        <v>24</v>
      </c>
    </row>
    <row r="12" spans="1:1" x14ac:dyDescent="0.2">
      <c r="A12" s="83" t="s">
        <v>39</v>
      </c>
    </row>
    <row r="13" spans="1:1" x14ac:dyDescent="0.2">
      <c r="A13" s="84"/>
    </row>
    <row r="14" spans="1:1" x14ac:dyDescent="0.2">
      <c r="A14" s="84"/>
    </row>
    <row r="15" spans="1:1" x14ac:dyDescent="0.2">
      <c r="A15" s="8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mM1ZjhlYjEyLTViMjctNDM5ZC1hYWE2LTM0MDJhZjYyNmZhMyIgdmFsdWU9IiIgeG1sbnM9Imh0dHA6Ly93d3cuYm9sZG9uamFtZXMuY29tLzIwMDgvMDEvc2llL2ludGVybmFsL2xhYmVsIiAvPjwvc2lzbD48VXNlck5hbWU+Q09SUFxzMjc3MDI0PC9Vc2VyTmFtZT48RGF0ZVRpbWU+OC8xLzIwMjIgMTozMzo1NCBQTTwvRGF0ZVRpbWU+PExhYmVsU3RyaW5nPkFFUCBQdWJsaWM8L0xhYmVsU3RyaW5nPjwvaXRlbT48aXRlbT48c2lzbCBzaXNsVmVyc2lvbj0iMCIgcG9saWN5PSJlOWMwYjhkNy1iZGI0LTRmZDMtYjYyYS1mNTAzMjdhYWVmY2UiIG9yaWdpbj0idXNlclNlbGVjdGVkIj48ZWxlbWVudCB1aWQ9IjFmNmE5OGQ1LTRlNmEtNDA2Zi04MjU4LTNmMDdiNjFhMWI5OCIgdmFsdWU9IiIgeG1sbnM9Imh0dHA6Ly93d3cuYm9sZG9uamFtZXMuY29tLzIwMDgvMDEvc2llL2ludGVybmFsL2xhYmVsIiAvPjxlbGVtZW50IHVpZD0iNzRmYjJhNjYtYTZhMC00NjcyLWI2YWQtNDg4ZTVhNDgyNWQ1IiB2YWx1ZT0iIiB4bWxucz0iaHR0cDovL3d3dy5ib2xkb25qYW1lcy5jb20vMjAwOC8wMS9zaWUvaW50ZXJuYWwvbGFiZWwiIC8+PGVsZW1lbnQgdWlkPSJiNzYwYWRhNS0xMmJlLTRhOTktOWM1OC1lMzg2NTU3ODdlMzMiIHZhbHVlPSIiIHhtbG5zPSJodHRwOi8vd3d3LmJvbGRvbmphbWVzLmNvbS8yMDA4LzAxL3NpZS9pbnRlcm5hbC9sYWJlbCIgLz48ZWxlbWVudCB1aWQ9IjQ3MjU3NTk4LTBjODItNDQwMi05MDIyLWRjMTNkNTRhYWY1MyIgdmFsdWU9IiIgeG1sbnM9Imh0dHA6Ly93d3cuYm9sZG9uamFtZXMuY29tLzIwMDgvMDEvc2llL2ludGVybmFsL2xhYmVsIiAvPjxlbGVtZW50IHVpZD0iZDE0ZjVjMzYtZjQ0YS00MzE1LWI0MzgtMDA1Y2ZlOGYwNjlmIiB2YWx1ZT0iIiB4bWxucz0iaHR0cDovL3d3dy5ib2xkb25qYW1lcy5jb20vMjAwOC8wMS9zaWUvaW50ZXJuYWwvbGFiZWwiIC8+PC9zaXNsPjxVc2VyTmFtZT5DT1JQXHMyNzcwMjQ8L1VzZXJOYW1lPjxEYXRlVGltZT44LzQvMjAyMiAxMDoyNzoxNyBQTTwvRGF0ZVRpbWU+PExhYmVsU3RyaW5nPkFFUCBDb25maWRlbnRpYWw8L0xhYmVsU3RyaW5nPjwvaXRlbT48aXRlbT48c2lzbCBzaXNsVmVyc2lvbj0iMCIgcG9saWN5PSJlOWMwYjhkNy1iZGI0LTRmZDMtYjYyYS1mNTAzMjdhYWVmY2UiIG9yaWdpbj0idXNlclNlbGVjdGVkIj48ZWxlbWVudCB1aWQ9ImM1ZjhlYjEyLTViMjctNDM5ZC1hYWE2LTM0MDJhZjYyNmZhMyIgdmFsdWU9IiIgeG1sbnM9Imh0dHA6Ly93d3cuYm9sZG9uamFtZXMuY29tLzIwMDgvMDEvc2llL2ludGVybmFsL2xhYmVsIiAvPjxlbGVtZW50IHVpZD0iNzRmYjJhNjYtYTZhMC00NjcyLWI2YWQtNDg4ZTVhNDgyNWQ1IiB2YWx1ZT0iIiB4bWxucz0iaHR0cDovL3d3dy5ib2xkb25qYW1lcy5jb20vMjAwOC8wMS9zaWUvaW50ZXJuYWwvbGFiZWwiIC8+PGVsZW1lbnQgdWlkPSJkMTRmNWMzNi1mNDRhLTQzMTUtYjQzOC0wMDVjZmU4ZjA2OWYiIHZhbHVlPSIiIHhtbG5zPSJodHRwOi8vd3d3LmJvbGRvbmphbWVzLmNvbS8yMDA4LzAxL3NpZS9pbnRlcm5hbC9sYWJlbCIgLz48L3Npc2w+PFVzZXJOYW1lPkNPUlBcczIwMTk5NTwvVXNlck5hbWU+PERhdGVUaW1lPjgvNy8yMDIzIDEyOjQzOjAxIFBNPC9EYXRlVGltZT48TGFiZWxTdHJpbmc+QUVQIFB1YmxpYzwvTGFiZWxTdHJpbmc+PC9pdGVtPjxpdGVtPjxzaXNsIHNpc2xWZXJzaW9uPSIwIiBwb2xpY3k9ImU5YzBiOGQ3LWJkYjQtNGZkMy1iNjJhLWY1MDMyN2FhZWZjZSIgb3JpZ2luPSJ1c2VyU2VsZWN0ZWQiPjxlbGVtZW50IHVpZD0iNzRmYjJhNjYtYTZhMC00NjcyLWI2YWQtNDg4ZTVhNDgyNWQ1IiB2YWx1ZT0iIiB4bWxucz0iaHR0cDovL3d3dy5ib2xkb25qYW1lcy5jb20vMjAwOC8wMS9zaWUvaW50ZXJuYWwvbGFiZWwiIC8+PGVsZW1lbnQgdWlkPSIxZjZhOThkNS00ZTZhLTQwNmYtODI1OC0zZjA3YjYxYTFiOTgiIHZhbHVlPSIiIHhtbG5zPSJodHRwOi8vd3d3LmJvbGRvbmphbWVzLmNvbS8yMDA4LzAxL3NpZS9pbnRlcm5hbC9sYWJlbCIgLz48ZWxlbWVudCB1aWQ9ImI3NjBhZGE1LTEyYmUtNGE5OS05YzU4LWUzODY1NTc4N2UzMyIgdmFsdWU9IiIgeG1sbnM9Imh0dHA6Ly93d3cuYm9sZG9uamFtZXMuY29tLzIwMDgvMDEvc2llL2ludGVybmFsL2xhYmVsIiAvPjxlbGVtZW50IHVpZD0iNDcyNTc1OTgtMGM4Mi00NDAyLTkwMjItZGMxM2Q1NGFhZjUzIiB2YWx1ZT0iIiB4bWxucz0iaHR0cDovL3d3dy5ib2xkb25qYW1lcy5jb20vMjAwOC8wMS9zaWUvaW50ZXJuYWwvbGFiZWwiIC8+PGVsZW1lbnQgdWlkPSJkMTRmNWMzNi1mNDRhLTQzMTUtYjQzOC0wMDVjZmU4ZjA2OWYiIHZhbHVlPSIiIHhtbG5zPSJodHRwOi8vd3d3LmJvbGRvbmphbWVzLmNvbS8yMDA4LzAxL3NpZS9pbnRlcm5hbC9sYWJlbCIgLz48L3Npc2w+PFVzZXJOYW1lPkNPUlBcczIwMTk5NTwvVXNlck5hbWU+PERhdGVUaW1lPjgvNy8yMDIzIDE6MTc6MTcgUE08L0RhdGVUaW1lPjxMYWJlbFN0cmluZz5BRVAgQ29uZmlkZW50aWFsPC9MYWJlbFN0cmluZz48L2l0ZW0+PGl0ZW0+PHNpc2wgc2lzbFZlcnNpb249IjAiIHBvbGljeT0iZTljMGI4ZDctYmRiNC00ZmQzLWI2MmEtZjUwMzI3YWFlZmNlIiBvcmlnaW49InVzZXJTZWxlY3RlZCI+PGVsZW1lbnQgdWlkPSI3NGZiMmE2Ni1hNmEwLTQ2NzItYjZhZC00ODhlNWE0ODI1ZDUiIHZhbHVlPSIiIHhtbG5zPSJodHRwOi8vd3d3LmJvbGRvbmphbWVzLmNvbS8yMDA4LzAxL3NpZS9pbnRlcm5hbC9sYWJlbCIgLz48ZWxlbWVudCB1aWQ9ImM1ZjhlYjEyLTViMjctNDM5ZC1hYWE2LTM0MDJhZjYyNmZhMyIgdmFsdWU9IiIgeG1sbnM9Imh0dHA6Ly93d3cuYm9sZG9uamFtZXMuY29tLzIwMDgvMDEvc2llL2ludGVybmFsL2xhYmVsIiAvPjxlbGVtZW50IHVpZD0iZDE0ZjVjMzYtZjQ0YS00MzE1LWI0MzgtMDA1Y2ZlOGYwNjlmIiB2YWx1ZT0iIiB4bWxucz0iaHR0cDovL3d3dy5ib2xkb25qYW1lcy5jb20vMjAwOC8wMS9zaWUvaW50ZXJuYWwvbGFiZWwiIC8+PC9zaXNsPjxVc2VyTmFtZT5DT1JQXHMwMDc1MDY8L1VzZXJOYW1lPjxEYXRlVGltZT44LzE1LzIwMjMgMTo1MTo1OCBQTTwvRGF0ZVRpbWU+PExhYmVsU3RyaW5nPkFFUCBQdWJsaWM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74fb2a66-a6a0-4672-b6ad-488e5a4825d5" value=""/>
  <element uid="c5f8eb12-5b27-439d-aaa6-3402af626fa3" value=""/>
  <element uid="d14f5c36-f44a-4315-b438-005cfe8f069f" value=""/>
</sisl>
</file>

<file path=customXml/item3.xml><?xml version="1.0" encoding="utf-8"?>
<ct:contentTypeSchema xmlns:ct="http://schemas.microsoft.com/office/2006/metadata/contentType" xmlns:ma="http://schemas.microsoft.com/office/2006/metadata/properties/metaAttributes" ct:_="" ma:_="" ma:contentTypeName="Document" ma:contentTypeID="0x01010001136CE24ED5F449BD16740FFC7FAF6F" ma:contentTypeVersion="31" ma:contentTypeDescription="Create a new document." ma:contentTypeScope="" ma:versionID="b6179feaad23018a41f76eaef5b4f43d">
  <xsd:schema xmlns:xsd="http://www.w3.org/2001/XMLSchema" xmlns:xs="http://www.w3.org/2001/XMLSchema" xmlns:p="http://schemas.microsoft.com/office/2006/metadata/properties" xmlns:ns1="http://schemas.microsoft.com/sharepoint/v3" xmlns:ns2="a1040523-5304-4b09-b6d4-64a124c994e2" xmlns:ns3="5b640fb8-5a34-41c1-9307-1b790ff29a8b" xmlns:ns4="51831b8d-857f-44dd-949b-652450d1a5df" targetNamespace="http://schemas.microsoft.com/office/2006/metadata/properties" ma:root="true" ma:fieldsID="b176c6d2b07027ee7343df1467fc3652" ns1:_="" ns2:_="" ns3:_="" ns4:_="">
    <xsd:import namespace="http://schemas.microsoft.com/sharepoint/v3"/>
    <xsd:import namespace="a1040523-5304-4b09-b6d4-64a124c994e2"/>
    <xsd:import namespace="5b640fb8-5a34-41c1-9307-1b790ff29a8b"/>
    <xsd:import namespace="51831b8d-857f-44dd-949b-652450d1a5df"/>
    <xsd:element name="properties">
      <xsd:complexType>
        <xsd:sequence>
          <xsd:element name="documentManagement">
            <xsd:complexType>
              <xsd:all>
                <xsd:element ref="ns2:Operating_x0020_Company"/>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lcf76f155ced4ddcb4097134ff3c332f" minOccurs="0"/>
                <xsd:element ref="ns4:TaxCatchAll" minOccurs="0"/>
                <xsd:element ref="ns3:MediaServiceGenerationTime" minOccurs="0"/>
                <xsd:element ref="ns3:MediaServiceEventHashCode" minOccurs="0"/>
                <xsd:element ref="ns3:MediaServiceOCR" minOccurs="0"/>
                <xsd:element ref="ns3:MediaServiceObjectDetectorVersions" minOccurs="0"/>
                <xsd:element ref="ns3:_Flow_SignoffStatu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040523-5304-4b09-b6d4-64a124c994e2" elementFormDefault="qualified">
    <xsd:import namespace="http://schemas.microsoft.com/office/2006/documentManagement/types"/>
    <xsd:import namespace="http://schemas.microsoft.com/office/infopath/2007/PartnerControls"/>
    <xsd:element name="Operating_x0020_Company" ma:index="8" ma:displayName="Operating Company" ma:default="AEP Ohio" ma:format="Dropdown" ma:internalName="Operating_x0020_Company" ma:readOnly="false">
      <xsd:simpleType>
        <xsd:restriction base="dms:Choice">
          <xsd:enumeration value="AEP Ohio"/>
          <xsd:enumeration value="AEP Texas"/>
          <xsd:enumeration value="Appalachian Power - Tennessee"/>
          <xsd:enumeration value="Appalachian Power - Virginia"/>
          <xsd:enumeration value="Appalachian Power - West Virginia"/>
          <xsd:enumeration value="FERC"/>
          <xsd:enumeration value="Indiana &amp; Michigan Power - Indiana"/>
          <xsd:enumeration value="Indiana &amp; Michigan Power - Michigan"/>
          <xsd:enumeration value="Kentucky Power"/>
          <xsd:enumeration value="PSO"/>
          <xsd:enumeration value="SWEPCO - Arkansas"/>
          <xsd:enumeration value="SWEPCO - Louisiana"/>
          <xsd:enumeration value="SWEPCO - TEXAS"/>
          <xsd:enumeration value="SWEPCO - Peine"/>
          <xsd:enumeration value="ETT"/>
        </xsd:restriction>
      </xsd:simpleType>
    </xsd:element>
  </xsd:schema>
  <xsd:schema xmlns:xsd="http://www.w3.org/2001/XMLSchema" xmlns:xs="http://www.w3.org/2001/XMLSchema" xmlns:dms="http://schemas.microsoft.com/office/2006/documentManagement/types" xmlns:pc="http://schemas.microsoft.com/office/infopath/2007/PartnerControls" targetNamespace="5b640fb8-5a34-41c1-9307-1b790ff29a8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efa54f2-5b03-49c6-9483-51c08a9736bb"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831b8d-857f-44dd-949b-652450d1a5d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3b4476ce-ac5c-42b1-bccc-28ba47756ae8}" ma:internalName="TaxCatchAll" ma:showField="CatchAllData" ma:web="51831b8d-857f-44dd-949b-652450d1a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5b640fb8-5a34-41c1-9307-1b790ff29a8b">
      <Terms xmlns="http://schemas.microsoft.com/office/infopath/2007/PartnerControls"/>
    </lcf76f155ced4ddcb4097134ff3c332f>
    <_Flow_SignoffStatus xmlns="5b640fb8-5a34-41c1-9307-1b790ff29a8b" xsi:nil="true"/>
    <_ip_UnifiedCompliancePolicyProperties xmlns="http://schemas.microsoft.com/sharepoint/v3" xsi:nil="true"/>
    <TaxCatchAll xmlns="51831b8d-857f-44dd-949b-652450d1a5df" xsi:nil="true"/>
    <Operating_x0020_Company xmlns="a1040523-5304-4b09-b6d4-64a124c994e2">AEP Ohio</Operating_x0020_Company>
  </documentManagement>
</p:properties>
</file>

<file path=customXml/itemProps1.xml><?xml version="1.0" encoding="utf-8"?>
<ds:datastoreItem xmlns:ds="http://schemas.openxmlformats.org/officeDocument/2006/customXml" ds:itemID="{7F391228-6AEF-4132-88B8-2F0AB5D7CE9D}">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708F5DCB-0451-4172-BF60-3AB0F99169AC}">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E667A2B5-9ED9-4005-9C02-47AB80D4F879}"/>
</file>

<file path=customXml/itemProps4.xml><?xml version="1.0" encoding="utf-8"?>
<ds:datastoreItem xmlns:ds="http://schemas.openxmlformats.org/officeDocument/2006/customXml" ds:itemID="{73D9984D-E0DF-456F-BD53-E9685B1A127D}"/>
</file>

<file path=customXml/itemProps5.xml><?xml version="1.0" encoding="utf-8"?>
<ds:datastoreItem xmlns:ds="http://schemas.openxmlformats.org/officeDocument/2006/customXml" ds:itemID="{C4A351A8-68BF-495D-A441-C61E6A0357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COR Summary</vt:lpstr>
      <vt:lpstr>COR by Cost Component</vt:lpstr>
      <vt:lpstr>ARO Summary</vt:lpstr>
      <vt:lpstr>ARO by CC</vt:lpstr>
      <vt:lpstr>O&amp;M Summary</vt:lpstr>
      <vt:lpstr>O&amp;M by CC</vt:lpstr>
      <vt:lpstr>Forecast</vt:lpstr>
      <vt:lpstr>'COR Summary'!Print_Area</vt:lpstr>
      <vt:lpstr>'O&amp;M Summary'!Print_Area</vt:lpstr>
      <vt:lpstr>'ARO by CC'!Print_Titles</vt:lpstr>
      <vt:lpstr>'COR by Cost Component'!Print_Titles</vt:lpstr>
      <vt:lpstr>'COR Summary'!Print_Titles</vt:lpstr>
      <vt:lpstr>'O&amp;M by CC'!Print_Titles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J Elliott</dc:creator>
  <cp:keywords/>
  <cp:lastModifiedBy>s007506</cp:lastModifiedBy>
  <cp:lastPrinted>2018-07-19T13:49:48Z</cp:lastPrinted>
  <dcterms:created xsi:type="dcterms:W3CDTF">2016-09-13T14:55:42Z</dcterms:created>
  <dcterms:modified xsi:type="dcterms:W3CDTF">2023-08-15T13:51:58Z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dc539fcc-1dbe-457c-b0aa-88159dbdf5b4</vt:lpwstr>
  </property>
  <property fmtid="{D5CDD505-2E9C-101B-9397-08002B2CF9AE}" pid="3" name="bjSaver">
    <vt:lpwstr>UngqOYKs9XqQsX8D98b2KSzWqVLxnliq</vt:lpwstr>
  </property>
  <property fmtid="{D5CDD505-2E9C-101B-9397-08002B2CF9AE}" pid="4" name="bjClsUserRVM">
    <vt:lpwstr>[]</vt:lpwstr>
  </property>
  <property fmtid="{D5CDD505-2E9C-101B-9397-08002B2CF9AE}" pid="5"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6" name="bjDocumentLabelXML-0">
    <vt:lpwstr>ames.com/2008/01/sie/internal/label"&gt;&lt;element uid="74fb2a66-a6a0-4672-b6ad-488e5a4825d5" value="" /&gt;&lt;element uid="c5f8eb12-5b27-439d-aaa6-3402af626fa3" value="" /&gt;&lt;element uid="d14f5c36-f44a-4315-b438-005cfe8f069f" value="" /&gt;&lt;/sisl&gt;</vt:lpwstr>
  </property>
  <property fmtid="{D5CDD505-2E9C-101B-9397-08002B2CF9AE}" pid="7" name="bjDocumentSecurityLabel">
    <vt:lpwstr>AEP Public</vt:lpwstr>
  </property>
  <property fmtid="{D5CDD505-2E9C-101B-9397-08002B2CF9AE}" pid="8" name="MSIP_Label_5c34e43d-0b77-4b2c-b224-1b46981ccfdb_SiteId">
    <vt:lpwstr>15f3c881-6b03-4ff6-8559-77bf5177818f</vt:lpwstr>
  </property>
  <property fmtid="{D5CDD505-2E9C-101B-9397-08002B2CF9AE}" pid="9" name="MSIP_Label_5c34e43d-0b77-4b2c-b224-1b46981ccfdb_Name">
    <vt:lpwstr>AEP Public</vt:lpwstr>
  </property>
  <property fmtid="{D5CDD505-2E9C-101B-9397-08002B2CF9AE}" pid="10" name="MSIP_Label_5c34e43d-0b77-4b2c-b224-1b46981ccfdb_Enabled">
    <vt:lpwstr>true</vt:lpwstr>
  </property>
  <property fmtid="{D5CDD505-2E9C-101B-9397-08002B2CF9AE}" pid="11" name="bjLabelHistoryID">
    <vt:lpwstr>{7F391228-6AEF-4132-88B8-2F0AB5D7CE9D}</vt:lpwstr>
  </property>
  <property fmtid="{D5CDD505-2E9C-101B-9397-08002B2CF9AE}" pid="12" name="ContentTypeId">
    <vt:lpwstr>0x01010001136CE24ED5F449BD16740FFC7FAF6F</vt:lpwstr>
  </property>
</Properties>
</file>