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5th Set/Attachments/"/>
    </mc:Choice>
  </mc:AlternateContent>
  <xr:revisionPtr revIDLastSave="0" documentId="8_{6E5003E8-CC0A-4E45-8B93-F9D657AB3318}" xr6:coauthVersionLast="47" xr6:coauthVersionMax="47" xr10:uidLastSave="{00000000-0000-0000-0000-000000000000}"/>
  <bookViews>
    <workbookView xWindow="-110" yWindow="-110" windowWidth="19420" windowHeight="10420" xr2:uid="{1981D0CB-89AD-4818-B5C1-B12A588DF373}"/>
  </bookViews>
  <sheets>
    <sheet name="Sheet1" sheetId="1" r:id="rId1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  <c r="F51" i="1"/>
  <c r="G51" i="1"/>
  <c r="H51" i="1"/>
  <c r="I51" i="1"/>
  <c r="J51" i="1"/>
  <c r="K51" i="1"/>
  <c r="L51" i="1"/>
  <c r="E52" i="1"/>
  <c r="E53" i="1" s="1"/>
  <c r="F52" i="1"/>
  <c r="F53" i="1" s="1"/>
  <c r="G52" i="1"/>
  <c r="G53" i="1" s="1"/>
  <c r="H52" i="1"/>
  <c r="H53" i="1" s="1"/>
  <c r="I52" i="1"/>
  <c r="J52" i="1"/>
  <c r="K52" i="1"/>
  <c r="L52" i="1"/>
  <c r="L53" i="1" s="1"/>
  <c r="E46" i="1"/>
  <c r="F46" i="1"/>
  <c r="G46" i="1"/>
  <c r="H46" i="1"/>
  <c r="I46" i="1"/>
  <c r="J46" i="1"/>
  <c r="J48" i="1" s="1"/>
  <c r="K46" i="1"/>
  <c r="L46" i="1"/>
  <c r="E47" i="1"/>
  <c r="E48" i="1" s="1"/>
  <c r="F47" i="1"/>
  <c r="F48" i="1" s="1"/>
  <c r="G47" i="1"/>
  <c r="G48" i="1" s="1"/>
  <c r="H47" i="1"/>
  <c r="I47" i="1"/>
  <c r="I48" i="1" s="1"/>
  <c r="J47" i="1"/>
  <c r="K47" i="1"/>
  <c r="K48" i="1" s="1"/>
  <c r="L47" i="1"/>
  <c r="L48" i="1" s="1"/>
  <c r="D52" i="1"/>
  <c r="D51" i="1"/>
  <c r="D47" i="1"/>
  <c r="D46" i="1"/>
  <c r="D48" i="1" s="1"/>
  <c r="L43" i="1"/>
  <c r="K43" i="1"/>
  <c r="J43" i="1"/>
  <c r="I43" i="1"/>
  <c r="H43" i="1"/>
  <c r="G43" i="1"/>
  <c r="F43" i="1"/>
  <c r="E43" i="1"/>
  <c r="D43" i="1"/>
  <c r="L38" i="1"/>
  <c r="K38" i="1"/>
  <c r="J38" i="1"/>
  <c r="I38" i="1"/>
  <c r="H38" i="1"/>
  <c r="G38" i="1"/>
  <c r="F38" i="1"/>
  <c r="E38" i="1"/>
  <c r="D38" i="1"/>
  <c r="L33" i="1"/>
  <c r="K33" i="1"/>
  <c r="J33" i="1"/>
  <c r="I33" i="1"/>
  <c r="H33" i="1"/>
  <c r="G33" i="1"/>
  <c r="F33" i="1"/>
  <c r="E33" i="1"/>
  <c r="D33" i="1"/>
  <c r="L28" i="1"/>
  <c r="K28" i="1"/>
  <c r="J28" i="1"/>
  <c r="I28" i="1"/>
  <c r="H28" i="1"/>
  <c r="G28" i="1"/>
  <c r="F28" i="1"/>
  <c r="E28" i="1"/>
  <c r="D28" i="1"/>
  <c r="L23" i="1"/>
  <c r="K23" i="1"/>
  <c r="J23" i="1"/>
  <c r="I23" i="1"/>
  <c r="H23" i="1"/>
  <c r="G23" i="1"/>
  <c r="F23" i="1"/>
  <c r="E23" i="1"/>
  <c r="D23" i="1"/>
  <c r="L18" i="1"/>
  <c r="K18" i="1"/>
  <c r="J18" i="1"/>
  <c r="I18" i="1"/>
  <c r="H18" i="1"/>
  <c r="G18" i="1"/>
  <c r="F18" i="1"/>
  <c r="E18" i="1"/>
  <c r="D18" i="1"/>
  <c r="L13" i="1"/>
  <c r="K13" i="1"/>
  <c r="J13" i="1"/>
  <c r="I13" i="1"/>
  <c r="H13" i="1"/>
  <c r="G13" i="1"/>
  <c r="F13" i="1"/>
  <c r="E13" i="1"/>
  <c r="D13" i="1"/>
  <c r="E8" i="1"/>
  <c r="F8" i="1"/>
  <c r="G8" i="1"/>
  <c r="H8" i="1"/>
  <c r="I8" i="1"/>
  <c r="J8" i="1"/>
  <c r="K8" i="1"/>
  <c r="L8" i="1"/>
  <c r="D8" i="1"/>
  <c r="K53" i="1" l="1"/>
  <c r="J53" i="1"/>
  <c r="I53" i="1"/>
  <c r="H48" i="1"/>
  <c r="D53" i="1"/>
</calcChain>
</file>

<file path=xl/sharedStrings.xml><?xml version="1.0" encoding="utf-8"?>
<sst xmlns="http://schemas.openxmlformats.org/spreadsheetml/2006/main" count="62" uniqueCount="12">
  <si>
    <t>Residential</t>
  </si>
  <si>
    <t>Commercial</t>
  </si>
  <si>
    <t>Industrial</t>
  </si>
  <si>
    <t>Other Retail</t>
  </si>
  <si>
    <t>Actual</t>
  </si>
  <si>
    <t>Fcst</t>
  </si>
  <si>
    <t>Variance</t>
  </si>
  <si>
    <t>Fuel Revenue:</t>
  </si>
  <si>
    <t>Non-Fuel Revenue:</t>
  </si>
  <si>
    <t>Total</t>
  </si>
  <si>
    <t>(Revenues Stated in $000s)</t>
  </si>
  <si>
    <t>Kentucky Power Company Billed and Accrued Revenue Variances 2013-2021: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</si>
</sst>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" fontId="0" fillId="0" borderId="0" xfId="0" applyNumberFormat="1"/>
    <xf numFmtId="164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41CE8-041F-4E3E-9B56-54C9E511B79B}">
  <sheetPr>
    <pageSetUpPr autoPageBreaks="0"/>
  </sheetPr>
  <dimension ref="B1:L53"/>
  <sheetViews>
    <sheetView tabSelected="1" zoomScaleNormal="100" workbookViewId="0">
      <selection activeCell="F5" sqref="F5"/>
    </sheetView>
  </sheetViews>
  <sheetFormatPr defaultRowHeight="14.5" x14ac:dyDescent="0.35"/>
  <cols>
    <col min="2" max="2" width="11.7265625" bestFit="1" customWidth="1"/>
    <col min="3" max="3" width="18.453125" bestFit="1" customWidth="1"/>
    <col min="4" max="12" width="11.54296875" bestFit="1" customWidth="1"/>
  </cols>
  <sheetData>
    <row r="1" spans="2:12" x14ac:dyDescent="0.35">
      <c r="B1" t="s">
        <v>11</v>
      </c>
    </row>
    <row r="2" spans="2:12" x14ac:dyDescent="0.35">
      <c r="B2" t="s">
        <v>10</v>
      </c>
    </row>
    <row r="4" spans="2:12" x14ac:dyDescent="0.35">
      <c r="D4">
        <v>2013</v>
      </c>
      <c r="E4">
        <v>2014</v>
      </c>
      <c r="F4">
        <v>2015</v>
      </c>
      <c r="G4">
        <v>2016</v>
      </c>
      <c r="H4">
        <v>2017</v>
      </c>
      <c r="I4">
        <v>2018</v>
      </c>
      <c r="J4">
        <v>2019</v>
      </c>
      <c r="K4">
        <v>2020</v>
      </c>
      <c r="L4">
        <v>2021</v>
      </c>
    </row>
    <row r="5" spans="2:12" x14ac:dyDescent="0.35">
      <c r="C5" t="s">
        <v>8</v>
      </c>
    </row>
    <row r="6" spans="2:12" x14ac:dyDescent="0.35">
      <c r="B6" t="s">
        <v>0</v>
      </c>
      <c r="C6" t="s">
        <v>4</v>
      </c>
      <c r="D6" s="3">
        <v>148422.81200000001</v>
      </c>
      <c r="E6" s="3">
        <v>172351.399</v>
      </c>
      <c r="F6" s="3">
        <v>169961.772</v>
      </c>
      <c r="G6" s="3">
        <v>194362.81299999999</v>
      </c>
      <c r="H6" s="3">
        <v>177957.522</v>
      </c>
      <c r="I6" s="3">
        <v>196478.77799999999</v>
      </c>
      <c r="J6" s="3">
        <v>189161.06400000001</v>
      </c>
      <c r="K6" s="3">
        <v>191144.38</v>
      </c>
      <c r="L6" s="3">
        <v>215558.193</v>
      </c>
    </row>
    <row r="7" spans="2:12" x14ac:dyDescent="0.35">
      <c r="B7" t="s">
        <v>0</v>
      </c>
      <c r="C7" t="s">
        <v>5</v>
      </c>
      <c r="D7" s="3">
        <v>149642</v>
      </c>
      <c r="E7" s="3">
        <v>171445</v>
      </c>
      <c r="F7" s="3">
        <v>181212</v>
      </c>
      <c r="G7" s="3">
        <v>195042</v>
      </c>
      <c r="H7" s="3">
        <v>195151</v>
      </c>
      <c r="I7" s="3">
        <v>197854.685</v>
      </c>
      <c r="J7" s="3">
        <v>187013.05900000001</v>
      </c>
      <c r="K7" s="3">
        <v>184848</v>
      </c>
      <c r="L7" s="3">
        <v>199909</v>
      </c>
    </row>
    <row r="8" spans="2:12" x14ac:dyDescent="0.35">
      <c r="C8" t="s">
        <v>6</v>
      </c>
      <c r="D8" s="2">
        <f>+D6/D7-1</f>
        <v>-8.1473650445730295E-3</v>
      </c>
      <c r="E8" s="2">
        <f t="shared" ref="E8:L8" si="0">+E6/E7-1</f>
        <v>5.2868208463356936E-3</v>
      </c>
      <c r="F8" s="2">
        <f t="shared" si="0"/>
        <v>-6.2083239520561606E-2</v>
      </c>
      <c r="G8" s="2">
        <f t="shared" si="0"/>
        <v>-3.4822602311297413E-3</v>
      </c>
      <c r="H8" s="2">
        <f t="shared" si="0"/>
        <v>-8.8103458347638552E-2</v>
      </c>
      <c r="I8" s="2">
        <f t="shared" si="0"/>
        <v>-6.9541289861294597E-3</v>
      </c>
      <c r="J8" s="2">
        <f t="shared" si="0"/>
        <v>1.1485855648187604E-2</v>
      </c>
      <c r="K8" s="2">
        <f t="shared" si="0"/>
        <v>3.4062472950748823E-2</v>
      </c>
      <c r="L8" s="2">
        <f t="shared" si="0"/>
        <v>7.8281583120319631E-2</v>
      </c>
    </row>
    <row r="9" spans="2:12" x14ac:dyDescent="0.35">
      <c r="D9" s="2"/>
      <c r="E9" s="2"/>
      <c r="F9" s="2"/>
      <c r="G9" s="2"/>
      <c r="H9" s="2"/>
      <c r="I9" s="2"/>
      <c r="J9" s="2"/>
      <c r="K9" s="2"/>
      <c r="L9" s="2"/>
    </row>
    <row r="10" spans="2:12" x14ac:dyDescent="0.35">
      <c r="C10" t="s">
        <v>7</v>
      </c>
      <c r="D10" s="1"/>
      <c r="E10" s="1"/>
      <c r="F10" s="1"/>
      <c r="G10" s="1"/>
      <c r="H10" s="1"/>
      <c r="I10" s="1"/>
      <c r="J10" s="1"/>
      <c r="K10" s="1"/>
      <c r="L10" s="1"/>
    </row>
    <row r="11" spans="2:12" x14ac:dyDescent="0.35">
      <c r="B11" t="s">
        <v>0</v>
      </c>
      <c r="C11" t="s">
        <v>4</v>
      </c>
      <c r="D11" s="3">
        <v>67461.896999999997</v>
      </c>
      <c r="E11" s="3">
        <v>64823.317000000003</v>
      </c>
      <c r="F11" s="3">
        <v>57976.542999999998</v>
      </c>
      <c r="G11" s="3">
        <v>59697.084000000003</v>
      </c>
      <c r="H11" s="3">
        <v>54195.499000000003</v>
      </c>
      <c r="I11" s="3">
        <v>64695.11</v>
      </c>
      <c r="J11" s="3">
        <v>57261.43</v>
      </c>
      <c r="K11" s="3">
        <v>45819.095999999998</v>
      </c>
      <c r="L11" s="3">
        <v>66229.798999999999</v>
      </c>
    </row>
    <row r="12" spans="2:12" x14ac:dyDescent="0.35">
      <c r="B12" t="s">
        <v>0</v>
      </c>
      <c r="C12" t="s">
        <v>5</v>
      </c>
      <c r="D12" s="3">
        <v>69291</v>
      </c>
      <c r="E12" s="3">
        <v>69636</v>
      </c>
      <c r="F12" s="3">
        <v>59899</v>
      </c>
      <c r="G12" s="3">
        <v>61836</v>
      </c>
      <c r="H12" s="3">
        <v>56524</v>
      </c>
      <c r="I12" s="3">
        <v>52899</v>
      </c>
      <c r="J12" s="3">
        <v>54459.411</v>
      </c>
      <c r="K12" s="3">
        <v>50705</v>
      </c>
      <c r="L12" s="3">
        <v>53367</v>
      </c>
    </row>
    <row r="13" spans="2:12" x14ac:dyDescent="0.35">
      <c r="C13" t="s">
        <v>6</v>
      </c>
      <c r="D13" s="2">
        <f>+D11/D12-1</f>
        <v>-2.639741091916703E-2</v>
      </c>
      <c r="E13" s="2">
        <f t="shared" ref="E13" si="1">+E11/E12-1</f>
        <v>-6.9111996668389852E-2</v>
      </c>
      <c r="F13" s="2">
        <f t="shared" ref="F13" si="2">+F11/F12-1</f>
        <v>-3.2094976543848852E-2</v>
      </c>
      <c r="G13" s="2">
        <f t="shared" ref="G13" si="3">+G11/G12-1</f>
        <v>-3.4590141665049479E-2</v>
      </c>
      <c r="H13" s="2">
        <f t="shared" ref="H13" si="4">+H11/H12-1</f>
        <v>-4.1194908357511828E-2</v>
      </c>
      <c r="I13" s="2">
        <f t="shared" ref="I13" si="5">+I11/I12-1</f>
        <v>0.22299306225070414</v>
      </c>
      <c r="J13" s="2">
        <f t="shared" ref="J13" si="6">+J11/J12-1</f>
        <v>5.1451511291592977E-2</v>
      </c>
      <c r="K13" s="2">
        <f t="shared" ref="K13" si="7">+K11/K12-1</f>
        <v>-9.6359412286756818E-2</v>
      </c>
      <c r="L13" s="2">
        <f t="shared" ref="L13" si="8">+L11/L12-1</f>
        <v>0.2410253340079076</v>
      </c>
    </row>
    <row r="14" spans="2:12" x14ac:dyDescent="0.35">
      <c r="D14" s="2"/>
      <c r="E14" s="2"/>
      <c r="F14" s="2"/>
      <c r="G14" s="2"/>
      <c r="H14" s="2"/>
      <c r="I14" s="2"/>
      <c r="J14" s="2"/>
      <c r="K14" s="2"/>
      <c r="L14" s="2"/>
    </row>
    <row r="15" spans="2:12" x14ac:dyDescent="0.35">
      <c r="C15" t="s">
        <v>8</v>
      </c>
      <c r="D15" s="1"/>
      <c r="E15" s="1"/>
      <c r="F15" s="1"/>
      <c r="G15" s="1"/>
      <c r="H15" s="1"/>
      <c r="I15" s="1"/>
      <c r="J15" s="1"/>
      <c r="K15" s="1"/>
      <c r="L15" s="1"/>
    </row>
    <row r="16" spans="2:12" x14ac:dyDescent="0.35">
      <c r="B16" t="s">
        <v>1</v>
      </c>
      <c r="C16" t="s">
        <v>4</v>
      </c>
      <c r="D16" s="3">
        <v>88770.399000000005</v>
      </c>
      <c r="E16" s="3">
        <v>109447.827</v>
      </c>
      <c r="F16" s="3">
        <v>106352.083</v>
      </c>
      <c r="G16" s="3">
        <v>119445.507</v>
      </c>
      <c r="H16" s="3">
        <v>115593.00599999999</v>
      </c>
      <c r="I16" s="3">
        <v>118793.33100000001</v>
      </c>
      <c r="J16" s="3">
        <v>116412.147</v>
      </c>
      <c r="K16" s="3">
        <v>112973.40300000001</v>
      </c>
      <c r="L16" s="3">
        <v>121638.689</v>
      </c>
    </row>
    <row r="17" spans="2:12" x14ac:dyDescent="0.35">
      <c r="B17" t="s">
        <v>1</v>
      </c>
      <c r="C17" t="s">
        <v>5</v>
      </c>
      <c r="D17" s="3">
        <v>93513</v>
      </c>
      <c r="E17" s="3">
        <v>103675</v>
      </c>
      <c r="F17" s="3">
        <v>111951</v>
      </c>
      <c r="G17" s="3">
        <v>112700</v>
      </c>
      <c r="H17" s="3">
        <v>118995</v>
      </c>
      <c r="I17" s="3">
        <v>121433.98299999999</v>
      </c>
      <c r="J17" s="3">
        <v>112168.94500000001</v>
      </c>
      <c r="K17" s="3">
        <v>112533</v>
      </c>
      <c r="L17" s="3">
        <v>115745</v>
      </c>
    </row>
    <row r="18" spans="2:12" x14ac:dyDescent="0.35">
      <c r="C18" t="s">
        <v>6</v>
      </c>
      <c r="D18" s="2">
        <f>+D16/D17-1</f>
        <v>-5.0715953931538826E-2</v>
      </c>
      <c r="E18" s="2">
        <f t="shared" ref="E18" si="9">+E16/E17-1</f>
        <v>5.568195804195808E-2</v>
      </c>
      <c r="F18" s="2">
        <f t="shared" ref="F18" si="10">+F16/F17-1</f>
        <v>-5.0012210699323822E-2</v>
      </c>
      <c r="G18" s="2">
        <f t="shared" ref="G18" si="11">+G16/G17-1</f>
        <v>5.9853655723158816E-2</v>
      </c>
      <c r="H18" s="2">
        <f t="shared" ref="H18" si="12">+H16/H17-1</f>
        <v>-2.8589386108660131E-2</v>
      </c>
      <c r="I18" s="2">
        <f t="shared" ref="I18" si="13">+I16/I17-1</f>
        <v>-2.1745576771536768E-2</v>
      </c>
      <c r="J18" s="2">
        <f t="shared" ref="J18" si="14">+J16/J17-1</f>
        <v>3.7828669958516414E-2</v>
      </c>
      <c r="K18" s="2">
        <f t="shared" ref="K18" si="15">+K16/K17-1</f>
        <v>3.9135453600278591E-3</v>
      </c>
      <c r="L18" s="2">
        <f t="shared" ref="L18" si="16">+L16/L17-1</f>
        <v>5.0919599118752323E-2</v>
      </c>
    </row>
    <row r="19" spans="2:12" x14ac:dyDescent="0.35">
      <c r="D19" s="2"/>
      <c r="E19" s="2"/>
      <c r="F19" s="2"/>
      <c r="G19" s="2"/>
      <c r="H19" s="2"/>
      <c r="I19" s="2"/>
      <c r="J19" s="2"/>
      <c r="K19" s="2"/>
      <c r="L19" s="2"/>
    </row>
    <row r="20" spans="2:12" x14ac:dyDescent="0.35">
      <c r="C20" t="s">
        <v>7</v>
      </c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35">
      <c r="B21" t="s">
        <v>1</v>
      </c>
      <c r="C21" t="s">
        <v>4</v>
      </c>
      <c r="D21" s="3">
        <v>39540.877</v>
      </c>
      <c r="E21" s="3">
        <v>38643.779000000002</v>
      </c>
      <c r="F21" s="3">
        <v>35043.56</v>
      </c>
      <c r="G21" s="3">
        <v>37096.614999999998</v>
      </c>
      <c r="H21" s="3">
        <v>34847.641000000003</v>
      </c>
      <c r="I21" s="3">
        <v>38831.036</v>
      </c>
      <c r="J21" s="3">
        <v>34666.767</v>
      </c>
      <c r="K21" s="3">
        <v>26390.145</v>
      </c>
      <c r="L21" s="3">
        <v>38195.232000000004</v>
      </c>
    </row>
    <row r="22" spans="2:12" x14ac:dyDescent="0.35">
      <c r="B22" t="s">
        <v>1</v>
      </c>
      <c r="C22" t="s">
        <v>5</v>
      </c>
      <c r="D22" s="3">
        <v>42616</v>
      </c>
      <c r="E22" s="3">
        <v>41071</v>
      </c>
      <c r="F22" s="3">
        <v>35674</v>
      </c>
      <c r="G22" s="3">
        <v>35938</v>
      </c>
      <c r="H22" s="3">
        <v>34681</v>
      </c>
      <c r="I22" s="3">
        <v>32536</v>
      </c>
      <c r="J22" s="3">
        <v>33612.466</v>
      </c>
      <c r="K22" s="3">
        <v>31819</v>
      </c>
      <c r="L22" s="3">
        <v>31887</v>
      </c>
    </row>
    <row r="23" spans="2:12" x14ac:dyDescent="0.35">
      <c r="C23" t="s">
        <v>6</v>
      </c>
      <c r="D23" s="2">
        <f>+D21/D22-1</f>
        <v>-7.2158883987234801E-2</v>
      </c>
      <c r="E23" s="2">
        <f t="shared" ref="E23" si="17">+E21/E22-1</f>
        <v>-5.9098171459180393E-2</v>
      </c>
      <c r="F23" s="2">
        <f t="shared" ref="F23" si="18">+F21/F22-1</f>
        <v>-1.7672254302853685E-2</v>
      </c>
      <c r="G23" s="2">
        <f t="shared" ref="G23" si="19">+G21/G22-1</f>
        <v>3.2239273192720797E-2</v>
      </c>
      <c r="H23" s="2">
        <f t="shared" ref="H23" si="20">+H21/H22-1</f>
        <v>4.8049652547506039E-3</v>
      </c>
      <c r="I23" s="2">
        <f t="shared" ref="I23" si="21">+I21/I22-1</f>
        <v>0.19347910007376434</v>
      </c>
      <c r="J23" s="2">
        <f t="shared" ref="J23" si="22">+J21/J22-1</f>
        <v>3.1366368656200239E-2</v>
      </c>
      <c r="K23" s="2">
        <f t="shared" ref="K23" si="23">+K21/K22-1</f>
        <v>-0.17061676985448948</v>
      </c>
      <c r="L23" s="2">
        <f t="shared" ref="L23" si="24">+L21/L22-1</f>
        <v>0.19783084015429497</v>
      </c>
    </row>
    <row r="24" spans="2:12" x14ac:dyDescent="0.35"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35">
      <c r="C25" t="s">
        <v>8</v>
      </c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35">
      <c r="B26" t="s">
        <v>2</v>
      </c>
      <c r="C26" t="s">
        <v>4</v>
      </c>
      <c r="D26" s="3">
        <v>82821.498999999996</v>
      </c>
      <c r="E26" s="3">
        <v>89830.819000000003</v>
      </c>
      <c r="F26" s="3">
        <v>92571.46</v>
      </c>
      <c r="G26" s="3">
        <v>92331.785000000003</v>
      </c>
      <c r="H26" s="3">
        <v>89617.797999999995</v>
      </c>
      <c r="I26" s="3">
        <v>87424.12</v>
      </c>
      <c r="J26" s="3">
        <v>87031.267000000007</v>
      </c>
      <c r="K26" s="3">
        <v>78572.251000000004</v>
      </c>
      <c r="L26" s="3">
        <v>79937.793000000005</v>
      </c>
    </row>
    <row r="27" spans="2:12" x14ac:dyDescent="0.35">
      <c r="B27" t="s">
        <v>2</v>
      </c>
      <c r="C27" t="s">
        <v>5</v>
      </c>
      <c r="D27" s="3">
        <v>93521</v>
      </c>
      <c r="E27" s="3">
        <v>97677</v>
      </c>
      <c r="F27" s="3">
        <v>108959</v>
      </c>
      <c r="G27" s="3">
        <v>109198</v>
      </c>
      <c r="H27" s="3">
        <v>107778</v>
      </c>
      <c r="I27" s="3">
        <v>89301.387000000002</v>
      </c>
      <c r="J27" s="3">
        <v>98124.762000000002</v>
      </c>
      <c r="K27" s="3">
        <v>93328</v>
      </c>
      <c r="L27" s="3">
        <v>85924</v>
      </c>
    </row>
    <row r="28" spans="2:12" x14ac:dyDescent="0.35">
      <c r="C28" t="s">
        <v>6</v>
      </c>
      <c r="D28" s="2">
        <f>+D26/D27-1</f>
        <v>-0.11440746998000451</v>
      </c>
      <c r="E28" s="2">
        <f t="shared" ref="E28" si="25">+E26/E27-1</f>
        <v>-8.0327825383662455E-2</v>
      </c>
      <c r="F28" s="2">
        <f t="shared" ref="F28" si="26">+F26/F27-1</f>
        <v>-0.15040097651410156</v>
      </c>
      <c r="G28" s="2">
        <f t="shared" ref="G28" si="27">+G26/G27-1</f>
        <v>-0.15445534716753051</v>
      </c>
      <c r="H28" s="2">
        <f t="shared" ref="H28" si="28">+H26/H27-1</f>
        <v>-0.16849637217242852</v>
      </c>
      <c r="I28" s="2">
        <f t="shared" ref="I28" si="29">+I26/I27-1</f>
        <v>-2.1021700368438978E-2</v>
      </c>
      <c r="J28" s="2">
        <f t="shared" ref="J28" si="30">+J26/J27-1</f>
        <v>-0.11305500032703264</v>
      </c>
      <c r="K28" s="2">
        <f t="shared" ref="K28" si="31">+K26/K27-1</f>
        <v>-0.15810634536259216</v>
      </c>
      <c r="L28" s="2">
        <f t="shared" ref="L28" si="32">+L26/L27-1</f>
        <v>-6.9668625762301484E-2</v>
      </c>
    </row>
    <row r="29" spans="2:12" x14ac:dyDescent="0.35"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35">
      <c r="C30" t="s">
        <v>7</v>
      </c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35">
      <c r="B31" t="s">
        <v>2</v>
      </c>
      <c r="C31" t="s">
        <v>4</v>
      </c>
      <c r="D31" s="3">
        <v>83623.451000000001</v>
      </c>
      <c r="E31" s="3">
        <v>80081.441999999995</v>
      </c>
      <c r="F31" s="3">
        <v>73353.934999999998</v>
      </c>
      <c r="G31" s="3">
        <v>67902.164000000004</v>
      </c>
      <c r="H31" s="3">
        <v>67956.971000000005</v>
      </c>
      <c r="I31" s="3">
        <v>72458.95</v>
      </c>
      <c r="J31" s="3">
        <v>64236.330999999998</v>
      </c>
      <c r="K31" s="3">
        <v>44481.925999999999</v>
      </c>
      <c r="L31" s="3">
        <v>62365.385000000002</v>
      </c>
    </row>
    <row r="32" spans="2:12" x14ac:dyDescent="0.35">
      <c r="B32" t="s">
        <v>2</v>
      </c>
      <c r="C32" t="s">
        <v>5</v>
      </c>
      <c r="D32" s="3">
        <v>94433</v>
      </c>
      <c r="E32" s="3">
        <v>85861</v>
      </c>
      <c r="F32" s="3">
        <v>76080</v>
      </c>
      <c r="G32" s="3">
        <v>74382</v>
      </c>
      <c r="H32" s="3">
        <v>66210</v>
      </c>
      <c r="I32" s="3">
        <v>60886</v>
      </c>
      <c r="J32" s="3">
        <v>65573.225999999995</v>
      </c>
      <c r="K32" s="3">
        <v>60199</v>
      </c>
      <c r="L32" s="3">
        <v>55109</v>
      </c>
    </row>
    <row r="33" spans="2:12" x14ac:dyDescent="0.35">
      <c r="C33" t="s">
        <v>6</v>
      </c>
      <c r="D33" s="2">
        <f>+D31/D32-1</f>
        <v>-0.11446791905372067</v>
      </c>
      <c r="E33" s="2">
        <f t="shared" ref="E33" si="33">+E31/E32-1</f>
        <v>-6.7312959317967436E-2</v>
      </c>
      <c r="F33" s="2">
        <f t="shared" ref="F33" si="34">+F31/F32-1</f>
        <v>-3.5831558885383807E-2</v>
      </c>
      <c r="G33" s="2">
        <f t="shared" ref="G33" si="35">+G31/G32-1</f>
        <v>-8.7115646258503321E-2</v>
      </c>
      <c r="H33" s="2">
        <f t="shared" ref="H33" si="36">+H31/H32-1</f>
        <v>2.6385304334692661E-2</v>
      </c>
      <c r="I33" s="2">
        <f t="shared" ref="I33" si="37">+I31/I32-1</f>
        <v>0.19007571527116252</v>
      </c>
      <c r="J33" s="2">
        <f t="shared" ref="J33" si="38">+J31/J32-1</f>
        <v>-2.038781804024703E-2</v>
      </c>
      <c r="K33" s="2">
        <f t="shared" ref="K33" si="39">+K31/K32-1</f>
        <v>-0.26108530042027278</v>
      </c>
      <c r="L33" s="2">
        <f t="shared" ref="L33" si="40">+L31/L32-1</f>
        <v>0.13167332014734434</v>
      </c>
    </row>
    <row r="34" spans="2:12" x14ac:dyDescent="0.35"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35">
      <c r="C35" t="s">
        <v>8</v>
      </c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35">
      <c r="B36" t="s">
        <v>3</v>
      </c>
      <c r="C36" t="s">
        <v>4</v>
      </c>
      <c r="D36" s="3">
        <v>1255.8910000000001</v>
      </c>
      <c r="E36" s="3">
        <v>954.08299999999997</v>
      </c>
      <c r="F36" s="3">
        <v>1512.675</v>
      </c>
      <c r="G36" s="3">
        <v>1679.152</v>
      </c>
      <c r="H36" s="3">
        <v>1684.616</v>
      </c>
      <c r="I36" s="3">
        <v>1668.6130000000001</v>
      </c>
      <c r="J36" s="3">
        <v>1691.2850000000001</v>
      </c>
      <c r="K36" s="3">
        <v>1668.5129999999999</v>
      </c>
      <c r="L36" s="3">
        <v>1729.2159999999999</v>
      </c>
    </row>
    <row r="37" spans="2:12" x14ac:dyDescent="0.35">
      <c r="B37" t="s">
        <v>3</v>
      </c>
      <c r="C37" t="s">
        <v>5</v>
      </c>
      <c r="D37" s="3">
        <v>1291</v>
      </c>
      <c r="E37" s="3">
        <v>1469</v>
      </c>
      <c r="F37" s="3">
        <v>1584</v>
      </c>
      <c r="G37" s="3">
        <v>1442</v>
      </c>
      <c r="H37" s="3">
        <v>1547</v>
      </c>
      <c r="I37" s="3">
        <v>1716.8150000000001</v>
      </c>
      <c r="J37" s="3">
        <v>1634.2339999999999</v>
      </c>
      <c r="K37" s="3">
        <v>1633</v>
      </c>
      <c r="L37" s="3">
        <v>1699</v>
      </c>
    </row>
    <row r="38" spans="2:12" x14ac:dyDescent="0.35">
      <c r="C38" t="s">
        <v>6</v>
      </c>
      <c r="D38" s="2">
        <f>+D36/D37-1</f>
        <v>-2.7195197521301284E-2</v>
      </c>
      <c r="E38" s="2">
        <f t="shared" ref="E38" si="41">+E36/E37-1</f>
        <v>-0.35052212389380533</v>
      </c>
      <c r="F38" s="2">
        <f t="shared" ref="F38" si="42">+F36/F37-1</f>
        <v>-4.5028409090909105E-2</v>
      </c>
      <c r="G38" s="2">
        <f t="shared" ref="G38" si="43">+G36/G37-1</f>
        <v>0.16446047156726773</v>
      </c>
      <c r="H38" s="2">
        <f t="shared" ref="H38" si="44">+H36/H37-1</f>
        <v>8.8956690368455105E-2</v>
      </c>
      <c r="I38" s="2">
        <f t="shared" ref="I38" si="45">+I36/I37-1</f>
        <v>-2.8076408931655417E-2</v>
      </c>
      <c r="J38" s="2">
        <f t="shared" ref="J38" si="46">+J36/J37-1</f>
        <v>3.4909933338799881E-2</v>
      </c>
      <c r="K38" s="2">
        <f t="shared" ref="K38" si="47">+K36/K37-1</f>
        <v>2.1747091243110805E-2</v>
      </c>
      <c r="L38" s="2">
        <f t="shared" ref="L38" si="48">+L36/L37-1</f>
        <v>1.7784579164214165E-2</v>
      </c>
    </row>
    <row r="39" spans="2:12" x14ac:dyDescent="0.35">
      <c r="D39" s="2"/>
      <c r="E39" s="2"/>
      <c r="F39" s="2"/>
      <c r="G39" s="2"/>
      <c r="H39" s="2"/>
      <c r="I39" s="2"/>
      <c r="J39" s="2"/>
      <c r="K39" s="2"/>
      <c r="L39" s="2"/>
    </row>
    <row r="40" spans="2:12" x14ac:dyDescent="0.35">
      <c r="C40" t="s">
        <v>7</v>
      </c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35">
      <c r="B41" t="s">
        <v>3</v>
      </c>
      <c r="C41" t="s">
        <v>4</v>
      </c>
      <c r="D41" s="3">
        <v>304.45499999999998</v>
      </c>
      <c r="E41" s="3">
        <v>301.40899999999999</v>
      </c>
      <c r="F41" s="3">
        <v>283.78199999999998</v>
      </c>
      <c r="G41" s="3">
        <v>295.65699999999998</v>
      </c>
      <c r="H41" s="3">
        <v>295.78399999999999</v>
      </c>
      <c r="I41" s="3">
        <v>307.98700000000002</v>
      </c>
      <c r="J41" s="3">
        <v>292.505</v>
      </c>
      <c r="K41" s="3">
        <v>229.52099999999999</v>
      </c>
      <c r="L41" s="3">
        <v>302.95</v>
      </c>
    </row>
    <row r="42" spans="2:12" x14ac:dyDescent="0.35">
      <c r="B42" t="s">
        <v>3</v>
      </c>
      <c r="C42" t="s">
        <v>5</v>
      </c>
      <c r="D42" s="3">
        <v>327</v>
      </c>
      <c r="E42" s="3">
        <v>324</v>
      </c>
      <c r="F42" s="3">
        <v>286</v>
      </c>
      <c r="G42" s="3">
        <v>290</v>
      </c>
      <c r="H42" s="3">
        <v>286</v>
      </c>
      <c r="I42" s="3">
        <v>269</v>
      </c>
      <c r="J42" s="3">
        <v>287.89600000000002</v>
      </c>
      <c r="K42" s="3">
        <v>273</v>
      </c>
      <c r="L42" s="3">
        <v>283</v>
      </c>
    </row>
    <row r="43" spans="2:12" x14ac:dyDescent="0.35">
      <c r="C43" t="s">
        <v>6</v>
      </c>
      <c r="D43" s="2">
        <f>+D41/D42-1</f>
        <v>-6.8944954128440372E-2</v>
      </c>
      <c r="E43" s="2">
        <f t="shared" ref="E43" si="49">+E41/E42-1</f>
        <v>-6.9725308641975348E-2</v>
      </c>
      <c r="F43" s="2">
        <f t="shared" ref="F43" si="50">+F41/F42-1</f>
        <v>-7.7552447552448056E-3</v>
      </c>
      <c r="G43" s="2">
        <f t="shared" ref="G43" si="51">+G41/G42-1</f>
        <v>1.9506896551723996E-2</v>
      </c>
      <c r="H43" s="2">
        <f t="shared" ref="H43" si="52">+H41/H42-1</f>
        <v>3.4209790209790203E-2</v>
      </c>
      <c r="I43" s="2">
        <f t="shared" ref="I43" si="53">+I41/I42-1</f>
        <v>0.1449330855018589</v>
      </c>
      <c r="J43" s="2">
        <f t="shared" ref="J43" si="54">+J41/J42-1</f>
        <v>1.6009253341484397E-2</v>
      </c>
      <c r="K43" s="2">
        <f t="shared" ref="K43" si="55">+K41/K42-1</f>
        <v>-0.15926373626373636</v>
      </c>
      <c r="L43" s="2">
        <f t="shared" ref="L43" si="56">+L41/L42-1</f>
        <v>7.0494699646643122E-2</v>
      </c>
    </row>
    <row r="44" spans="2:12" x14ac:dyDescent="0.35">
      <c r="D44" s="2"/>
      <c r="E44" s="2"/>
      <c r="F44" s="2"/>
      <c r="G44" s="2"/>
      <c r="H44" s="2"/>
      <c r="I44" s="2"/>
      <c r="J44" s="2"/>
      <c r="K44" s="2"/>
      <c r="L44" s="2"/>
    </row>
    <row r="45" spans="2:12" x14ac:dyDescent="0.35">
      <c r="C45" t="s">
        <v>8</v>
      </c>
    </row>
    <row r="46" spans="2:12" x14ac:dyDescent="0.35">
      <c r="B46" t="s">
        <v>9</v>
      </c>
      <c r="C46" t="s">
        <v>4</v>
      </c>
      <c r="D46" s="4">
        <f>+D6+D16+D26+D36</f>
        <v>321270.60100000002</v>
      </c>
      <c r="E46" s="4">
        <f t="shared" ref="E46:L46" si="57">+E6+E16+E26+E36</f>
        <v>372584.12800000003</v>
      </c>
      <c r="F46" s="4">
        <f t="shared" si="57"/>
        <v>370397.99</v>
      </c>
      <c r="G46" s="4">
        <f t="shared" si="57"/>
        <v>407819.25699999998</v>
      </c>
      <c r="H46" s="4">
        <f t="shared" si="57"/>
        <v>384852.94199999998</v>
      </c>
      <c r="I46" s="4">
        <f t="shared" si="57"/>
        <v>404364.842</v>
      </c>
      <c r="J46" s="4">
        <f t="shared" si="57"/>
        <v>394295.76299999998</v>
      </c>
      <c r="K46" s="4">
        <f t="shared" si="57"/>
        <v>384358.54699999996</v>
      </c>
      <c r="L46" s="4">
        <f t="shared" si="57"/>
        <v>418863.891</v>
      </c>
    </row>
    <row r="47" spans="2:12" x14ac:dyDescent="0.35">
      <c r="B47" t="s">
        <v>9</v>
      </c>
      <c r="C47" t="s">
        <v>5</v>
      </c>
      <c r="D47" s="4">
        <f>+D7+D17+D27+D37</f>
        <v>337967</v>
      </c>
      <c r="E47" s="4">
        <f t="shared" ref="E47:L47" si="58">+E7+E17+E27+E37</f>
        <v>374266</v>
      </c>
      <c r="F47" s="4">
        <f t="shared" si="58"/>
        <v>403706</v>
      </c>
      <c r="G47" s="4">
        <f t="shared" si="58"/>
        <v>418382</v>
      </c>
      <c r="H47" s="4">
        <f t="shared" si="58"/>
        <v>423471</v>
      </c>
      <c r="I47" s="4">
        <f t="shared" si="58"/>
        <v>410306.87</v>
      </c>
      <c r="J47" s="4">
        <f t="shared" si="58"/>
        <v>398941</v>
      </c>
      <c r="K47" s="4">
        <f t="shared" si="58"/>
        <v>392342</v>
      </c>
      <c r="L47" s="4">
        <f t="shared" si="58"/>
        <v>403277</v>
      </c>
    </row>
    <row r="48" spans="2:12" x14ac:dyDescent="0.35">
      <c r="C48" t="s">
        <v>6</v>
      </c>
      <c r="D48" s="2">
        <f>+D46/D47-1</f>
        <v>-4.9402453493980092E-2</v>
      </c>
      <c r="E48" s="2">
        <f t="shared" ref="E48:L48" si="59">+E46/E47-1</f>
        <v>-4.4937878407335097E-3</v>
      </c>
      <c r="F48" s="2">
        <f t="shared" si="59"/>
        <v>-8.2505610518545658E-2</v>
      </c>
      <c r="G48" s="2">
        <f t="shared" si="59"/>
        <v>-2.5246647800335587E-2</v>
      </c>
      <c r="H48" s="2">
        <f t="shared" si="59"/>
        <v>-9.1194103020041606E-2</v>
      </c>
      <c r="I48" s="2">
        <f t="shared" si="59"/>
        <v>-1.4481912038177613E-2</v>
      </c>
      <c r="J48" s="2">
        <f t="shared" si="59"/>
        <v>-1.1643919777611256E-2</v>
      </c>
      <c r="K48" s="2">
        <f t="shared" si="59"/>
        <v>-2.0348198765362979E-2</v>
      </c>
      <c r="L48" s="2">
        <f t="shared" si="59"/>
        <v>3.8650582602032912E-2</v>
      </c>
    </row>
    <row r="50" spans="2:12" x14ac:dyDescent="0.35">
      <c r="C50" t="s">
        <v>7</v>
      </c>
    </row>
    <row r="51" spans="2:12" x14ac:dyDescent="0.35">
      <c r="B51" t="s">
        <v>9</v>
      </c>
      <c r="C51" t="s">
        <v>4</v>
      </c>
      <c r="D51" s="4">
        <f>+D11+D21+D31+D41</f>
        <v>190930.68</v>
      </c>
      <c r="E51" s="4">
        <f t="shared" ref="E51:L51" si="60">+E11+E21+E31+E41</f>
        <v>183849.94700000001</v>
      </c>
      <c r="F51" s="4">
        <f t="shared" si="60"/>
        <v>166657.82</v>
      </c>
      <c r="G51" s="4">
        <f t="shared" si="60"/>
        <v>164991.52000000002</v>
      </c>
      <c r="H51" s="4">
        <f t="shared" si="60"/>
        <v>157295.89500000005</v>
      </c>
      <c r="I51" s="4">
        <f t="shared" si="60"/>
        <v>176293.08300000001</v>
      </c>
      <c r="J51" s="4">
        <f t="shared" si="60"/>
        <v>156457.033</v>
      </c>
      <c r="K51" s="4">
        <f t="shared" si="60"/>
        <v>116920.68799999998</v>
      </c>
      <c r="L51" s="4">
        <f t="shared" si="60"/>
        <v>167093.36600000001</v>
      </c>
    </row>
    <row r="52" spans="2:12" x14ac:dyDescent="0.35">
      <c r="B52" t="s">
        <v>9</v>
      </c>
      <c r="C52" t="s">
        <v>5</v>
      </c>
      <c r="D52" s="4">
        <f>+D12+D22+D32+D42</f>
        <v>206667</v>
      </c>
      <c r="E52" s="4">
        <f t="shared" ref="E52:L52" si="61">+E12+E22+E32+E42</f>
        <v>196892</v>
      </c>
      <c r="F52" s="4">
        <f t="shared" si="61"/>
        <v>171939</v>
      </c>
      <c r="G52" s="4">
        <f t="shared" si="61"/>
        <v>172446</v>
      </c>
      <c r="H52" s="4">
        <f t="shared" si="61"/>
        <v>157701</v>
      </c>
      <c r="I52" s="4">
        <f t="shared" si="61"/>
        <v>146590</v>
      </c>
      <c r="J52" s="4">
        <f t="shared" si="61"/>
        <v>153932.99900000001</v>
      </c>
      <c r="K52" s="4">
        <f t="shared" si="61"/>
        <v>142996</v>
      </c>
      <c r="L52" s="4">
        <f t="shared" si="61"/>
        <v>140646</v>
      </c>
    </row>
    <row r="53" spans="2:12" x14ac:dyDescent="0.35">
      <c r="C53" t="s">
        <v>6</v>
      </c>
      <c r="D53" s="2">
        <f>+D51/D52-1</f>
        <v>-7.6143361059095138E-2</v>
      </c>
      <c r="E53" s="2">
        <f t="shared" ref="E53:L53" si="62">+E51/E52-1</f>
        <v>-6.6239628832050035E-2</v>
      </c>
      <c r="F53" s="2">
        <f t="shared" si="62"/>
        <v>-3.0715428146028456E-2</v>
      </c>
      <c r="G53" s="2">
        <f t="shared" si="62"/>
        <v>-4.3227909026593681E-2</v>
      </c>
      <c r="H53" s="2">
        <f t="shared" si="62"/>
        <v>-2.5688169383830672E-3</v>
      </c>
      <c r="I53" s="2">
        <f t="shared" si="62"/>
        <v>0.20262693908179275</v>
      </c>
      <c r="J53" s="2">
        <f t="shared" si="62"/>
        <v>1.639696501982657E-2</v>
      </c>
      <c r="K53" s="2">
        <f t="shared" si="62"/>
        <v>-0.18234993985845771</v>
      </c>
      <c r="L53" s="2">
        <f t="shared" si="62"/>
        <v>0.18804207727201638</v>
      </c>
    </row>
  </sheetData>
  <pageMargins left="0.7" right="0.7" top="0.75" bottom="0.75" header="0.3" footer="0.3"/>
  <pageSetup scale="63" orientation="landscape" r:id="rId1"/>
  <headerFooter>
    <oddHeader xml:space="preserve">&amp;RKPSC Case No. 2023-00159
KPSC's Fifth Set of Data Requests
Item No. 13
Attachment 1
&amp;P of &amp;N
</oddHeader>
  </headerFooter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R0c29lNzA8L1VzZXJOYW1lPjxEYXRlVGltZT4xMC8xNi8yMDIzIDc6NDE6NTcgUE08L0RhdGVUaW1lPjxMYWJlbFN0cmluZz5BRVAgSW50ZXJuYWw8L0xhYmVsU3RyaW5nPjwvaXRlbT48L2xhYmVsSGlzdG9yeT4=</Value>
</WrappedLabelHistor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9315A2DC-6873-48A1-8144-3536F7B53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23210C-0CC8-40A8-AD40-B0BD590EEE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E743C9-9470-4412-9003-AFF4325DE6B2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33E1EC17-B652-4171-88EC-23E0D87FEDB5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sharepoint/v3"/>
    <ds:schemaRef ds:uri="a1040523-5304-4b09-b6d4-64a124c994e2"/>
    <ds:schemaRef ds:uri="5b640fb8-5a34-41c1-9307-1b790ff29a8b"/>
    <ds:schemaRef ds:uri="http://www.w3.org/XML/1998/namespace"/>
    <ds:schemaRef ds:uri="http://schemas.microsoft.com/office/infopath/2007/PartnerControls"/>
    <ds:schemaRef ds:uri="51831b8d-857f-44dd-949b-652450d1a5df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F339DF9-8573-480C-960E-83490FD5AC5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dtsoe70</dc:creator>
  <cp:keywords/>
  <cp:lastModifiedBy>Michelle Caldwell</cp:lastModifiedBy>
  <dcterms:created xsi:type="dcterms:W3CDTF">2023-10-16T17:43:38Z</dcterms:created>
  <dcterms:modified xsi:type="dcterms:W3CDTF">2023-10-18T12:13:43Z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a34d06b9-f2e4-492a-a73e-08970c99025e</vt:lpwstr>
  </property>
  <property fmtid="{D5CDD505-2E9C-101B-9397-08002B2CF9AE}" pid="3" name="bjClsUserRVM">
    <vt:lpwstr>[]</vt:lpwstr>
  </property>
  <property fmtid="{D5CDD505-2E9C-101B-9397-08002B2CF9AE}" pid="4" name="bjSaver">
    <vt:lpwstr>RaYlehO4S0LzcORw10qmNqPUpaPtsmRS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{DEE743C9-9470-4412-9003-AFF4325DE6B2}</vt:lpwstr>
  </property>
  <property fmtid="{D5CDD505-2E9C-101B-9397-08002B2CF9AE}" pid="12" name="ContentTypeId">
    <vt:lpwstr>0x01010001136CE24ED5F449BD16740FFC7FAF6F</vt:lpwstr>
  </property>
</Properties>
</file>