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penergy.sharepoint.com/teams/KY2023BaseCase-DTeam/Shared Documents/General/Discovery Part 2 9.11-9.25/Staff Set 3/"/>
    </mc:Choice>
  </mc:AlternateContent>
  <xr:revisionPtr revIDLastSave="2" documentId="8_{FBE0D952-E2BF-4A35-8820-7174B0DF065E}" xr6:coauthVersionLast="47" xr6:coauthVersionMax="47" xr10:uidLastSave="{D83757F5-5227-4816-A3E2-7E1EED162978}"/>
  <bookViews>
    <workbookView xWindow="-110" yWindow="-110" windowWidth="19420" windowHeight="10300" xr2:uid="{B81C3D43-56AC-4447-83C8-07045F4EEF5F}"/>
  </bookViews>
  <sheets>
    <sheet name="Daniel Boon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" l="1"/>
  <c r="L17" i="1"/>
  <c r="K17" i="1"/>
  <c r="J17" i="1"/>
  <c r="I17" i="1"/>
  <c r="H17" i="1"/>
  <c r="G17" i="1"/>
  <c r="F17" i="1"/>
  <c r="E17" i="1"/>
  <c r="D17" i="1"/>
  <c r="C17" i="1"/>
  <c r="B17" i="1"/>
  <c r="M11" i="1"/>
  <c r="L11" i="1"/>
  <c r="K11" i="1"/>
  <c r="J11" i="1"/>
  <c r="I11" i="1"/>
  <c r="H11" i="1"/>
  <c r="G11" i="1"/>
  <c r="F11" i="1"/>
  <c r="E11" i="1"/>
  <c r="D11" i="1"/>
  <c r="C11" i="1"/>
  <c r="B11" i="1"/>
  <c r="M15" i="1"/>
  <c r="K15" i="1"/>
  <c r="I15" i="1"/>
  <c r="G15" i="1"/>
  <c r="E15" i="1"/>
  <c r="C15" i="1"/>
  <c r="L15" i="1"/>
  <c r="J15" i="1"/>
  <c r="H15" i="1"/>
  <c r="F15" i="1"/>
  <c r="D15" i="1"/>
  <c r="B15" i="1"/>
  <c r="M9" i="1"/>
  <c r="L9" i="1"/>
  <c r="K16" i="1"/>
  <c r="I16" i="1"/>
  <c r="G16" i="1"/>
  <c r="E16" i="1"/>
  <c r="C16" i="1"/>
  <c r="J16" i="1"/>
  <c r="H16" i="1"/>
  <c r="F16" i="1"/>
  <c r="D16" i="1"/>
  <c r="B16" i="1"/>
  <c r="L16" i="1"/>
  <c r="M5" i="1"/>
  <c r="L5" i="1"/>
  <c r="K5" i="1"/>
  <c r="J5" i="1"/>
  <c r="G5" i="1"/>
  <c r="F5" i="1"/>
  <c r="E5" i="1"/>
  <c r="D5" i="1"/>
  <c r="C5" i="1"/>
  <c r="B5" i="1"/>
  <c r="M10" i="1"/>
  <c r="M16" i="1" s="1"/>
  <c r="L10" i="1"/>
  <c r="L4" i="1"/>
  <c r="M4" i="1"/>
</calcChain>
</file>

<file path=xl/sharedStrings.xml><?xml version="1.0" encoding="utf-8"?>
<sst xmlns="http://schemas.openxmlformats.org/spreadsheetml/2006/main" count="51" uniqueCount="9">
  <si>
    <t>Transmission</t>
  </si>
  <si>
    <t>TOTAL</t>
  </si>
  <si>
    <t>CMI</t>
  </si>
  <si>
    <t># Inter</t>
  </si>
  <si>
    <t>Tree Out of ROW Daniel Boone National Forest (DBNF)</t>
  </si>
  <si>
    <t>Tree Out of ROW for Entire Service Territory</t>
  </si>
  <si>
    <t>% of DBNF to Entire KYPCo</t>
  </si>
  <si>
    <t xml:space="preserve">Distribution </t>
  </si>
  <si>
    <t>T&amp;D Combined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</si>
</sst>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3" fontId="3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9" fontId="4" fillId="0" borderId="4" xfId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9" fontId="4" fillId="0" borderId="12" xfId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9" fontId="4" fillId="0" borderId="19" xfId="1" applyFont="1" applyBorder="1" applyAlignment="1">
      <alignment horizontal="center" vertical="center"/>
    </xf>
    <xf numFmtId="9" fontId="4" fillId="0" borderId="20" xfId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/>
    </xf>
    <xf numFmtId="3" fontId="3" fillId="0" borderId="24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3" fontId="3" fillId="0" borderId="27" xfId="0" applyNumberFormat="1" applyFont="1" applyBorder="1" applyAlignment="1">
      <alignment horizontal="center" vertical="center"/>
    </xf>
    <xf numFmtId="10" fontId="4" fillId="0" borderId="19" xfId="1" applyNumberFormat="1" applyFont="1" applyBorder="1" applyAlignment="1">
      <alignment horizontal="center" vertical="center"/>
    </xf>
    <xf numFmtId="10" fontId="4" fillId="0" borderId="20" xfId="1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193BF-473D-4CBE-9FB3-DC1D7D49E17E}">
  <sheetPr>
    <pageSetUpPr fitToPage="1"/>
  </sheetPr>
  <dimension ref="A1:M18"/>
  <sheetViews>
    <sheetView tabSelected="1" view="pageLayout" topLeftCell="G1" zoomScaleNormal="80" workbookViewId="0">
      <selection activeCell="J9" sqref="J9"/>
    </sheetView>
  </sheetViews>
  <sheetFormatPr defaultRowHeight="14.45"/>
  <cols>
    <col min="1" max="1" width="32" customWidth="1"/>
    <col min="2" max="2" width="11.7109375" customWidth="1"/>
    <col min="3" max="3" width="12.140625" customWidth="1"/>
    <col min="4" max="4" width="11.7109375" customWidth="1"/>
    <col min="6" max="6" width="11.7109375" customWidth="1"/>
    <col min="7" max="7" width="8.7109375" customWidth="1"/>
    <col min="8" max="8" width="11.5703125" customWidth="1"/>
    <col min="10" max="10" width="11.7109375" customWidth="1"/>
    <col min="12" max="12" width="12.5703125" customWidth="1"/>
  </cols>
  <sheetData>
    <row r="1" spans="1:13" ht="18.95" thickTop="1">
      <c r="A1" s="35" t="s">
        <v>0</v>
      </c>
      <c r="B1" s="29">
        <v>2018</v>
      </c>
      <c r="C1" s="30"/>
      <c r="D1" s="31">
        <v>2019</v>
      </c>
      <c r="E1" s="32"/>
      <c r="F1" s="29">
        <v>2020</v>
      </c>
      <c r="G1" s="30"/>
      <c r="H1" s="31">
        <v>2021</v>
      </c>
      <c r="I1" s="32"/>
      <c r="J1" s="29">
        <v>2022</v>
      </c>
      <c r="K1" s="30"/>
      <c r="L1" s="33" t="s">
        <v>1</v>
      </c>
      <c r="M1" s="34"/>
    </row>
    <row r="2" spans="1:13" ht="18.95" thickBot="1">
      <c r="A2" s="36"/>
      <c r="B2" s="10" t="s">
        <v>2</v>
      </c>
      <c r="C2" s="11" t="s">
        <v>3</v>
      </c>
      <c r="D2" s="10" t="s">
        <v>2</v>
      </c>
      <c r="E2" s="11" t="s">
        <v>3</v>
      </c>
      <c r="F2" s="10" t="s">
        <v>2</v>
      </c>
      <c r="G2" s="11" t="s">
        <v>3</v>
      </c>
      <c r="H2" s="10" t="s">
        <v>2</v>
      </c>
      <c r="I2" s="11" t="s">
        <v>3</v>
      </c>
      <c r="J2" s="10" t="s">
        <v>2</v>
      </c>
      <c r="K2" s="11" t="s">
        <v>3</v>
      </c>
      <c r="L2" s="6" t="s">
        <v>2</v>
      </c>
      <c r="M2" s="2" t="s">
        <v>3</v>
      </c>
    </row>
    <row r="3" spans="1:13" ht="40.5" customHeight="1">
      <c r="A3" s="27" t="s">
        <v>4</v>
      </c>
      <c r="B3" s="12">
        <v>0</v>
      </c>
      <c r="C3" s="13">
        <v>0</v>
      </c>
      <c r="D3" s="12">
        <v>0</v>
      </c>
      <c r="E3" s="13">
        <v>0</v>
      </c>
      <c r="F3" s="12">
        <v>0</v>
      </c>
      <c r="G3" s="13">
        <v>0</v>
      </c>
      <c r="H3" s="12">
        <v>0</v>
      </c>
      <c r="I3" s="13">
        <v>0</v>
      </c>
      <c r="J3" s="12">
        <v>0</v>
      </c>
      <c r="K3" s="13">
        <v>0</v>
      </c>
      <c r="L3" s="7">
        <v>0</v>
      </c>
      <c r="M3" s="1">
        <v>0</v>
      </c>
    </row>
    <row r="4" spans="1:13" ht="31.5" thickBot="1">
      <c r="A4" s="28" t="s">
        <v>5</v>
      </c>
      <c r="B4" s="14">
        <v>252693</v>
      </c>
      <c r="C4" s="15">
        <v>2</v>
      </c>
      <c r="D4" s="14">
        <v>909191</v>
      </c>
      <c r="E4" s="15">
        <v>13</v>
      </c>
      <c r="F4" s="14">
        <v>160579</v>
      </c>
      <c r="G4" s="15">
        <v>2</v>
      </c>
      <c r="H4" s="14">
        <v>0</v>
      </c>
      <c r="I4" s="15">
        <v>0</v>
      </c>
      <c r="J4" s="14">
        <v>473896</v>
      </c>
      <c r="K4" s="15">
        <v>7</v>
      </c>
      <c r="L4" s="8">
        <f>SUM(B4,D4,F4,H4,J4)</f>
        <v>1796359</v>
      </c>
      <c r="M4" s="4">
        <f>SUM(C4,E4,G4,I4,K4)</f>
        <v>24</v>
      </c>
    </row>
    <row r="5" spans="1:13" ht="32.1" customHeight="1" thickBot="1">
      <c r="A5" s="5" t="s">
        <v>6</v>
      </c>
      <c r="B5" s="16">
        <f>B3/B4</f>
        <v>0</v>
      </c>
      <c r="C5" s="17">
        <f t="shared" ref="C5:M5" si="0">C3/C4</f>
        <v>0</v>
      </c>
      <c r="D5" s="16">
        <f t="shared" si="0"/>
        <v>0</v>
      </c>
      <c r="E5" s="17">
        <f t="shared" si="0"/>
        <v>0</v>
      </c>
      <c r="F5" s="16">
        <f t="shared" si="0"/>
        <v>0</v>
      </c>
      <c r="G5" s="17">
        <f t="shared" si="0"/>
        <v>0</v>
      </c>
      <c r="H5" s="16"/>
      <c r="I5" s="17"/>
      <c r="J5" s="16">
        <f t="shared" si="0"/>
        <v>0</v>
      </c>
      <c r="K5" s="17">
        <f t="shared" si="0"/>
        <v>0</v>
      </c>
      <c r="L5" s="9">
        <f t="shared" si="0"/>
        <v>0</v>
      </c>
      <c r="M5" s="3">
        <f t="shared" si="0"/>
        <v>0</v>
      </c>
    </row>
    <row r="6" spans="1:13" ht="15.6" thickTop="1" thickBot="1"/>
    <row r="7" spans="1:13" ht="18.95" thickTop="1">
      <c r="A7" s="35" t="s">
        <v>7</v>
      </c>
      <c r="B7" s="29">
        <v>2018</v>
      </c>
      <c r="C7" s="30"/>
      <c r="D7" s="31">
        <v>2019</v>
      </c>
      <c r="E7" s="32"/>
      <c r="F7" s="29">
        <v>2020</v>
      </c>
      <c r="G7" s="30"/>
      <c r="H7" s="31">
        <v>2021</v>
      </c>
      <c r="I7" s="32"/>
      <c r="J7" s="29">
        <v>2022</v>
      </c>
      <c r="K7" s="30"/>
      <c r="L7" s="33" t="s">
        <v>1</v>
      </c>
      <c r="M7" s="34"/>
    </row>
    <row r="8" spans="1:13" ht="18.95" thickBot="1">
      <c r="A8" s="36"/>
      <c r="B8" s="10" t="s">
        <v>2</v>
      </c>
      <c r="C8" s="11" t="s">
        <v>3</v>
      </c>
      <c r="D8" s="10" t="s">
        <v>2</v>
      </c>
      <c r="E8" s="11" t="s">
        <v>3</v>
      </c>
      <c r="F8" s="10" t="s">
        <v>2</v>
      </c>
      <c r="G8" s="11" t="s">
        <v>3</v>
      </c>
      <c r="H8" s="10" t="s">
        <v>2</v>
      </c>
      <c r="I8" s="11" t="s">
        <v>3</v>
      </c>
      <c r="J8" s="10" t="s">
        <v>2</v>
      </c>
      <c r="K8" s="11" t="s">
        <v>3</v>
      </c>
      <c r="L8" s="6" t="s">
        <v>2</v>
      </c>
      <c r="M8" s="2" t="s">
        <v>3</v>
      </c>
    </row>
    <row r="9" spans="1:13" ht="30.95">
      <c r="A9" s="27" t="s">
        <v>4</v>
      </c>
      <c r="B9" s="12">
        <v>1709180</v>
      </c>
      <c r="C9" s="13">
        <v>85</v>
      </c>
      <c r="D9" s="12">
        <v>1827324</v>
      </c>
      <c r="E9" s="13">
        <v>116</v>
      </c>
      <c r="F9" s="12">
        <v>2398581</v>
      </c>
      <c r="G9" s="13">
        <v>127</v>
      </c>
      <c r="H9" s="12">
        <v>2191035</v>
      </c>
      <c r="I9" s="13">
        <v>82</v>
      </c>
      <c r="J9" s="12">
        <v>2348351</v>
      </c>
      <c r="K9" s="13">
        <v>119</v>
      </c>
      <c r="L9" s="7">
        <f>SUM(B9,D9,F9,H9,J9)</f>
        <v>10474471</v>
      </c>
      <c r="M9" s="1">
        <f>SUM(C9,E9,G9,I9,K9)</f>
        <v>529</v>
      </c>
    </row>
    <row r="10" spans="1:13" ht="31.5" thickBot="1">
      <c r="A10" s="28" t="s">
        <v>5</v>
      </c>
      <c r="B10" s="14">
        <v>35898809</v>
      </c>
      <c r="C10" s="15">
        <v>1810</v>
      </c>
      <c r="D10" s="14">
        <v>40101803</v>
      </c>
      <c r="E10" s="15">
        <v>2056</v>
      </c>
      <c r="F10" s="14">
        <v>30094633</v>
      </c>
      <c r="G10" s="15">
        <v>2042</v>
      </c>
      <c r="H10" s="14">
        <v>30474613</v>
      </c>
      <c r="I10" s="15">
        <v>1885</v>
      </c>
      <c r="J10" s="14">
        <v>36025362</v>
      </c>
      <c r="K10" s="15">
        <v>2298</v>
      </c>
      <c r="L10" s="8">
        <f>SUM(B10,D10,F10,H10,J10)</f>
        <v>172595220</v>
      </c>
      <c r="M10" s="4">
        <f>SUM(C10,E10,G10,I10,K10)</f>
        <v>10091</v>
      </c>
    </row>
    <row r="11" spans="1:13" ht="31.5" customHeight="1" thickBot="1">
      <c r="A11" s="5" t="s">
        <v>6</v>
      </c>
      <c r="B11" s="25">
        <f>B9/B10</f>
        <v>4.7611050271890637E-2</v>
      </c>
      <c r="C11" s="26">
        <f t="shared" ref="C11" si="1">C9/C10</f>
        <v>4.6961325966850827E-2</v>
      </c>
      <c r="D11" s="25">
        <f>D9/D10</f>
        <v>4.5567128241091805E-2</v>
      </c>
      <c r="E11" s="26">
        <f t="shared" ref="E11" si="2">E9/E10</f>
        <v>5.642023346303502E-2</v>
      </c>
      <c r="F11" s="25">
        <f>F9/F10</f>
        <v>7.9701287601679674E-2</v>
      </c>
      <c r="G11" s="26">
        <f t="shared" ref="G11" si="3">G9/G10</f>
        <v>6.2193927522037215E-2</v>
      </c>
      <c r="H11" s="25">
        <f>H9/H10</f>
        <v>7.1897057396594341E-2</v>
      </c>
      <c r="I11" s="26">
        <f t="shared" ref="I11" si="4">I9/I10</f>
        <v>4.3501326259946953E-2</v>
      </c>
      <c r="J11" s="25">
        <f>J9/J10</f>
        <v>6.5186048650947626E-2</v>
      </c>
      <c r="K11" s="26">
        <f t="shared" ref="K11" si="5">K9/K10</f>
        <v>5.1784160139251523E-2</v>
      </c>
      <c r="L11" s="25">
        <f>L9/L10</f>
        <v>6.0688071199190799E-2</v>
      </c>
      <c r="M11" s="26">
        <f t="shared" ref="M11" si="6">M9/M10</f>
        <v>5.2422951144584284E-2</v>
      </c>
    </row>
    <row r="12" spans="1:13" ht="15.6" thickTop="1" thickBot="1"/>
    <row r="13" spans="1:13" ht="18.95" thickTop="1">
      <c r="A13" s="35" t="s">
        <v>8</v>
      </c>
      <c r="B13" s="29">
        <v>2018</v>
      </c>
      <c r="C13" s="30"/>
      <c r="D13" s="31">
        <v>2019</v>
      </c>
      <c r="E13" s="32"/>
      <c r="F13" s="29">
        <v>2020</v>
      </c>
      <c r="G13" s="30"/>
      <c r="H13" s="31">
        <v>2021</v>
      </c>
      <c r="I13" s="32"/>
      <c r="J13" s="29">
        <v>2022</v>
      </c>
      <c r="K13" s="30"/>
      <c r="L13" s="33" t="s">
        <v>1</v>
      </c>
      <c r="M13" s="34"/>
    </row>
    <row r="14" spans="1:13" ht="18.95" thickBot="1">
      <c r="A14" s="36"/>
      <c r="B14" s="10" t="s">
        <v>2</v>
      </c>
      <c r="C14" s="11" t="s">
        <v>3</v>
      </c>
      <c r="D14" s="10" t="s">
        <v>2</v>
      </c>
      <c r="E14" s="11" t="s">
        <v>3</v>
      </c>
      <c r="F14" s="10" t="s">
        <v>2</v>
      </c>
      <c r="G14" s="11" t="s">
        <v>3</v>
      </c>
      <c r="H14" s="10" t="s">
        <v>2</v>
      </c>
      <c r="I14" s="11" t="s">
        <v>3</v>
      </c>
      <c r="J14" s="10" t="s">
        <v>2</v>
      </c>
      <c r="K14" s="11" t="s">
        <v>3</v>
      </c>
      <c r="L14" s="6" t="s">
        <v>2</v>
      </c>
      <c r="M14" s="2" t="s">
        <v>3</v>
      </c>
    </row>
    <row r="15" spans="1:13" ht="30.95">
      <c r="A15" s="27" t="s">
        <v>4</v>
      </c>
      <c r="B15" s="22">
        <f t="shared" ref="B15:M15" si="7">SUM(B3,B9)</f>
        <v>1709180</v>
      </c>
      <c r="C15" s="23">
        <f t="shared" si="7"/>
        <v>85</v>
      </c>
      <c r="D15" s="22">
        <f t="shared" si="7"/>
        <v>1827324</v>
      </c>
      <c r="E15" s="23">
        <f t="shared" si="7"/>
        <v>116</v>
      </c>
      <c r="F15" s="22">
        <f t="shared" si="7"/>
        <v>2398581</v>
      </c>
      <c r="G15" s="23">
        <f t="shared" si="7"/>
        <v>127</v>
      </c>
      <c r="H15" s="22">
        <f t="shared" si="7"/>
        <v>2191035</v>
      </c>
      <c r="I15" s="23">
        <f t="shared" si="7"/>
        <v>82</v>
      </c>
      <c r="J15" s="22">
        <f t="shared" si="7"/>
        <v>2348351</v>
      </c>
      <c r="K15" s="23">
        <f t="shared" si="7"/>
        <v>119</v>
      </c>
      <c r="L15" s="22">
        <f t="shared" si="7"/>
        <v>10474471</v>
      </c>
      <c r="M15" s="24">
        <f t="shared" si="7"/>
        <v>529</v>
      </c>
    </row>
    <row r="16" spans="1:13" ht="31.5" thickBot="1">
      <c r="A16" s="28" t="s">
        <v>5</v>
      </c>
      <c r="B16" s="18">
        <f t="shared" ref="B16:M16" si="8">SUM(B4,B10)</f>
        <v>36151502</v>
      </c>
      <c r="C16" s="19">
        <f t="shared" si="8"/>
        <v>1812</v>
      </c>
      <c r="D16" s="18">
        <f t="shared" si="8"/>
        <v>41010994</v>
      </c>
      <c r="E16" s="19">
        <f t="shared" si="8"/>
        <v>2069</v>
      </c>
      <c r="F16" s="18">
        <f t="shared" si="8"/>
        <v>30255212</v>
      </c>
      <c r="G16" s="19">
        <f t="shared" si="8"/>
        <v>2044</v>
      </c>
      <c r="H16" s="18">
        <f t="shared" si="8"/>
        <v>30474613</v>
      </c>
      <c r="I16" s="19">
        <f t="shared" si="8"/>
        <v>1885</v>
      </c>
      <c r="J16" s="18">
        <f t="shared" si="8"/>
        <v>36499258</v>
      </c>
      <c r="K16" s="19">
        <f t="shared" si="8"/>
        <v>2305</v>
      </c>
      <c r="L16" s="20">
        <f t="shared" si="8"/>
        <v>174391579</v>
      </c>
      <c r="M16" s="21">
        <f t="shared" si="8"/>
        <v>10115</v>
      </c>
    </row>
    <row r="17" spans="1:13" ht="31.5" customHeight="1" thickBot="1">
      <c r="A17" s="5" t="s">
        <v>6</v>
      </c>
      <c r="B17" s="25">
        <f>B15/B16</f>
        <v>4.7278256931067485E-2</v>
      </c>
      <c r="C17" s="26">
        <f t="shared" ref="C17" si="9">C15/C16</f>
        <v>4.6909492273730681E-2</v>
      </c>
      <c r="D17" s="25">
        <f>D15/D16</f>
        <v>4.4556930270941493E-2</v>
      </c>
      <c r="E17" s="26">
        <f t="shared" ref="E17" si="10">E15/E16</f>
        <v>5.606573223779604E-2</v>
      </c>
      <c r="F17" s="25">
        <f>F15/F16</f>
        <v>7.9278274434170223E-2</v>
      </c>
      <c r="G17" s="26">
        <f t="shared" ref="G17" si="11">G15/G16</f>
        <v>6.2133072407045006E-2</v>
      </c>
      <c r="H17" s="25">
        <f>H15/H16</f>
        <v>7.1897057396594341E-2</v>
      </c>
      <c r="I17" s="26">
        <f t="shared" ref="I17" si="12">I15/I16</f>
        <v>4.3501326259946953E-2</v>
      </c>
      <c r="J17" s="25">
        <f>J15/J16</f>
        <v>6.4339691508249294E-2</v>
      </c>
      <c r="K17" s="26">
        <f t="shared" ref="K17" si="13">K15/K16</f>
        <v>5.1626898047722344E-2</v>
      </c>
      <c r="L17" s="25">
        <f>L15/L16</f>
        <v>6.0062940309749707E-2</v>
      </c>
      <c r="M17" s="26">
        <f t="shared" ref="M17" si="14">M15/M16</f>
        <v>5.2298566485417697E-2</v>
      </c>
    </row>
    <row r="18" spans="1:13" ht="15" thickTop="1"/>
  </sheetData>
  <mergeCells count="21">
    <mergeCell ref="A1:A2"/>
    <mergeCell ref="A7:A8"/>
    <mergeCell ref="A13:A14"/>
    <mergeCell ref="B13:C13"/>
    <mergeCell ref="D13:E13"/>
    <mergeCell ref="B1:C1"/>
    <mergeCell ref="D1:E1"/>
    <mergeCell ref="B7:C7"/>
    <mergeCell ref="D7:E7"/>
    <mergeCell ref="F7:G7"/>
    <mergeCell ref="H7:I7"/>
    <mergeCell ref="J7:K7"/>
    <mergeCell ref="F1:G1"/>
    <mergeCell ref="H1:I1"/>
    <mergeCell ref="J1:K1"/>
    <mergeCell ref="L1:M1"/>
    <mergeCell ref="F13:G13"/>
    <mergeCell ref="H13:I13"/>
    <mergeCell ref="J13:K13"/>
    <mergeCell ref="L13:M13"/>
    <mergeCell ref="L7:M7"/>
  </mergeCells>
  <pageMargins left="0.7" right="0.7" top="1.6597222222222201" bottom="0.75" header="0.3" footer="0.3"/>
  <pageSetup scale="76" orientation="landscape" r:id="rId1"/>
  <headerFooter>
    <oddHeader>&amp;RCase No. 2023-00159
Commission Staff's Third Set of Data Requests
Dated September 11, 2023
Item No. 19
Attachment 1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GswNTY0MzI8L1VzZXJOYW1lPjxEYXRlVGltZT45LzE0LzIwMjMgMTA6MjM6NDUgQU08L0RhdGVUaW1lPjxMYWJlbFN0cmluZz5BRVAgSW50ZXJuYWw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136CE24ED5F449BD16740FFC7FAF6F" ma:contentTypeVersion="31" ma:contentTypeDescription="Create a new document." ma:contentTypeScope="" ma:versionID="b6179feaad23018a41f76eaef5b4f43d">
  <xsd:schema xmlns:xsd="http://www.w3.org/2001/XMLSchema" xmlns:xs="http://www.w3.org/2001/XMLSchema" xmlns:p="http://schemas.microsoft.com/office/2006/metadata/properties" xmlns:ns1="http://schemas.microsoft.com/sharepoint/v3" xmlns:ns2="a1040523-5304-4b09-b6d4-64a124c994e2" xmlns:ns3="5b640fb8-5a34-41c1-9307-1b790ff29a8b" xmlns:ns4="51831b8d-857f-44dd-949b-652450d1a5df" targetNamespace="http://schemas.microsoft.com/office/2006/metadata/properties" ma:root="true" ma:fieldsID="b176c6d2b07027ee7343df1467fc3652" ns1:_="" ns2:_="" ns3:_="" ns4:_="">
    <xsd:import namespace="http://schemas.microsoft.com/sharepoint/v3"/>
    <xsd:import namespace="a1040523-5304-4b09-b6d4-64a124c994e2"/>
    <xsd:import namespace="5b640fb8-5a34-41c1-9307-1b790ff29a8b"/>
    <xsd:import namespace="51831b8d-857f-44dd-949b-652450d1a5df"/>
    <xsd:element name="properties">
      <xsd:complexType>
        <xsd:sequence>
          <xsd:element name="documentManagement">
            <xsd:complexType>
              <xsd:all>
                <xsd:element ref="ns2:Operating_x0020_Company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 ma:readOnly="false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  <xsd:enumeration value="SWEPCO - Peine"/>
          <xsd:enumeration value="ET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40fb8-5a34-41c1-9307-1b790ff29a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31b8d-857f-44dd-949b-652450d1a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4476ce-ac5c-42b1-bccc-28ba47756ae8}" ma:internalName="TaxCatchAll" ma:showField="CatchAllData" ma:web="51831b8d-857f-44dd-949b-652450d1a5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b640fb8-5a34-41c1-9307-1b790ff29a8b">
      <Terms xmlns="http://schemas.microsoft.com/office/infopath/2007/PartnerControls"/>
    </lcf76f155ced4ddcb4097134ff3c332f>
    <_Flow_SignoffStatus xmlns="5b640fb8-5a34-41c1-9307-1b790ff29a8b" xsi:nil="true"/>
    <_ip_UnifiedCompliancePolicyProperties xmlns="http://schemas.microsoft.com/sharepoint/v3" xsi:nil="true"/>
    <TaxCatchAll xmlns="51831b8d-857f-44dd-949b-652450d1a5df" xsi:nil="true"/>
    <Operating_x0020_Company xmlns="a1040523-5304-4b09-b6d4-64a124c994e2">AEP Ohio</Operating_x0020_Company>
  </documentManagement>
</p:properties>
</file>

<file path=customXml/itemProps1.xml><?xml version="1.0" encoding="utf-8"?>
<ds:datastoreItem xmlns:ds="http://schemas.openxmlformats.org/officeDocument/2006/customXml" ds:itemID="{48F01900-A2D5-4837-BB9F-AFDCC4B210B3}"/>
</file>

<file path=customXml/itemProps2.xml><?xml version="1.0" encoding="utf-8"?>
<ds:datastoreItem xmlns:ds="http://schemas.openxmlformats.org/officeDocument/2006/customXml" ds:itemID="{FB41E44E-B271-4788-A780-DC1113CED8C2}"/>
</file>

<file path=customXml/itemProps3.xml><?xml version="1.0" encoding="utf-8"?>
<ds:datastoreItem xmlns:ds="http://schemas.openxmlformats.org/officeDocument/2006/customXml" ds:itemID="{E4A79B65-7FA9-4838-9963-D9FD846DD838}"/>
</file>

<file path=customXml/itemProps4.xml><?xml version="1.0" encoding="utf-8"?>
<ds:datastoreItem xmlns:ds="http://schemas.openxmlformats.org/officeDocument/2006/customXml" ds:itemID="{F71A2270-AF7E-4320-A056-2DB013A993F4}"/>
</file>

<file path=customXml/itemProps5.xml><?xml version="1.0" encoding="utf-8"?>
<ds:datastoreItem xmlns:ds="http://schemas.openxmlformats.org/officeDocument/2006/customXml" ds:itemID="{FA03AD1F-3DBF-4781-BF7A-DABA40682A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American Electric Power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k056432</dc:creator>
  <cp:keywords/>
  <dc:description/>
  <cp:lastModifiedBy>Billy D Roll</cp:lastModifiedBy>
  <cp:revision/>
  <dcterms:created xsi:type="dcterms:W3CDTF">2023-09-14T08:30:01Z</dcterms:created>
  <dcterms:modified xsi:type="dcterms:W3CDTF">2023-09-14T16:29:38Z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68a8c22e-2eb5-4004-a431-f34542cb650d</vt:lpwstr>
  </property>
  <property fmtid="{D5CDD505-2E9C-101B-9397-08002B2CF9AE}" pid="3" name="bjClsUserRVM">
    <vt:lpwstr>[]</vt:lpwstr>
  </property>
  <property fmtid="{D5CDD505-2E9C-101B-9397-08002B2CF9AE}" pid="4" name="bjSaver">
    <vt:lpwstr>hxh5yagk7/TGlvOF4fs1+mfwrlCeVZZL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{48F01900-A2D5-4837-BB9F-AFDCC4B210B3}</vt:lpwstr>
  </property>
  <property fmtid="{D5CDD505-2E9C-101B-9397-08002B2CF9AE}" pid="12" name="ContentTypeId">
    <vt:lpwstr>0x01010001136CE24ED5F449BD16740FFC7FAF6F</vt:lpwstr>
  </property>
</Properties>
</file>