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aepenergy.sharepoint.com/sites/regsvcs/Regulatory Base Cases/Kentucky Power/2023-00159 Base Case/07 Discovery/Staff/2nd Set/Attachments/"/>
    </mc:Choice>
  </mc:AlternateContent>
  <xr:revisionPtr revIDLastSave="1" documentId="13_ncr:1_{BDDD382E-5273-4088-96AE-0D5B002E8149}" xr6:coauthVersionLast="47" xr6:coauthVersionMax="47" xr10:uidLastSave="{0CB1A93A-AE60-45CA-A3AF-BB9CED8A8DF5}"/>
  <bookViews>
    <workbookView xWindow="-110" yWindow="-110" windowWidth="19420" windowHeight="10420" tabRatio="873" xr2:uid="{00000000-000D-0000-FFFF-FFFF00000000}"/>
  </bookViews>
  <sheets>
    <sheet name="ADJ" sheetId="8" r:id="rId1"/>
    <sheet name="2023 Workpaper" sheetId="9" r:id="rId2"/>
  </sheets>
  <definedNames>
    <definedName name="_WRK1">#REF!</definedName>
    <definedName name="_WRK2">#REF!</definedName>
    <definedName name="ASD">#REF!</definedName>
    <definedName name="CSA">#REF!</definedName>
    <definedName name="CSO">#REF!</definedName>
    <definedName name="NOTBALANCED">#REF!</definedName>
    <definedName name="NvsASD">"V2005-07-31"</definedName>
    <definedName name="NvsAutoDrillOk">"VN"</definedName>
    <definedName name="NvsElapsedTime">0.000104166669188999</definedName>
    <definedName name="NvsEndTime">38513.5880671296</definedName>
    <definedName name="NvsInstLang">"VENG"</definedName>
    <definedName name="NvsInstSpec">"%,FBUSINESS_UNIT,V110"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"V2000-06-01"</definedName>
    <definedName name="NvsPanelSetid">"VAEP"</definedName>
    <definedName name="NvsReqBU">"V100"</definedName>
    <definedName name="NvsReqBUOnly">"VN"</definedName>
    <definedName name="NvsTransLed">"VN"</definedName>
    <definedName name="NvsTreeASD">"V2005-07-31"</definedName>
    <definedName name="NvsValTbl.ACCOUNT">"GL_ACCOUNT_TBL"</definedName>
    <definedName name="NvsValTbl.CURRENCY_CD">"CURRENCY_CD_TBL"</definedName>
    <definedName name="PRINTJE1">#REF!</definedName>
    <definedName name="PRINTJE2">#REF!</definedName>
    <definedName name="PRTWORK">#REF!</definedName>
    <definedName name="_xlnm.Recorder">#REF!</definedName>
    <definedName name="Reserved_Section">#REF!</definedName>
    <definedName name="WORKSHEET">#REF!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9" l="1"/>
  <c r="E43" i="9"/>
  <c r="AF42" i="9"/>
  <c r="C47" i="9"/>
  <c r="E11" i="8" s="1"/>
  <c r="G49" i="9"/>
  <c r="G40" i="9" l="1"/>
  <c r="G39" i="9"/>
  <c r="G38" i="9"/>
  <c r="G37" i="9"/>
  <c r="G36" i="9"/>
  <c r="G35" i="9"/>
  <c r="G34" i="9"/>
  <c r="G33" i="9"/>
  <c r="G32" i="9"/>
  <c r="G31" i="9"/>
  <c r="G30" i="9"/>
  <c r="G29" i="9"/>
  <c r="G43" i="9" l="1"/>
  <c r="M42" i="9" s="1"/>
  <c r="C48" i="9" l="1"/>
  <c r="C49" i="9" l="1"/>
  <c r="E12" i="8"/>
  <c r="I12" i="8" l="1"/>
  <c r="I11" i="8" l="1"/>
  <c r="I13" i="8" s="1"/>
  <c r="I15" i="8" s="1"/>
</calcChain>
</file>

<file path=xl/sharedStrings.xml><?xml version="1.0" encoding="utf-8"?>
<sst xmlns="http://schemas.openxmlformats.org/spreadsheetml/2006/main" count="59" uniqueCount="44">
  <si>
    <t>Date</t>
  </si>
  <si>
    <t>Kentucky Power Company</t>
  </si>
  <si>
    <t>Capacity Charge Revenue Over/Under Recovery</t>
  </si>
  <si>
    <t>Billed Revenue (Revenue Received)</t>
  </si>
  <si>
    <t>LINE   NO.</t>
  </si>
  <si>
    <t>DESCRIPTION</t>
  </si>
  <si>
    <t>KPCO TOTAL COMPANY ADJUSTMENT</t>
  </si>
  <si>
    <t>ALLOCATION METHOD</t>
  </si>
  <si>
    <t>ALLOCATION FACTOR</t>
  </si>
  <si>
    <t>KENTUCKY PSC RETAIL JURISDICTION ADJUSTMENT</t>
  </si>
  <si>
    <t>44x</t>
  </si>
  <si>
    <t>Specific</t>
  </si>
  <si>
    <t>Reduce Firm Sales</t>
  </si>
  <si>
    <t>Adjustment to remove capacity charge revenues</t>
  </si>
  <si>
    <t>add over/under</t>
  </si>
  <si>
    <t>Total Test Year</t>
  </si>
  <si>
    <t>Recorded in 44X firm sales</t>
  </si>
  <si>
    <t>Total Billed Test Year</t>
  </si>
  <si>
    <t>Billed Retail Revenue</t>
  </si>
  <si>
    <t>Over/Under Retail Revenue</t>
  </si>
  <si>
    <t>Total Adj</t>
  </si>
  <si>
    <t>Test Year Twelve Months Ended 3/31/2023</t>
  </si>
  <si>
    <t>Approved Revenue ($6.2M annually)*</t>
  </si>
  <si>
    <t>* Approved $5.8M in 2022</t>
  </si>
  <si>
    <t>total 2022</t>
  </si>
  <si>
    <t>total TY deferral</t>
  </si>
  <si>
    <t>check</t>
  </si>
  <si>
    <t>Increase Firm Sales</t>
  </si>
  <si>
    <t>Year</t>
  </si>
  <si>
    <t>Sum of Amount</t>
  </si>
  <si>
    <t>Column Labels</t>
  </si>
  <si>
    <t>Row Labels</t>
  </si>
  <si>
    <t>Grand Total</t>
  </si>
  <si>
    <t>KY_OSS_SHR</t>
  </si>
  <si>
    <t>To record Over/Under related to sharing of KY OSS Margins as approved in KYPCo Base Rate Case 2017-00179</t>
  </si>
  <si>
    <t>TARIFF_CC</t>
  </si>
  <si>
    <t>To record a reg. asset for the difference between the $6.2M annual revenue amount authorized to be collected and the amount actually billed under Tariff C. C. from the current month as authorized by the KPSC in the Final Order in Case No. 2014-00396.</t>
  </si>
  <si>
    <t>Tariff Summary</t>
  </si>
  <si>
    <t>IS/Query</t>
  </si>
  <si>
    <t>OSS</t>
  </si>
  <si>
    <t>Difference</t>
  </si>
  <si>
    <t xml:space="preserve">Total OSS/C.C </t>
  </si>
  <si>
    <t>CC</t>
  </si>
  <si>
    <t>Witness: Katharine Walsh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</si>
</sst>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 #,##0.0_);_(* \(#,##0.0\);&quot;&quot;;_(@_)"/>
    <numFmt numFmtId="166" formatCode="[Blue]#,##0,_);[Red]\(#,##0,\)"/>
    <numFmt numFmtId="167" formatCode="_(&quot;$&quot;* #,##0_);_(&quot;$&quot;* \(#,##0\);_(&quot;$&quot;* &quot;-&quot;??_);_(@_)"/>
  </numFmts>
  <fonts count="76">
    <font>
      <sz val="10"/>
      <name val="Arial"/>
    </font>
    <font>
      <sz val="10"/>
      <name val="Arial"/>
      <family val="2"/>
    </font>
    <font>
      <sz val="10"/>
      <color indexed="8"/>
      <name val="Arial"/>
      <family val="2"/>
    </font>
    <font>
      <sz val="10"/>
      <color indexed="9"/>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10"/>
      <color indexed="19"/>
      <name val="Arial"/>
      <family val="2"/>
    </font>
    <font>
      <b/>
      <sz val="10"/>
      <color indexed="63"/>
      <name val="Arial"/>
      <family val="2"/>
    </font>
    <font>
      <sz val="10"/>
      <name val="MS Sans Serif"/>
      <family val="2"/>
    </font>
    <font>
      <b/>
      <sz val="10"/>
      <name val="MS Sans Serif"/>
      <family val="2"/>
    </font>
    <font>
      <b/>
      <sz val="18"/>
      <color indexed="62"/>
      <name val="Cambria"/>
      <family val="2"/>
    </font>
    <font>
      <b/>
      <sz val="10"/>
      <color indexed="8"/>
      <name val="Arial"/>
      <family val="2"/>
    </font>
    <font>
      <b/>
      <sz val="10"/>
      <name val="Arial"/>
      <family val="2"/>
    </font>
    <font>
      <sz val="10"/>
      <name val="Arial"/>
      <family val="2"/>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Unicode MS"/>
      <family val="2"/>
    </font>
    <font>
      <sz val="12"/>
      <name val="Arial MT"/>
    </font>
    <font>
      <sz val="10"/>
      <color indexed="8"/>
      <name val="Tahoma"/>
      <family val="2"/>
    </font>
    <font>
      <sz val="10"/>
      <color indexed="9"/>
      <name val="Tahoma"/>
      <family val="2"/>
    </font>
    <font>
      <sz val="10"/>
      <color indexed="20"/>
      <name val="Tahoma"/>
      <family val="2"/>
    </font>
    <font>
      <b/>
      <sz val="10"/>
      <color indexed="52"/>
      <name val="Arial"/>
      <family val="2"/>
    </font>
    <font>
      <b/>
      <sz val="10"/>
      <color indexed="52"/>
      <name val="Tahoma"/>
      <family val="2"/>
    </font>
    <font>
      <b/>
      <sz val="10"/>
      <color indexed="9"/>
      <name val="Tahoma"/>
      <family val="2"/>
    </font>
    <font>
      <b/>
      <sz val="10"/>
      <name val="Arial Unicode MS"/>
      <family val="2"/>
    </font>
    <font>
      <i/>
      <sz val="10"/>
      <color indexed="23"/>
      <name val="Tahoma"/>
      <family val="2"/>
    </font>
    <font>
      <sz val="10"/>
      <color indexed="17"/>
      <name val="Tahoma"/>
      <family val="2"/>
    </font>
    <font>
      <b/>
      <sz val="15"/>
      <color indexed="62"/>
      <name val="Calibri"/>
      <family val="2"/>
    </font>
    <font>
      <b/>
      <sz val="15"/>
      <color indexed="56"/>
      <name val="Tahoma"/>
      <family val="2"/>
    </font>
    <font>
      <b/>
      <sz val="15"/>
      <color indexed="56"/>
      <name val="Arial"/>
      <family val="2"/>
    </font>
    <font>
      <b/>
      <sz val="13"/>
      <color indexed="62"/>
      <name val="Calibri"/>
      <family val="2"/>
    </font>
    <font>
      <b/>
      <sz val="13"/>
      <color indexed="56"/>
      <name val="Tahoma"/>
      <family val="2"/>
    </font>
    <font>
      <b/>
      <sz val="13"/>
      <color indexed="56"/>
      <name val="Arial"/>
      <family val="2"/>
    </font>
    <font>
      <b/>
      <sz val="11"/>
      <color indexed="62"/>
      <name val="Calibri"/>
      <family val="2"/>
    </font>
    <font>
      <b/>
      <sz val="11"/>
      <color indexed="56"/>
      <name val="Tahoma"/>
      <family val="2"/>
    </font>
    <font>
      <b/>
      <sz val="11"/>
      <color indexed="56"/>
      <name val="Arial"/>
      <family val="2"/>
    </font>
    <font>
      <sz val="10"/>
      <color indexed="62"/>
      <name val="Tahoma"/>
      <family val="2"/>
    </font>
    <font>
      <b/>
      <sz val="12"/>
      <color indexed="12"/>
      <name val="Arial"/>
      <family val="2"/>
    </font>
    <font>
      <sz val="10"/>
      <color indexed="52"/>
      <name val="Arial"/>
      <family val="2"/>
    </font>
    <font>
      <sz val="10"/>
      <color indexed="52"/>
      <name val="Tahoma"/>
      <family val="2"/>
    </font>
    <font>
      <sz val="10"/>
      <color indexed="60"/>
      <name val="Arial"/>
      <family val="2"/>
    </font>
    <font>
      <sz val="10"/>
      <color indexed="60"/>
      <name val="Tahoma"/>
      <family val="2"/>
    </font>
    <font>
      <sz val="10"/>
      <color indexed="64"/>
      <name val="Arial"/>
      <family val="2"/>
    </font>
    <font>
      <sz val="8"/>
      <color indexed="48"/>
      <name val="Arial"/>
      <family val="2"/>
    </font>
    <font>
      <b/>
      <sz val="10"/>
      <color indexed="63"/>
      <name val="Tahoma"/>
      <family val="2"/>
    </font>
    <font>
      <b/>
      <sz val="10"/>
      <color indexed="8"/>
      <name val="Tahoma"/>
      <family val="2"/>
    </font>
    <font>
      <sz val="10"/>
      <color indexed="10"/>
      <name val="Tahoma"/>
      <family val="2"/>
    </font>
    <font>
      <sz val="12"/>
      <name val="Times New Roman"/>
      <family val="1"/>
    </font>
    <font>
      <b/>
      <sz val="12"/>
      <name val="Arial"/>
      <family val="2"/>
    </font>
    <font>
      <sz val="11"/>
      <color theme="1"/>
      <name val="Calibri"/>
      <family val="2"/>
      <scheme val="minor"/>
    </font>
    <font>
      <sz val="10"/>
      <color theme="1"/>
      <name val="Arial"/>
      <family val="2"/>
    </font>
    <font>
      <u/>
      <sz val="10"/>
      <name val="Arial"/>
      <family val="2"/>
    </font>
  </fonts>
  <fills count="33">
    <fill>
      <patternFill patternType="none"/>
    </fill>
    <fill>
      <patternFill patternType="gray125"/>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23"/>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14"/>
      </patternFill>
    </fill>
    <fill>
      <patternFill patternType="solid">
        <fgColor indexed="9"/>
      </patternFill>
    </fill>
    <fill>
      <patternFill patternType="solid">
        <fgColor indexed="55"/>
      </patternFill>
    </fill>
    <fill>
      <patternFill patternType="mediumGray">
        <fgColor indexed="22"/>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49"/>
      </bottom>
      <diagonal/>
    </border>
    <border>
      <left/>
      <right/>
      <top/>
      <bottom style="thick">
        <color indexed="62"/>
      </bottom>
      <diagonal/>
    </border>
    <border>
      <left/>
      <right/>
      <top/>
      <bottom style="thick">
        <color indexed="27"/>
      </bottom>
      <diagonal/>
    </border>
    <border>
      <left/>
      <right/>
      <top/>
      <bottom style="thick">
        <color indexed="23"/>
      </bottom>
      <diagonal/>
    </border>
    <border>
      <left/>
      <right/>
      <top/>
      <bottom style="thick">
        <color indexed="22"/>
      </bottom>
      <diagonal/>
    </border>
    <border>
      <left/>
      <right/>
      <top/>
      <bottom style="medium">
        <color indexed="27"/>
      </bottom>
      <diagonal/>
    </border>
    <border>
      <left/>
      <right/>
      <top/>
      <bottom style="medium">
        <color indexed="49"/>
      </bottom>
      <diagonal/>
    </border>
    <border>
      <left/>
      <right/>
      <top/>
      <bottom style="medium">
        <color indexed="30"/>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56"/>
      </top>
      <bottom style="double">
        <color indexed="56"/>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764">
    <xf numFmtId="0" fontId="0" fillId="0" borderId="0"/>
    <xf numFmtId="0" fontId="2"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2" fillId="4" borderId="0" applyNumberFormat="0" applyBorder="0" applyAlignment="0" applyProtection="0"/>
    <xf numFmtId="0" fontId="2" fillId="4" borderId="0" applyNumberFormat="0" applyBorder="0" applyAlignment="0" applyProtection="0"/>
    <xf numFmtId="0" fontId="23" fillId="4" borderId="0" applyNumberFormat="0" applyBorder="0" applyAlignment="0" applyProtection="0"/>
    <xf numFmtId="0" fontId="2"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42" fillId="6" borderId="0" applyNumberFormat="0" applyBorder="0" applyAlignment="0" applyProtection="0"/>
    <xf numFmtId="0" fontId="2"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2" fillId="8" borderId="0" applyNumberFormat="0" applyBorder="0" applyAlignment="0" applyProtection="0"/>
    <xf numFmtId="0" fontId="2" fillId="8" borderId="0" applyNumberFormat="0" applyBorder="0" applyAlignment="0" applyProtection="0"/>
    <xf numFmtId="0" fontId="23" fillId="8" borderId="0" applyNumberFormat="0" applyBorder="0" applyAlignment="0" applyProtection="0"/>
    <xf numFmtId="0" fontId="2" fillId="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2" fillId="10" borderId="0" applyNumberFormat="0" applyBorder="0" applyAlignment="0" applyProtection="0"/>
    <xf numFmtId="0" fontId="2" fillId="10" borderId="0" applyNumberFormat="0" applyBorder="0" applyAlignment="0" applyProtection="0"/>
    <xf numFmtId="0" fontId="23" fillId="10" borderId="0" applyNumberFormat="0" applyBorder="0" applyAlignment="0" applyProtection="0"/>
    <xf numFmtId="0" fontId="2"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2" fillId="11" borderId="0" applyNumberFormat="0" applyBorder="0" applyAlignment="0" applyProtection="0"/>
    <xf numFmtId="0" fontId="2" fillId="7"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2" fillId="9" borderId="0" applyNumberFormat="0" applyBorder="0" applyAlignment="0" applyProtection="0"/>
    <xf numFmtId="0" fontId="2"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42" fillId="2" borderId="0" applyNumberFormat="0" applyBorder="0" applyAlignment="0" applyProtection="0"/>
    <xf numFmtId="0" fontId="2" fillId="2" borderId="0" applyNumberFormat="0" applyBorder="0" applyAlignment="0" applyProtection="0"/>
    <xf numFmtId="0" fontId="23" fillId="2" borderId="0" applyNumberFormat="0" applyBorder="0" applyAlignment="0" applyProtection="0"/>
    <xf numFmtId="0" fontId="2"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2" fillId="5" borderId="0" applyNumberFormat="0" applyBorder="0" applyAlignment="0" applyProtection="0"/>
    <xf numFmtId="0" fontId="2"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42" fillId="14" borderId="0" applyNumberFormat="0" applyBorder="0" applyAlignment="0" applyProtection="0"/>
    <xf numFmtId="0" fontId="2" fillId="14" borderId="0" applyNumberFormat="0" applyBorder="0" applyAlignment="0" applyProtection="0"/>
    <xf numFmtId="0" fontId="23" fillId="14" borderId="0" applyNumberFormat="0" applyBorder="0" applyAlignment="0" applyProtection="0"/>
    <xf numFmtId="0" fontId="2" fillId="6"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42" fillId="10" borderId="0" applyNumberFormat="0" applyBorder="0" applyAlignment="0" applyProtection="0"/>
    <xf numFmtId="0" fontId="2" fillId="10" borderId="0" applyNumberFormat="0" applyBorder="0" applyAlignment="0" applyProtection="0"/>
    <xf numFmtId="0" fontId="23" fillId="10" borderId="0" applyNumberFormat="0" applyBorder="0" applyAlignment="0" applyProtection="0"/>
    <xf numFmtId="0" fontId="2" fillId="11"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2" fillId="2" borderId="0" applyNumberFormat="0" applyBorder="0" applyAlignment="0" applyProtection="0"/>
    <xf numFmtId="0" fontId="2" fillId="7"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2" fillId="15" borderId="0" applyNumberFormat="0" applyBorder="0" applyAlignment="0" applyProtection="0"/>
    <xf numFmtId="0" fontId="2" fillId="15" borderId="0" applyNumberFormat="0" applyBorder="0" applyAlignment="0" applyProtection="0"/>
    <xf numFmtId="0" fontId="23" fillId="15" borderId="0" applyNumberFormat="0" applyBorder="0" applyAlignment="0" applyProtection="0"/>
    <xf numFmtId="0" fontId="3" fillId="11" borderId="0" applyNumberFormat="0" applyBorder="0" applyAlignment="0" applyProtection="0"/>
    <xf numFmtId="0" fontId="24"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3" fillId="17" borderId="0" applyNumberFormat="0" applyBorder="0" applyAlignment="0" applyProtection="0"/>
    <xf numFmtId="0" fontId="3" fillId="17" borderId="0" applyNumberFormat="0" applyBorder="0" applyAlignment="0" applyProtection="0"/>
    <xf numFmtId="0" fontId="24" fillId="17" borderId="0" applyNumberFormat="0" applyBorder="0" applyAlignment="0" applyProtection="0"/>
    <xf numFmtId="0" fontId="3" fillId="18" borderId="0" applyNumberFormat="0" applyBorder="0" applyAlignment="0" applyProtection="0"/>
    <xf numFmtId="0" fontId="2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3" fillId="5" borderId="0" applyNumberFormat="0" applyBorder="0" applyAlignment="0" applyProtection="0"/>
    <xf numFmtId="0" fontId="3" fillId="15" borderId="0" applyNumberFormat="0" applyBorder="0" applyAlignment="0" applyProtection="0"/>
    <xf numFmtId="0" fontId="24"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3" fillId="14" borderId="0" applyNumberFormat="0" applyBorder="0" applyAlignment="0" applyProtection="0"/>
    <xf numFmtId="0" fontId="3" fillId="14" borderId="0" applyNumberFormat="0" applyBorder="0" applyAlignment="0" applyProtection="0"/>
    <xf numFmtId="0" fontId="24" fillId="14" borderId="0" applyNumberFormat="0" applyBorder="0" applyAlignment="0" applyProtection="0"/>
    <xf numFmtId="0" fontId="3" fillId="6" borderId="0" applyNumberFormat="0" applyBorder="0" applyAlignment="0" applyProtection="0"/>
    <xf numFmtId="0" fontId="24"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3" fillId="19" borderId="0" applyNumberFormat="0" applyBorder="0" applyAlignment="0" applyProtection="0"/>
    <xf numFmtId="0" fontId="3" fillId="19" borderId="0" applyNumberFormat="0" applyBorder="0" applyAlignment="0" applyProtection="0"/>
    <xf numFmtId="0" fontId="24" fillId="19" borderId="0" applyNumberFormat="0" applyBorder="0" applyAlignment="0" applyProtection="0"/>
    <xf numFmtId="0" fontId="3" fillId="11" borderId="0" applyNumberFormat="0" applyBorder="0" applyAlignment="0" applyProtection="0"/>
    <xf numFmtId="0" fontId="24"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3" fillId="16" borderId="0" applyNumberFormat="0" applyBorder="0" applyAlignment="0" applyProtection="0"/>
    <xf numFmtId="0" fontId="3" fillId="5" borderId="0" applyNumberFormat="0" applyBorder="0" applyAlignment="0" applyProtection="0"/>
    <xf numFmtId="0" fontId="24"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3" fillId="20" borderId="0" applyNumberFormat="0" applyBorder="0" applyAlignment="0" applyProtection="0"/>
    <xf numFmtId="0" fontId="3" fillId="20" borderId="0" applyNumberFormat="0" applyBorder="0" applyAlignment="0" applyProtection="0"/>
    <xf numFmtId="0" fontId="24" fillId="20" borderId="0" applyNumberFormat="0" applyBorder="0" applyAlignment="0" applyProtection="0"/>
    <xf numFmtId="0" fontId="3" fillId="21" borderId="0" applyNumberFormat="0" applyBorder="0" applyAlignment="0" applyProtection="0"/>
    <xf numFmtId="0" fontId="24"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3" fillId="22" borderId="0" applyNumberFormat="0" applyBorder="0" applyAlignment="0" applyProtection="0"/>
    <xf numFmtId="0" fontId="3" fillId="22" borderId="0" applyNumberFormat="0" applyBorder="0" applyAlignment="0" applyProtection="0"/>
    <xf numFmtId="0" fontId="24" fillId="22" borderId="0" applyNumberFormat="0" applyBorder="0" applyAlignment="0" applyProtection="0"/>
    <xf numFmtId="0" fontId="3" fillId="18" borderId="0" applyNumberFormat="0" applyBorder="0" applyAlignment="0" applyProtection="0"/>
    <xf numFmtId="0" fontId="24"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43" fillId="23" borderId="0" applyNumberFormat="0" applyBorder="0" applyAlignment="0" applyProtection="0"/>
    <xf numFmtId="0" fontId="3" fillId="15" borderId="0" applyNumberFormat="0" applyBorder="0" applyAlignment="0" applyProtection="0"/>
    <xf numFmtId="0" fontId="24"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43" fillId="24" borderId="0" applyNumberFormat="0" applyBorder="0" applyAlignment="0" applyProtection="0"/>
    <xf numFmtId="0" fontId="3" fillId="25" borderId="0" applyNumberFormat="0" applyBorder="0" applyAlignment="0" applyProtection="0"/>
    <xf numFmtId="0" fontId="24"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43" fillId="19" borderId="0" applyNumberFormat="0" applyBorder="0" applyAlignment="0" applyProtection="0"/>
    <xf numFmtId="0" fontId="3" fillId="19" borderId="0" applyNumberFormat="0" applyBorder="0" applyAlignment="0" applyProtection="0"/>
    <xf numFmtId="0" fontId="24" fillId="19" borderId="0" applyNumberFormat="0" applyBorder="0" applyAlignment="0" applyProtection="0"/>
    <xf numFmtId="0" fontId="3" fillId="16" borderId="0" applyNumberFormat="0" applyBorder="0" applyAlignment="0" applyProtection="0"/>
    <xf numFmtId="0" fontId="24"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3" fillId="16" borderId="0" applyNumberFormat="0" applyBorder="0" applyAlignment="0" applyProtection="0"/>
    <xf numFmtId="0" fontId="3" fillId="23" borderId="0" applyNumberFormat="0" applyBorder="0" applyAlignment="0" applyProtection="0"/>
    <xf numFmtId="0" fontId="24"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43" fillId="18" borderId="0" applyNumberFormat="0" applyBorder="0" applyAlignment="0" applyProtection="0"/>
    <xf numFmtId="0" fontId="4" fillId="10" borderId="0" applyNumberFormat="0" applyBorder="0" applyAlignment="0" applyProtection="0"/>
    <xf numFmtId="0" fontId="25"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4" fillId="6" borderId="0" applyNumberFormat="0" applyBorder="0" applyAlignment="0" applyProtection="0"/>
    <xf numFmtId="0" fontId="4" fillId="6" borderId="0" applyNumberFormat="0" applyBorder="0" applyAlignment="0" applyProtection="0"/>
    <xf numFmtId="0" fontId="25" fillId="6" borderId="0" applyNumberFormat="0" applyBorder="0" applyAlignment="0" applyProtection="0"/>
    <xf numFmtId="0" fontId="5" fillId="27" borderId="1" applyNumberFormat="0" applyAlignment="0" applyProtection="0"/>
    <xf numFmtId="0" fontId="26" fillId="3" borderId="1" applyNumberFormat="0" applyAlignment="0" applyProtection="0"/>
    <xf numFmtId="0" fontId="45" fillId="3" borderId="1" applyNumberFormat="0" applyAlignment="0" applyProtection="0"/>
    <xf numFmtId="0" fontId="45" fillId="3" borderId="1" applyNumberFormat="0" applyAlignment="0" applyProtection="0"/>
    <xf numFmtId="0" fontId="45" fillId="3" borderId="1" applyNumberFormat="0" applyAlignment="0" applyProtection="0"/>
    <xf numFmtId="0" fontId="46" fillId="3" borderId="1" applyNumberFormat="0" applyAlignment="0" applyProtection="0"/>
    <xf numFmtId="0" fontId="6" fillId="28" borderId="2" applyNumberFormat="0" applyAlignment="0" applyProtection="0"/>
    <xf numFmtId="0" fontId="27" fillId="12" borderId="2" applyNumberFormat="0" applyAlignment="0" applyProtection="0"/>
    <xf numFmtId="0" fontId="6" fillId="12" borderId="2" applyNumberFormat="0" applyAlignment="0" applyProtection="0"/>
    <xf numFmtId="0" fontId="6" fillId="12" borderId="2" applyNumberFormat="0" applyAlignment="0" applyProtection="0"/>
    <xf numFmtId="0" fontId="6" fillId="12" borderId="2" applyNumberFormat="0" applyAlignment="0" applyProtection="0"/>
    <xf numFmtId="0" fontId="47" fillId="28" borderId="2" applyNumberFormat="0" applyAlignment="0" applyProtection="0"/>
    <xf numFmtId="0" fontId="6" fillId="28" borderId="2" applyNumberFormat="0" applyAlignment="0" applyProtection="0"/>
    <xf numFmtId="0" fontId="27" fillId="28" borderId="2" applyNumberFormat="0" applyAlignment="0" applyProtection="0"/>
    <xf numFmtId="43" fontId="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8" fillId="0" borderId="0" applyFont="0" applyFill="0" applyBorder="0" applyAlignment="0" applyProtection="0"/>
    <xf numFmtId="40" fontId="16" fillId="0" borderId="0" applyFont="0" applyFill="0" applyBorder="0" applyAlignment="0" applyProtection="0"/>
    <xf numFmtId="43" fontId="2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0" fontId="16" fillId="0" borderId="0" applyFont="0" applyFill="0" applyBorder="0" applyAlignment="0" applyProtection="0"/>
    <xf numFmtId="43" fontId="21" fillId="0" borderId="0" applyFont="0" applyFill="0" applyBorder="0" applyAlignment="0" applyProtection="0"/>
    <xf numFmtId="40" fontId="16" fillId="0" borderId="0" applyFont="0" applyFill="0" applyBorder="0" applyAlignment="0" applyProtection="0"/>
    <xf numFmtId="43" fontId="21" fillId="0" borderId="0" applyFont="0" applyFill="0" applyBorder="0" applyAlignment="0" applyProtection="0"/>
    <xf numFmtId="40" fontId="16" fillId="0" borderId="0" applyFont="0" applyFill="0" applyBorder="0" applyAlignment="0" applyProtection="0"/>
    <xf numFmtId="40" fontId="16" fillId="0" borderId="0" applyFont="0" applyFill="0" applyBorder="0" applyAlignment="0" applyProtection="0"/>
    <xf numFmtId="43" fontId="2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1" fillId="0" borderId="0" applyFont="0" applyFill="0" applyBorder="0" applyAlignment="0" applyProtection="0"/>
    <xf numFmtId="43" fontId="73" fillId="0" borderId="0" applyFont="0" applyFill="0" applyBorder="0" applyAlignment="0" applyProtection="0"/>
    <xf numFmtId="43" fontId="2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6" fillId="0" borderId="0" applyFont="0" applyFill="0" applyBorder="0" applyAlignment="0" applyProtection="0"/>
    <xf numFmtId="44" fontId="21" fillId="0" borderId="0" applyFont="0" applyFill="0" applyBorder="0" applyAlignment="0" applyProtection="0"/>
    <xf numFmtId="44" fontId="4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4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8" fontId="16" fillId="0" borderId="0" applyFont="0" applyFill="0" applyBorder="0" applyAlignment="0" applyProtection="0"/>
    <xf numFmtId="8" fontId="16" fillId="0" borderId="0" applyFont="0" applyFill="0" applyBorder="0" applyAlignment="0" applyProtection="0"/>
    <xf numFmtId="44" fontId="21" fillId="0" borderId="0" applyFont="0" applyFill="0" applyBorder="0" applyAlignment="0" applyProtection="0"/>
    <xf numFmtId="0" fontId="7" fillId="0" borderId="0" applyNumberFormat="0" applyFill="0" applyBorder="0" applyAlignment="0" applyProtection="0"/>
    <xf numFmtId="0" fontId="2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9" fillId="0" borderId="0" applyNumberFormat="0" applyFill="0" applyBorder="0" applyAlignment="0" applyProtection="0"/>
    <xf numFmtId="0" fontId="8" fillId="11" borderId="0" applyNumberFormat="0" applyBorder="0" applyAlignment="0" applyProtection="0"/>
    <xf numFmtId="0" fontId="29"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50" fillId="8" borderId="0" applyNumberFormat="0" applyBorder="0" applyAlignment="0" applyProtection="0"/>
    <xf numFmtId="0" fontId="9" fillId="0" borderId="3" applyNumberFormat="0" applyFill="0" applyAlignment="0" applyProtection="0"/>
    <xf numFmtId="0" fontId="51"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52" fillId="0" borderId="5" applyNumberFormat="0" applyFill="0" applyAlignment="0" applyProtection="0"/>
    <xf numFmtId="0" fontId="53" fillId="0" borderId="5" applyNumberFormat="0" applyFill="0" applyAlignment="0" applyProtection="0"/>
    <xf numFmtId="0" fontId="30" fillId="0" borderId="5" applyNumberFormat="0" applyFill="0" applyAlignment="0" applyProtection="0"/>
    <xf numFmtId="0" fontId="10" fillId="0" borderId="6" applyNumberFormat="0" applyFill="0" applyAlignment="0" applyProtection="0"/>
    <xf numFmtId="0" fontId="54"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10" fillId="0" borderId="7" applyNumberFormat="0" applyFill="0" applyAlignment="0" applyProtection="0"/>
    <xf numFmtId="0" fontId="55" fillId="0" borderId="8" applyNumberFormat="0" applyFill="0" applyAlignment="0" applyProtection="0"/>
    <xf numFmtId="0" fontId="56" fillId="0" borderId="8" applyNumberFormat="0" applyFill="0" applyAlignment="0" applyProtection="0"/>
    <xf numFmtId="0" fontId="31" fillId="0" borderId="8" applyNumberFormat="0" applyFill="0" applyAlignment="0" applyProtection="0"/>
    <xf numFmtId="0" fontId="11" fillId="0" borderId="9" applyNumberFormat="0" applyFill="0" applyAlignment="0" applyProtection="0"/>
    <xf numFmtId="0" fontId="57"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58" fillId="0" borderId="11" applyNumberFormat="0" applyFill="0" applyAlignment="0" applyProtection="0"/>
    <xf numFmtId="0" fontId="59" fillId="0" borderId="11" applyNumberFormat="0" applyFill="0" applyAlignment="0" applyProtection="0"/>
    <xf numFmtId="0" fontId="32" fillId="0" borderId="11" applyNumberFormat="0" applyFill="0" applyAlignment="0" applyProtection="0"/>
    <xf numFmtId="0" fontId="11" fillId="0" borderId="0" applyNumberFormat="0" applyFill="0" applyBorder="0" applyAlignment="0" applyProtection="0"/>
    <xf numFmtId="0" fontId="57"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12" fillId="13" borderId="1" applyNumberFormat="0" applyAlignment="0" applyProtection="0"/>
    <xf numFmtId="0" fontId="33" fillId="9" borderId="1" applyNumberFormat="0" applyAlignment="0" applyProtection="0"/>
    <xf numFmtId="0" fontId="12" fillId="9" borderId="1" applyNumberFormat="0" applyAlignment="0" applyProtection="0"/>
    <xf numFmtId="0" fontId="12" fillId="9" borderId="1" applyNumberFormat="0" applyAlignment="0" applyProtection="0"/>
    <xf numFmtId="0" fontId="12" fillId="9" borderId="1" applyNumberFormat="0" applyAlignment="0" applyProtection="0"/>
    <xf numFmtId="0" fontId="60" fillId="9" borderId="1" applyNumberFormat="0" applyAlignment="0" applyProtection="0"/>
    <xf numFmtId="41" fontId="61" fillId="0" borderId="0">
      <alignment horizontal="left"/>
    </xf>
    <xf numFmtId="0" fontId="13" fillId="0" borderId="12" applyNumberFormat="0" applyFill="0" applyAlignment="0" applyProtection="0"/>
    <xf numFmtId="0" fontId="34" fillId="0" borderId="13" applyNumberFormat="0" applyFill="0" applyAlignment="0" applyProtection="0"/>
    <xf numFmtId="0" fontId="62" fillId="0" borderId="13" applyNumberFormat="0" applyFill="0" applyAlignment="0" applyProtection="0"/>
    <xf numFmtId="0" fontId="62" fillId="0" borderId="13" applyNumberFormat="0" applyFill="0" applyAlignment="0" applyProtection="0"/>
    <xf numFmtId="0" fontId="62" fillId="0" borderId="13" applyNumberFormat="0" applyFill="0" applyAlignment="0" applyProtection="0"/>
    <xf numFmtId="0" fontId="63" fillId="0" borderId="13" applyNumberFormat="0" applyFill="0" applyAlignment="0" applyProtection="0"/>
    <xf numFmtId="0" fontId="14" fillId="13" borderId="0" applyNumberFormat="0" applyBorder="0" applyAlignment="0" applyProtection="0"/>
    <xf numFmtId="0" fontId="35"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4" fillId="13" borderId="0" applyNumberFormat="0" applyBorder="0" applyAlignment="0" applyProtection="0"/>
    <xf numFmtId="0" fontId="65" fillId="13" borderId="0" applyNumberFormat="0" applyBorder="0" applyAlignment="0" applyProtection="0"/>
    <xf numFmtId="0" fontId="74" fillId="0" borderId="0"/>
    <xf numFmtId="0" fontId="40" fillId="0" borderId="0"/>
    <xf numFmtId="37" fontId="41" fillId="0" borderId="0"/>
    <xf numFmtId="0" fontId="41" fillId="0" borderId="0"/>
    <xf numFmtId="0" fontId="1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38" fontId="21" fillId="0" borderId="0"/>
    <xf numFmtId="38" fontId="21" fillId="0" borderId="0"/>
    <xf numFmtId="38" fontId="21" fillId="0" borderId="0"/>
    <xf numFmtId="38" fontId="21" fillId="0" borderId="0"/>
    <xf numFmtId="0" fontId="21" fillId="0" borderId="0"/>
    <xf numFmtId="0" fontId="73" fillId="0" borderId="0"/>
    <xf numFmtId="0" fontId="16" fillId="0" borderId="0"/>
    <xf numFmtId="0" fontId="21" fillId="0" borderId="0"/>
    <xf numFmtId="0" fontId="16" fillId="0" borderId="0"/>
    <xf numFmtId="0" fontId="16" fillId="0" borderId="0"/>
    <xf numFmtId="0" fontId="16" fillId="0" borderId="0"/>
    <xf numFmtId="38" fontId="21" fillId="0" borderId="0"/>
    <xf numFmtId="38" fontId="21" fillId="0" borderId="0"/>
    <xf numFmtId="38" fontId="21" fillId="0" borderId="0"/>
    <xf numFmtId="38" fontId="21" fillId="0" borderId="0"/>
    <xf numFmtId="38" fontId="21" fillId="0" borderId="0"/>
    <xf numFmtId="38" fontId="21" fillId="0" borderId="0"/>
    <xf numFmtId="38" fontId="21" fillId="0" borderId="0"/>
    <xf numFmtId="38" fontId="21" fillId="0" borderId="0"/>
    <xf numFmtId="38" fontId="21" fillId="0" borderId="0"/>
    <xf numFmtId="38" fontId="21" fillId="0" borderId="0"/>
    <xf numFmtId="0" fontId="21" fillId="0" borderId="0"/>
    <xf numFmtId="0" fontId="66" fillId="0" borderId="0"/>
    <xf numFmtId="0" fontId="66" fillId="0" borderId="0"/>
    <xf numFmtId="0" fontId="40" fillId="0" borderId="0"/>
    <xf numFmtId="0" fontId="16" fillId="0" borderId="0"/>
    <xf numFmtId="0" fontId="40" fillId="0" borderId="0"/>
    <xf numFmtId="0" fontId="40" fillId="0" borderId="0"/>
    <xf numFmtId="0" fontId="66" fillId="0" borderId="0"/>
    <xf numFmtId="38" fontId="21" fillId="0" borderId="0"/>
    <xf numFmtId="38" fontId="21" fillId="0" borderId="0"/>
    <xf numFmtId="38" fontId="21" fillId="0" borderId="0"/>
    <xf numFmtId="38" fontId="21" fillId="0" borderId="0"/>
    <xf numFmtId="38" fontId="2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1" fillId="0" borderId="0"/>
    <xf numFmtId="0" fontId="73" fillId="0" borderId="0"/>
    <xf numFmtId="0" fontId="21" fillId="0" borderId="0"/>
    <xf numFmtId="0" fontId="16" fillId="0" borderId="0"/>
    <xf numFmtId="0" fontId="40" fillId="0" borderId="0"/>
    <xf numFmtId="0" fontId="40" fillId="0" borderId="0"/>
    <xf numFmtId="0" fontId="21" fillId="0" borderId="0"/>
    <xf numFmtId="0" fontId="16" fillId="0" borderId="0"/>
    <xf numFmtId="0" fontId="21" fillId="0" borderId="0"/>
    <xf numFmtId="0" fontId="2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1" fillId="0" borderId="0"/>
    <xf numFmtId="0" fontId="74" fillId="0" borderId="0"/>
    <xf numFmtId="0" fontId="74" fillId="0" borderId="0"/>
    <xf numFmtId="0" fontId="74" fillId="0" borderId="0"/>
    <xf numFmtId="0" fontId="1" fillId="7" borderId="14" applyNumberFormat="0" applyFont="0" applyAlignment="0" applyProtection="0"/>
    <xf numFmtId="0" fontId="21" fillId="7" borderId="14"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0" fontId="21" fillId="7" borderId="1" applyNumberFormat="0" applyFont="0" applyAlignment="0" applyProtection="0"/>
    <xf numFmtId="43" fontId="12" fillId="0" borderId="0"/>
    <xf numFmtId="166" fontId="67" fillId="0" borderId="0"/>
    <xf numFmtId="0" fontId="15" fillId="27" borderId="15" applyNumberFormat="0" applyAlignment="0" applyProtection="0"/>
    <xf numFmtId="0" fontId="36" fillId="3" borderId="15" applyNumberFormat="0" applyAlignment="0" applyProtection="0"/>
    <xf numFmtId="0" fontId="15" fillId="3" borderId="15" applyNumberFormat="0" applyAlignment="0" applyProtection="0"/>
    <xf numFmtId="0" fontId="15" fillId="3" borderId="15" applyNumberFormat="0" applyAlignment="0" applyProtection="0"/>
    <xf numFmtId="0" fontId="15" fillId="3" borderId="15" applyNumberFormat="0" applyAlignment="0" applyProtection="0"/>
    <xf numFmtId="0" fontId="68" fillId="3" borderId="15" applyNumberFormat="0" applyAlignment="0" applyProtection="0"/>
    <xf numFmtId="9" fontId="16"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21" fillId="0" borderId="0" applyFont="0" applyFill="0" applyBorder="0" applyAlignment="0" applyProtection="0"/>
    <xf numFmtId="9" fontId="7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6"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0" fontId="17" fillId="0" borderId="16">
      <alignment horizontal="center"/>
    </xf>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6" fillId="29" borderId="0" applyNumberFormat="0" applyFon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7" fillId="0" borderId="0" applyNumberFormat="0" applyFill="0" applyBorder="0" applyAlignment="0" applyProtection="0"/>
    <xf numFmtId="0" fontId="19" fillId="0" borderId="17" applyNumberFormat="0" applyFill="0" applyAlignment="0" applyProtection="0"/>
    <xf numFmtId="0" fontId="38" fillId="0" borderId="18" applyNumberFormat="0" applyFill="0" applyAlignment="0" applyProtection="0"/>
    <xf numFmtId="0" fontId="19" fillId="0" borderId="18" applyNumberFormat="0" applyFill="0" applyAlignment="0" applyProtection="0"/>
    <xf numFmtId="0" fontId="19" fillId="0" borderId="18" applyNumberFormat="0" applyFill="0" applyAlignment="0" applyProtection="0"/>
    <xf numFmtId="0" fontId="19" fillId="0" borderId="18" applyNumberFormat="0" applyFill="0" applyAlignment="0" applyProtection="0"/>
    <xf numFmtId="0" fontId="69" fillId="0" borderId="19" applyNumberFormat="0" applyFill="0" applyAlignment="0" applyProtection="0"/>
    <xf numFmtId="0" fontId="19" fillId="0" borderId="19" applyNumberFormat="0" applyFill="0" applyAlignment="0" applyProtection="0"/>
    <xf numFmtId="0" fontId="38" fillId="0" borderId="19" applyNumberFormat="0" applyFill="0" applyAlignment="0" applyProtection="0"/>
    <xf numFmtId="0" fontId="13" fillId="0" borderId="0" applyNumberFormat="0" applyFill="0" applyBorder="0" applyAlignment="0" applyProtection="0"/>
    <xf numFmtId="0" fontId="39"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70" fillId="0" borderId="0" applyNumberFormat="0" applyFill="0" applyBorder="0" applyAlignment="0" applyProtection="0"/>
    <xf numFmtId="0" fontId="21" fillId="0" borderId="0"/>
    <xf numFmtId="44" fontId="21" fillId="0" borderId="0" applyFont="0" applyFill="0" applyBorder="0" applyAlignment="0" applyProtection="0"/>
  </cellStyleXfs>
  <cellXfs count="43">
    <xf numFmtId="0" fontId="0" fillId="0" borderId="0" xfId="0"/>
    <xf numFmtId="0" fontId="22" fillId="0" borderId="0" xfId="0" applyFont="1"/>
    <xf numFmtId="40" fontId="22" fillId="0" borderId="0" xfId="0" applyNumberFormat="1" applyFont="1"/>
    <xf numFmtId="49" fontId="0" fillId="0" borderId="0" xfId="0" applyNumberFormat="1"/>
    <xf numFmtId="17" fontId="22" fillId="0" borderId="0" xfId="0" applyNumberFormat="1" applyFont="1"/>
    <xf numFmtId="17" fontId="22" fillId="0" borderId="0" xfId="0" applyNumberFormat="1" applyFont="1" applyAlignment="1">
      <alignment horizontal="right"/>
    </xf>
    <xf numFmtId="0" fontId="22" fillId="0" borderId="0" xfId="0" applyFont="1" applyAlignment="1">
      <alignment horizontal="right"/>
    </xf>
    <xf numFmtId="40" fontId="22" fillId="0" borderId="21" xfId="0" applyNumberFormat="1" applyFont="1" applyBorder="1"/>
    <xf numFmtId="0" fontId="0" fillId="0" borderId="0" xfId="0" applyAlignment="1">
      <alignment wrapText="1"/>
    </xf>
    <xf numFmtId="0" fontId="71" fillId="0" borderId="16" xfId="0" applyFont="1" applyBorder="1" applyAlignment="1">
      <alignment horizontal="right"/>
    </xf>
    <xf numFmtId="0" fontId="22" fillId="0" borderId="16" xfId="0" applyFont="1" applyBorder="1"/>
    <xf numFmtId="0" fontId="0" fillId="0" borderId="16" xfId="0" applyBorder="1" applyAlignment="1">
      <alignment wrapText="1"/>
    </xf>
    <xf numFmtId="0" fontId="21" fillId="0" borderId="0" xfId="0" applyFont="1" applyAlignment="1">
      <alignment wrapText="1"/>
    </xf>
    <xf numFmtId="40" fontId="22" fillId="0" borderId="0" xfId="0" applyNumberFormat="1" applyFont="1" applyBorder="1"/>
    <xf numFmtId="0" fontId="22" fillId="0" borderId="20" xfId="0" applyFont="1" applyBorder="1" applyAlignment="1">
      <alignment horizontal="center" wrapText="1"/>
    </xf>
    <xf numFmtId="43" fontId="22" fillId="0" borderId="0" xfId="205" applyFont="1"/>
    <xf numFmtId="0" fontId="21" fillId="30" borderId="0" xfId="762" applyFill="1"/>
    <xf numFmtId="0" fontId="21" fillId="30" borderId="0" xfId="762" applyFill="1" applyAlignment="1"/>
    <xf numFmtId="0" fontId="0" fillId="30" borderId="0" xfId="0" applyFill="1"/>
    <xf numFmtId="0" fontId="20" fillId="30" borderId="0" xfId="762" applyFont="1" applyFill="1"/>
    <xf numFmtId="0" fontId="21" fillId="30" borderId="20" xfId="762" applyFill="1" applyBorder="1" applyAlignment="1">
      <alignment horizontal="center" vertical="center" wrapText="1"/>
    </xf>
    <xf numFmtId="0" fontId="21" fillId="30" borderId="0" xfId="762" applyFill="1" applyAlignment="1">
      <alignment horizontal="center"/>
    </xf>
    <xf numFmtId="164" fontId="21" fillId="30" borderId="0" xfId="347" applyNumberFormat="1" applyFont="1" applyFill="1" applyAlignment="1"/>
    <xf numFmtId="164" fontId="21" fillId="30" borderId="0" xfId="347" applyNumberFormat="1" applyFont="1" applyFill="1" applyAlignment="1">
      <alignment horizontal="center"/>
    </xf>
    <xf numFmtId="167" fontId="21" fillId="30" borderId="0" xfId="763" applyNumberFormat="1" applyFont="1" applyFill="1"/>
    <xf numFmtId="0" fontId="75" fillId="30" borderId="0" xfId="762" applyFont="1" applyFill="1"/>
    <xf numFmtId="167" fontId="0" fillId="30" borderId="0" xfId="356" applyNumberFormat="1" applyFont="1" applyFill="1"/>
    <xf numFmtId="43" fontId="21" fillId="30" borderId="0" xfId="213" applyFont="1" applyFill="1" applyAlignment="1">
      <alignment horizontal="center"/>
    </xf>
    <xf numFmtId="167" fontId="0" fillId="30" borderId="0" xfId="0" applyNumberFormat="1" applyFill="1"/>
    <xf numFmtId="43" fontId="0" fillId="0" borderId="0" xfId="205" applyFont="1"/>
    <xf numFmtId="43" fontId="0" fillId="0" borderId="0" xfId="0" applyNumberFormat="1"/>
    <xf numFmtId="44" fontId="0" fillId="30" borderId="0" xfId="0" applyNumberFormat="1" applyFill="1"/>
    <xf numFmtId="0" fontId="0" fillId="31" borderId="0" xfId="0" applyFill="1"/>
    <xf numFmtId="43" fontId="0" fillId="31" borderId="0" xfId="205" applyFont="1" applyFill="1"/>
    <xf numFmtId="0" fontId="72" fillId="30" borderId="0" xfId="762" applyFont="1" applyFill="1" applyAlignment="1">
      <alignment horizontal="center"/>
    </xf>
    <xf numFmtId="0" fontId="20" fillId="30" borderId="0" xfId="762" applyFont="1" applyFill="1" applyAlignment="1">
      <alignment horizontal="center" wrapText="1"/>
    </xf>
    <xf numFmtId="0" fontId="21" fillId="30" borderId="20" xfId="762" applyFill="1" applyBorder="1" applyAlignment="1">
      <alignment horizontal="center" vertical="center" wrapText="1"/>
    </xf>
    <xf numFmtId="0" fontId="20" fillId="30" borderId="0" xfId="762" applyFont="1" applyFill="1" applyAlignment="1">
      <alignment horizontal="center"/>
    </xf>
    <xf numFmtId="0" fontId="21" fillId="32" borderId="23" xfId="762" applyFill="1" applyBorder="1" applyAlignment="1">
      <alignment horizontal="center" vertical="center" wrapText="1"/>
    </xf>
    <xf numFmtId="164" fontId="21" fillId="32" borderId="22" xfId="347" applyNumberFormat="1" applyFont="1" applyFill="1" applyBorder="1" applyAlignment="1">
      <alignment horizontal="center"/>
    </xf>
    <xf numFmtId="0" fontId="21" fillId="32" borderId="22" xfId="762" applyFill="1" applyBorder="1"/>
    <xf numFmtId="167" fontId="21" fillId="32" borderId="22" xfId="763" applyNumberFormat="1" applyFont="1" applyFill="1" applyBorder="1"/>
    <xf numFmtId="167" fontId="21" fillId="32" borderId="23" xfId="763" applyNumberFormat="1" applyFont="1" applyFill="1" applyBorder="1"/>
  </cellXfs>
  <cellStyles count="764">
    <cellStyle name="20% - Accent1" xfId="1" builtinId="30" customBuiltin="1"/>
    <cellStyle name="20% - Accent1 2" xfId="2" xr:uid="{00000000-0005-0000-0000-000001000000}"/>
    <cellStyle name="20% - Accent1 2 2" xfId="3" xr:uid="{00000000-0005-0000-0000-000002000000}"/>
    <cellStyle name="20% - Accent1 3" xfId="4" xr:uid="{00000000-0005-0000-0000-000003000000}"/>
    <cellStyle name="20% - Accent1 4" xfId="5" xr:uid="{00000000-0005-0000-0000-000004000000}"/>
    <cellStyle name="20% - Accent1 5" xfId="6" xr:uid="{00000000-0005-0000-0000-000005000000}"/>
    <cellStyle name="20% - Accent1 6" xfId="7" xr:uid="{00000000-0005-0000-0000-000006000000}"/>
    <cellStyle name="20% - Accent1 7" xfId="8" xr:uid="{00000000-0005-0000-0000-000007000000}"/>
    <cellStyle name="20% - Accent1 8" xfId="9" xr:uid="{00000000-0005-0000-0000-000008000000}"/>
    <cellStyle name="20% - Accent2" xfId="10" builtinId="34" customBuiltin="1"/>
    <cellStyle name="20% - Accent2 2" xfId="11" xr:uid="{00000000-0005-0000-0000-00000A000000}"/>
    <cellStyle name="20% - Accent2 2 2" xfId="12" xr:uid="{00000000-0005-0000-0000-00000B000000}"/>
    <cellStyle name="20% - Accent2 3" xfId="13" xr:uid="{00000000-0005-0000-0000-00000C000000}"/>
    <cellStyle name="20% - Accent2 4" xfId="14" xr:uid="{00000000-0005-0000-0000-00000D000000}"/>
    <cellStyle name="20% - Accent2 5" xfId="15" xr:uid="{00000000-0005-0000-0000-00000E000000}"/>
    <cellStyle name="20% - Accent2 6" xfId="16" xr:uid="{00000000-0005-0000-0000-00000F000000}"/>
    <cellStyle name="20% - Accent3" xfId="17" builtinId="38" customBuiltin="1"/>
    <cellStyle name="20% - Accent3 2" xfId="18" xr:uid="{00000000-0005-0000-0000-000011000000}"/>
    <cellStyle name="20% - Accent3 2 2" xfId="19" xr:uid="{00000000-0005-0000-0000-000012000000}"/>
    <cellStyle name="20% - Accent3 3" xfId="20" xr:uid="{00000000-0005-0000-0000-000013000000}"/>
    <cellStyle name="20% - Accent3 4" xfId="21" xr:uid="{00000000-0005-0000-0000-000014000000}"/>
    <cellStyle name="20% - Accent3 5" xfId="22" xr:uid="{00000000-0005-0000-0000-000015000000}"/>
    <cellStyle name="20% - Accent3 6" xfId="23" xr:uid="{00000000-0005-0000-0000-000016000000}"/>
    <cellStyle name="20% - Accent3 7" xfId="24" xr:uid="{00000000-0005-0000-0000-000017000000}"/>
    <cellStyle name="20% - Accent3 8" xfId="25" xr:uid="{00000000-0005-0000-0000-000018000000}"/>
    <cellStyle name="20% - Accent4" xfId="26" builtinId="42" customBuiltin="1"/>
    <cellStyle name="20% - Accent4 2" xfId="27" xr:uid="{00000000-0005-0000-0000-00001A000000}"/>
    <cellStyle name="20% - Accent4 2 2" xfId="28" xr:uid="{00000000-0005-0000-0000-00001B000000}"/>
    <cellStyle name="20% - Accent4 3" xfId="29" xr:uid="{00000000-0005-0000-0000-00001C000000}"/>
    <cellStyle name="20% - Accent4 4" xfId="30" xr:uid="{00000000-0005-0000-0000-00001D000000}"/>
    <cellStyle name="20% - Accent4 5" xfId="31" xr:uid="{00000000-0005-0000-0000-00001E000000}"/>
    <cellStyle name="20% - Accent4 6" xfId="32" xr:uid="{00000000-0005-0000-0000-00001F000000}"/>
    <cellStyle name="20% - Accent4 7" xfId="33" xr:uid="{00000000-0005-0000-0000-000020000000}"/>
    <cellStyle name="20% - Accent4 8" xfId="34" xr:uid="{00000000-0005-0000-0000-000021000000}"/>
    <cellStyle name="20% - Accent5" xfId="35" builtinId="46" customBuiltin="1"/>
    <cellStyle name="20% - Accent5 2" xfId="36" xr:uid="{00000000-0005-0000-0000-000023000000}"/>
    <cellStyle name="20% - Accent5 2 2" xfId="37" xr:uid="{00000000-0005-0000-0000-000024000000}"/>
    <cellStyle name="20% - Accent5 3" xfId="38" xr:uid="{00000000-0005-0000-0000-000025000000}"/>
    <cellStyle name="20% - Accent5 4" xfId="39" xr:uid="{00000000-0005-0000-0000-000026000000}"/>
    <cellStyle name="20% - Accent5 5" xfId="40" xr:uid="{00000000-0005-0000-0000-000027000000}"/>
    <cellStyle name="20% - Accent5 6" xfId="41" xr:uid="{00000000-0005-0000-0000-000028000000}"/>
    <cellStyle name="20% - Accent6" xfId="42" builtinId="50" customBuiltin="1"/>
    <cellStyle name="20% - Accent6 2" xfId="43" xr:uid="{00000000-0005-0000-0000-00002A000000}"/>
    <cellStyle name="20% - Accent6 2 2" xfId="44" xr:uid="{00000000-0005-0000-0000-00002B000000}"/>
    <cellStyle name="20% - Accent6 3" xfId="45" xr:uid="{00000000-0005-0000-0000-00002C000000}"/>
    <cellStyle name="20% - Accent6 4" xfId="46" xr:uid="{00000000-0005-0000-0000-00002D000000}"/>
    <cellStyle name="20% - Accent6 5" xfId="47" xr:uid="{00000000-0005-0000-0000-00002E000000}"/>
    <cellStyle name="20% - Accent6 6" xfId="48" xr:uid="{00000000-0005-0000-0000-00002F000000}"/>
    <cellStyle name="40% - Accent1" xfId="49" builtinId="31" customBuiltin="1"/>
    <cellStyle name="40% - Accent1 2" xfId="50" xr:uid="{00000000-0005-0000-0000-000031000000}"/>
    <cellStyle name="40% - Accent1 2 2" xfId="51" xr:uid="{00000000-0005-0000-0000-000032000000}"/>
    <cellStyle name="40% - Accent1 3" xfId="52" xr:uid="{00000000-0005-0000-0000-000033000000}"/>
    <cellStyle name="40% - Accent1 4" xfId="53" xr:uid="{00000000-0005-0000-0000-000034000000}"/>
    <cellStyle name="40% - Accent1 5" xfId="54" xr:uid="{00000000-0005-0000-0000-000035000000}"/>
    <cellStyle name="40% - Accent1 6" xfId="55" xr:uid="{00000000-0005-0000-0000-000036000000}"/>
    <cellStyle name="40% - Accent1 7" xfId="56" xr:uid="{00000000-0005-0000-0000-000037000000}"/>
    <cellStyle name="40% - Accent1 8" xfId="57" xr:uid="{00000000-0005-0000-0000-000038000000}"/>
    <cellStyle name="40% - Accent2" xfId="58" builtinId="35" customBuiltin="1"/>
    <cellStyle name="40% - Accent2 2" xfId="59" xr:uid="{00000000-0005-0000-0000-00003A000000}"/>
    <cellStyle name="40% - Accent2 2 2" xfId="60" xr:uid="{00000000-0005-0000-0000-00003B000000}"/>
    <cellStyle name="40% - Accent2 3" xfId="61" xr:uid="{00000000-0005-0000-0000-00003C000000}"/>
    <cellStyle name="40% - Accent2 4" xfId="62" xr:uid="{00000000-0005-0000-0000-00003D000000}"/>
    <cellStyle name="40% - Accent2 5" xfId="63" xr:uid="{00000000-0005-0000-0000-00003E000000}"/>
    <cellStyle name="40% - Accent2 6" xfId="64" xr:uid="{00000000-0005-0000-0000-00003F000000}"/>
    <cellStyle name="40% - Accent3" xfId="65" builtinId="39" customBuiltin="1"/>
    <cellStyle name="40% - Accent3 2" xfId="66" xr:uid="{00000000-0005-0000-0000-000041000000}"/>
    <cellStyle name="40% - Accent3 2 2" xfId="67" xr:uid="{00000000-0005-0000-0000-000042000000}"/>
    <cellStyle name="40% - Accent3 3" xfId="68" xr:uid="{00000000-0005-0000-0000-000043000000}"/>
    <cellStyle name="40% - Accent3 4" xfId="69" xr:uid="{00000000-0005-0000-0000-000044000000}"/>
    <cellStyle name="40% - Accent3 5" xfId="70" xr:uid="{00000000-0005-0000-0000-000045000000}"/>
    <cellStyle name="40% - Accent3 6" xfId="71" xr:uid="{00000000-0005-0000-0000-000046000000}"/>
    <cellStyle name="40% - Accent3 7" xfId="72" xr:uid="{00000000-0005-0000-0000-000047000000}"/>
    <cellStyle name="40% - Accent3 8" xfId="73" xr:uid="{00000000-0005-0000-0000-000048000000}"/>
    <cellStyle name="40% - Accent4" xfId="74" builtinId="43" customBuiltin="1"/>
    <cellStyle name="40% - Accent4 2" xfId="75" xr:uid="{00000000-0005-0000-0000-00004A000000}"/>
    <cellStyle name="40% - Accent4 2 2" xfId="76" xr:uid="{00000000-0005-0000-0000-00004B000000}"/>
    <cellStyle name="40% - Accent4 3" xfId="77" xr:uid="{00000000-0005-0000-0000-00004C000000}"/>
    <cellStyle name="40% - Accent4 4" xfId="78" xr:uid="{00000000-0005-0000-0000-00004D000000}"/>
    <cellStyle name="40% - Accent4 5" xfId="79" xr:uid="{00000000-0005-0000-0000-00004E000000}"/>
    <cellStyle name="40% - Accent4 6" xfId="80" xr:uid="{00000000-0005-0000-0000-00004F000000}"/>
    <cellStyle name="40% - Accent4 7" xfId="81" xr:uid="{00000000-0005-0000-0000-000050000000}"/>
    <cellStyle name="40% - Accent4 8" xfId="82" xr:uid="{00000000-0005-0000-0000-000051000000}"/>
    <cellStyle name="40% - Accent5" xfId="83" builtinId="47" customBuiltin="1"/>
    <cellStyle name="40% - Accent5 2" xfId="84" xr:uid="{00000000-0005-0000-0000-000053000000}"/>
    <cellStyle name="40% - Accent5 2 2" xfId="85" xr:uid="{00000000-0005-0000-0000-000054000000}"/>
    <cellStyle name="40% - Accent5 3" xfId="86" xr:uid="{00000000-0005-0000-0000-000055000000}"/>
    <cellStyle name="40% - Accent5 4" xfId="87" xr:uid="{00000000-0005-0000-0000-000056000000}"/>
    <cellStyle name="40% - Accent5 5" xfId="88" xr:uid="{00000000-0005-0000-0000-000057000000}"/>
    <cellStyle name="40% - Accent5 6" xfId="89" xr:uid="{00000000-0005-0000-0000-000058000000}"/>
    <cellStyle name="40% - Accent6" xfId="90" builtinId="51" customBuiltin="1"/>
    <cellStyle name="40% - Accent6 2" xfId="91" xr:uid="{00000000-0005-0000-0000-00005A000000}"/>
    <cellStyle name="40% - Accent6 2 2" xfId="92" xr:uid="{00000000-0005-0000-0000-00005B000000}"/>
    <cellStyle name="40% - Accent6 3" xfId="93" xr:uid="{00000000-0005-0000-0000-00005C000000}"/>
    <cellStyle name="40% - Accent6 4" xfId="94" xr:uid="{00000000-0005-0000-0000-00005D000000}"/>
    <cellStyle name="40% - Accent6 5" xfId="95" xr:uid="{00000000-0005-0000-0000-00005E000000}"/>
    <cellStyle name="40% - Accent6 6" xfId="96" xr:uid="{00000000-0005-0000-0000-00005F000000}"/>
    <cellStyle name="40% - Accent6 7" xfId="97" xr:uid="{00000000-0005-0000-0000-000060000000}"/>
    <cellStyle name="40% - Accent6 8" xfId="98" xr:uid="{00000000-0005-0000-0000-000061000000}"/>
    <cellStyle name="60% - Accent1" xfId="99" builtinId="32" customBuiltin="1"/>
    <cellStyle name="60% - Accent1 2" xfId="100" xr:uid="{00000000-0005-0000-0000-000063000000}"/>
    <cellStyle name="60% - Accent1 3" xfId="101" xr:uid="{00000000-0005-0000-0000-000064000000}"/>
    <cellStyle name="60% - Accent1 4" xfId="102" xr:uid="{00000000-0005-0000-0000-000065000000}"/>
    <cellStyle name="60% - Accent1 5" xfId="103" xr:uid="{00000000-0005-0000-0000-000066000000}"/>
    <cellStyle name="60% - Accent1 6" xfId="104" xr:uid="{00000000-0005-0000-0000-000067000000}"/>
    <cellStyle name="60% - Accent1 7" xfId="105" xr:uid="{00000000-0005-0000-0000-000068000000}"/>
    <cellStyle name="60% - Accent1 8" xfId="106" xr:uid="{00000000-0005-0000-0000-000069000000}"/>
    <cellStyle name="60% - Accent2" xfId="107" builtinId="36" customBuiltin="1"/>
    <cellStyle name="60% - Accent2 2" xfId="108" xr:uid="{00000000-0005-0000-0000-00006B000000}"/>
    <cellStyle name="60% - Accent2 3" xfId="109" xr:uid="{00000000-0005-0000-0000-00006C000000}"/>
    <cellStyle name="60% - Accent2 4" xfId="110" xr:uid="{00000000-0005-0000-0000-00006D000000}"/>
    <cellStyle name="60% - Accent2 5" xfId="111" xr:uid="{00000000-0005-0000-0000-00006E000000}"/>
    <cellStyle name="60% - Accent2 6" xfId="112" xr:uid="{00000000-0005-0000-0000-00006F000000}"/>
    <cellStyle name="60% - Accent3" xfId="113" builtinId="40" customBuiltin="1"/>
    <cellStyle name="60% - Accent3 2" xfId="114" xr:uid="{00000000-0005-0000-0000-000071000000}"/>
    <cellStyle name="60% - Accent3 3" xfId="115" xr:uid="{00000000-0005-0000-0000-000072000000}"/>
    <cellStyle name="60% - Accent3 4" xfId="116" xr:uid="{00000000-0005-0000-0000-000073000000}"/>
    <cellStyle name="60% - Accent3 5" xfId="117" xr:uid="{00000000-0005-0000-0000-000074000000}"/>
    <cellStyle name="60% - Accent3 6" xfId="118" xr:uid="{00000000-0005-0000-0000-000075000000}"/>
    <cellStyle name="60% - Accent3 7" xfId="119" xr:uid="{00000000-0005-0000-0000-000076000000}"/>
    <cellStyle name="60% - Accent3 8" xfId="120" xr:uid="{00000000-0005-0000-0000-000077000000}"/>
    <cellStyle name="60% - Accent4" xfId="121" builtinId="44" customBuiltin="1"/>
    <cellStyle name="60% - Accent4 2" xfId="122" xr:uid="{00000000-0005-0000-0000-000079000000}"/>
    <cellStyle name="60% - Accent4 3" xfId="123" xr:uid="{00000000-0005-0000-0000-00007A000000}"/>
    <cellStyle name="60% - Accent4 4" xfId="124" xr:uid="{00000000-0005-0000-0000-00007B000000}"/>
    <cellStyle name="60% - Accent4 5" xfId="125" xr:uid="{00000000-0005-0000-0000-00007C000000}"/>
    <cellStyle name="60% - Accent4 6" xfId="126" xr:uid="{00000000-0005-0000-0000-00007D000000}"/>
    <cellStyle name="60% - Accent4 7" xfId="127" xr:uid="{00000000-0005-0000-0000-00007E000000}"/>
    <cellStyle name="60% - Accent4 8" xfId="128" xr:uid="{00000000-0005-0000-0000-00007F000000}"/>
    <cellStyle name="60% - Accent5" xfId="129" builtinId="48" customBuiltin="1"/>
    <cellStyle name="60% - Accent5 2" xfId="130" xr:uid="{00000000-0005-0000-0000-000081000000}"/>
    <cellStyle name="60% - Accent5 3" xfId="131" xr:uid="{00000000-0005-0000-0000-000082000000}"/>
    <cellStyle name="60% - Accent5 4" xfId="132" xr:uid="{00000000-0005-0000-0000-000083000000}"/>
    <cellStyle name="60% - Accent5 5" xfId="133" xr:uid="{00000000-0005-0000-0000-000084000000}"/>
    <cellStyle name="60% - Accent5 6" xfId="134" xr:uid="{00000000-0005-0000-0000-000085000000}"/>
    <cellStyle name="60% - Accent6" xfId="135" builtinId="52" customBuiltin="1"/>
    <cellStyle name="60% - Accent6 2" xfId="136" xr:uid="{00000000-0005-0000-0000-000087000000}"/>
    <cellStyle name="60% - Accent6 3" xfId="137" xr:uid="{00000000-0005-0000-0000-000088000000}"/>
    <cellStyle name="60% - Accent6 4" xfId="138" xr:uid="{00000000-0005-0000-0000-000089000000}"/>
    <cellStyle name="60% - Accent6 5" xfId="139" xr:uid="{00000000-0005-0000-0000-00008A000000}"/>
    <cellStyle name="60% - Accent6 6" xfId="140" xr:uid="{00000000-0005-0000-0000-00008B000000}"/>
    <cellStyle name="60% - Accent6 7" xfId="141" xr:uid="{00000000-0005-0000-0000-00008C000000}"/>
    <cellStyle name="60% - Accent6 8" xfId="142" xr:uid="{00000000-0005-0000-0000-00008D000000}"/>
    <cellStyle name="Accent1" xfId="143" builtinId="29" customBuiltin="1"/>
    <cellStyle name="Accent1 2" xfId="144" xr:uid="{00000000-0005-0000-0000-00008F000000}"/>
    <cellStyle name="Accent1 3" xfId="145" xr:uid="{00000000-0005-0000-0000-000090000000}"/>
    <cellStyle name="Accent1 4" xfId="146" xr:uid="{00000000-0005-0000-0000-000091000000}"/>
    <cellStyle name="Accent1 5" xfId="147" xr:uid="{00000000-0005-0000-0000-000092000000}"/>
    <cellStyle name="Accent1 6" xfId="148" xr:uid="{00000000-0005-0000-0000-000093000000}"/>
    <cellStyle name="Accent1 7" xfId="149" xr:uid="{00000000-0005-0000-0000-000094000000}"/>
    <cellStyle name="Accent1 8" xfId="150" xr:uid="{00000000-0005-0000-0000-000095000000}"/>
    <cellStyle name="Accent2" xfId="151" builtinId="33" customBuiltin="1"/>
    <cellStyle name="Accent2 2" xfId="152" xr:uid="{00000000-0005-0000-0000-000097000000}"/>
    <cellStyle name="Accent2 3" xfId="153" xr:uid="{00000000-0005-0000-0000-000098000000}"/>
    <cellStyle name="Accent2 4" xfId="154" xr:uid="{00000000-0005-0000-0000-000099000000}"/>
    <cellStyle name="Accent2 5" xfId="155" xr:uid="{00000000-0005-0000-0000-00009A000000}"/>
    <cellStyle name="Accent2 6" xfId="156" xr:uid="{00000000-0005-0000-0000-00009B000000}"/>
    <cellStyle name="Accent3" xfId="157" builtinId="37" customBuiltin="1"/>
    <cellStyle name="Accent3 2" xfId="158" xr:uid="{00000000-0005-0000-0000-00009D000000}"/>
    <cellStyle name="Accent3 3" xfId="159" xr:uid="{00000000-0005-0000-0000-00009E000000}"/>
    <cellStyle name="Accent3 4" xfId="160" xr:uid="{00000000-0005-0000-0000-00009F000000}"/>
    <cellStyle name="Accent3 5" xfId="161" xr:uid="{00000000-0005-0000-0000-0000A0000000}"/>
    <cellStyle name="Accent3 6" xfId="162" xr:uid="{00000000-0005-0000-0000-0000A1000000}"/>
    <cellStyle name="Accent4" xfId="163" builtinId="41" customBuiltin="1"/>
    <cellStyle name="Accent4 2" xfId="164" xr:uid="{00000000-0005-0000-0000-0000A3000000}"/>
    <cellStyle name="Accent4 3" xfId="165" xr:uid="{00000000-0005-0000-0000-0000A4000000}"/>
    <cellStyle name="Accent4 4" xfId="166" xr:uid="{00000000-0005-0000-0000-0000A5000000}"/>
    <cellStyle name="Accent4 5" xfId="167" xr:uid="{00000000-0005-0000-0000-0000A6000000}"/>
    <cellStyle name="Accent4 6" xfId="168" xr:uid="{00000000-0005-0000-0000-0000A7000000}"/>
    <cellStyle name="Accent4 7" xfId="169" xr:uid="{00000000-0005-0000-0000-0000A8000000}"/>
    <cellStyle name="Accent4 8" xfId="170" xr:uid="{00000000-0005-0000-0000-0000A9000000}"/>
    <cellStyle name="Accent5" xfId="171" builtinId="45" customBuiltin="1"/>
    <cellStyle name="Accent5 2" xfId="172" xr:uid="{00000000-0005-0000-0000-0000AB000000}"/>
    <cellStyle name="Accent5 3" xfId="173" xr:uid="{00000000-0005-0000-0000-0000AC000000}"/>
    <cellStyle name="Accent5 4" xfId="174" xr:uid="{00000000-0005-0000-0000-0000AD000000}"/>
    <cellStyle name="Accent5 5" xfId="175" xr:uid="{00000000-0005-0000-0000-0000AE000000}"/>
    <cellStyle name="Accent5 6" xfId="176" xr:uid="{00000000-0005-0000-0000-0000AF000000}"/>
    <cellStyle name="Accent6" xfId="177" builtinId="49" customBuiltin="1"/>
    <cellStyle name="Accent6 2" xfId="178" xr:uid="{00000000-0005-0000-0000-0000B1000000}"/>
    <cellStyle name="Accent6 3" xfId="179" xr:uid="{00000000-0005-0000-0000-0000B2000000}"/>
    <cellStyle name="Accent6 4" xfId="180" xr:uid="{00000000-0005-0000-0000-0000B3000000}"/>
    <cellStyle name="Accent6 5" xfId="181" xr:uid="{00000000-0005-0000-0000-0000B4000000}"/>
    <cellStyle name="Accent6 6" xfId="182" xr:uid="{00000000-0005-0000-0000-0000B5000000}"/>
    <cellStyle name="Bad" xfId="183" builtinId="27" customBuiltin="1"/>
    <cellStyle name="Bad 2" xfId="184" xr:uid="{00000000-0005-0000-0000-0000B7000000}"/>
    <cellStyle name="Bad 3" xfId="185" xr:uid="{00000000-0005-0000-0000-0000B8000000}"/>
    <cellStyle name="Bad 4" xfId="186" xr:uid="{00000000-0005-0000-0000-0000B9000000}"/>
    <cellStyle name="Bad 5" xfId="187" xr:uid="{00000000-0005-0000-0000-0000BA000000}"/>
    <cellStyle name="Bad 6" xfId="188" xr:uid="{00000000-0005-0000-0000-0000BB000000}"/>
    <cellStyle name="Bad 7" xfId="189" xr:uid="{00000000-0005-0000-0000-0000BC000000}"/>
    <cellStyle name="Bad 8" xfId="190" xr:uid="{00000000-0005-0000-0000-0000BD000000}"/>
    <cellStyle name="Calculation" xfId="191" builtinId="22" customBuiltin="1"/>
    <cellStyle name="Calculation 2" xfId="192" xr:uid="{00000000-0005-0000-0000-0000BF000000}"/>
    <cellStyle name="Calculation 3" xfId="193" xr:uid="{00000000-0005-0000-0000-0000C0000000}"/>
    <cellStyle name="Calculation 4" xfId="194" xr:uid="{00000000-0005-0000-0000-0000C1000000}"/>
    <cellStyle name="Calculation 5" xfId="195" xr:uid="{00000000-0005-0000-0000-0000C2000000}"/>
    <cellStyle name="Calculation 6" xfId="196" xr:uid="{00000000-0005-0000-0000-0000C3000000}"/>
    <cellStyle name="Check Cell" xfId="197" builtinId="23" customBuiltin="1"/>
    <cellStyle name="Check Cell 2" xfId="198" xr:uid="{00000000-0005-0000-0000-0000C5000000}"/>
    <cellStyle name="Check Cell 3" xfId="199" xr:uid="{00000000-0005-0000-0000-0000C6000000}"/>
    <cellStyle name="Check Cell 4" xfId="200" xr:uid="{00000000-0005-0000-0000-0000C7000000}"/>
    <cellStyle name="Check Cell 5" xfId="201" xr:uid="{00000000-0005-0000-0000-0000C8000000}"/>
    <cellStyle name="Check Cell 6" xfId="202" xr:uid="{00000000-0005-0000-0000-0000C9000000}"/>
    <cellStyle name="Check Cell 7" xfId="203" xr:uid="{00000000-0005-0000-0000-0000CA000000}"/>
    <cellStyle name="Check Cell 8" xfId="204" xr:uid="{00000000-0005-0000-0000-0000CB000000}"/>
    <cellStyle name="Comma" xfId="205" builtinId="3"/>
    <cellStyle name="Comma 10" xfId="206" xr:uid="{00000000-0005-0000-0000-0000CD000000}"/>
    <cellStyle name="Comma 11" xfId="207" xr:uid="{00000000-0005-0000-0000-0000CE000000}"/>
    <cellStyle name="Comma 12" xfId="208" xr:uid="{00000000-0005-0000-0000-0000CF000000}"/>
    <cellStyle name="Comma 13" xfId="209" xr:uid="{00000000-0005-0000-0000-0000D0000000}"/>
    <cellStyle name="Comma 14" xfId="210" xr:uid="{00000000-0005-0000-0000-0000D1000000}"/>
    <cellStyle name="Comma 15" xfId="211" xr:uid="{00000000-0005-0000-0000-0000D2000000}"/>
    <cellStyle name="Comma 16" xfId="212" xr:uid="{00000000-0005-0000-0000-0000D3000000}"/>
    <cellStyle name="Comma 17" xfId="213" xr:uid="{00000000-0005-0000-0000-0000D4000000}"/>
    <cellStyle name="Comma 17 2" xfId="214" xr:uid="{00000000-0005-0000-0000-0000D5000000}"/>
    <cellStyle name="Comma 17 2 2" xfId="215" xr:uid="{00000000-0005-0000-0000-0000D6000000}"/>
    <cellStyle name="Comma 17 2 2 2" xfId="216" xr:uid="{00000000-0005-0000-0000-0000D7000000}"/>
    <cellStyle name="Comma 17 2 3" xfId="217" xr:uid="{00000000-0005-0000-0000-0000D8000000}"/>
    <cellStyle name="Comma 17 3" xfId="218" xr:uid="{00000000-0005-0000-0000-0000D9000000}"/>
    <cellStyle name="Comma 17 3 2" xfId="219" xr:uid="{00000000-0005-0000-0000-0000DA000000}"/>
    <cellStyle name="Comma 17 3 2 2" xfId="220" xr:uid="{00000000-0005-0000-0000-0000DB000000}"/>
    <cellStyle name="Comma 17 3 3" xfId="221" xr:uid="{00000000-0005-0000-0000-0000DC000000}"/>
    <cellStyle name="Comma 17 4" xfId="222" xr:uid="{00000000-0005-0000-0000-0000DD000000}"/>
    <cellStyle name="Comma 17 4 2" xfId="223" xr:uid="{00000000-0005-0000-0000-0000DE000000}"/>
    <cellStyle name="Comma 17 5" xfId="224" xr:uid="{00000000-0005-0000-0000-0000DF000000}"/>
    <cellStyle name="Comma 18" xfId="225" xr:uid="{00000000-0005-0000-0000-0000E0000000}"/>
    <cellStyle name="Comma 19" xfId="226" xr:uid="{00000000-0005-0000-0000-0000E1000000}"/>
    <cellStyle name="Comma 2" xfId="227" xr:uid="{00000000-0005-0000-0000-0000E2000000}"/>
    <cellStyle name="Comma 2 2" xfId="228" xr:uid="{00000000-0005-0000-0000-0000E3000000}"/>
    <cellStyle name="Comma 2 2 2" xfId="229" xr:uid="{00000000-0005-0000-0000-0000E4000000}"/>
    <cellStyle name="Comma 2 2 3" xfId="230" xr:uid="{00000000-0005-0000-0000-0000E5000000}"/>
    <cellStyle name="Comma 2 3" xfId="231" xr:uid="{00000000-0005-0000-0000-0000E6000000}"/>
    <cellStyle name="Comma 2 4" xfId="232" xr:uid="{00000000-0005-0000-0000-0000E7000000}"/>
    <cellStyle name="Comma 2 5" xfId="233" xr:uid="{00000000-0005-0000-0000-0000E8000000}"/>
    <cellStyle name="Comma 2_Allocators" xfId="234" xr:uid="{00000000-0005-0000-0000-0000E9000000}"/>
    <cellStyle name="Comma 20" xfId="235" xr:uid="{00000000-0005-0000-0000-0000EA000000}"/>
    <cellStyle name="Comma 20 2" xfId="236" xr:uid="{00000000-0005-0000-0000-0000EB000000}"/>
    <cellStyle name="Comma 20 2 2" xfId="237" xr:uid="{00000000-0005-0000-0000-0000EC000000}"/>
    <cellStyle name="Comma 20 2 2 2" xfId="238" xr:uid="{00000000-0005-0000-0000-0000ED000000}"/>
    <cellStyle name="Comma 20 2 3" xfId="239" xr:uid="{00000000-0005-0000-0000-0000EE000000}"/>
    <cellStyle name="Comma 20 3" xfId="240" xr:uid="{00000000-0005-0000-0000-0000EF000000}"/>
    <cellStyle name="Comma 20 3 2" xfId="241" xr:uid="{00000000-0005-0000-0000-0000F0000000}"/>
    <cellStyle name="Comma 20 3 2 2" xfId="242" xr:uid="{00000000-0005-0000-0000-0000F1000000}"/>
    <cellStyle name="Comma 20 3 3" xfId="243" xr:uid="{00000000-0005-0000-0000-0000F2000000}"/>
    <cellStyle name="Comma 20 4" xfId="244" xr:uid="{00000000-0005-0000-0000-0000F3000000}"/>
    <cellStyle name="Comma 20 4 2" xfId="245" xr:uid="{00000000-0005-0000-0000-0000F4000000}"/>
    <cellStyle name="Comma 20 5" xfId="246" xr:uid="{00000000-0005-0000-0000-0000F5000000}"/>
    <cellStyle name="Comma 21" xfId="247" xr:uid="{00000000-0005-0000-0000-0000F6000000}"/>
    <cellStyle name="Comma 22" xfId="248" xr:uid="{00000000-0005-0000-0000-0000F7000000}"/>
    <cellStyle name="Comma 3" xfId="249" xr:uid="{00000000-0005-0000-0000-0000F8000000}"/>
    <cellStyle name="Comma 3 10" xfId="250" xr:uid="{00000000-0005-0000-0000-0000F9000000}"/>
    <cellStyle name="Comma 3 10 2" xfId="251" xr:uid="{00000000-0005-0000-0000-0000FA000000}"/>
    <cellStyle name="Comma 3 10 2 2" xfId="252" xr:uid="{00000000-0005-0000-0000-0000FB000000}"/>
    <cellStyle name="Comma 3 10 2 2 2" xfId="253" xr:uid="{00000000-0005-0000-0000-0000FC000000}"/>
    <cellStyle name="Comma 3 10 2 3" xfId="254" xr:uid="{00000000-0005-0000-0000-0000FD000000}"/>
    <cellStyle name="Comma 3 10 3" xfId="255" xr:uid="{00000000-0005-0000-0000-0000FE000000}"/>
    <cellStyle name="Comma 3 10 3 2" xfId="256" xr:uid="{00000000-0005-0000-0000-0000FF000000}"/>
    <cellStyle name="Comma 3 10 3 2 2" xfId="257" xr:uid="{00000000-0005-0000-0000-000000010000}"/>
    <cellStyle name="Comma 3 10 3 3" xfId="258" xr:uid="{00000000-0005-0000-0000-000001010000}"/>
    <cellStyle name="Comma 3 10 4" xfId="259" xr:uid="{00000000-0005-0000-0000-000002010000}"/>
    <cellStyle name="Comma 3 10 4 2" xfId="260" xr:uid="{00000000-0005-0000-0000-000003010000}"/>
    <cellStyle name="Comma 3 10 5" xfId="261" xr:uid="{00000000-0005-0000-0000-000004010000}"/>
    <cellStyle name="Comma 3 11" xfId="262" xr:uid="{00000000-0005-0000-0000-000005010000}"/>
    <cellStyle name="Comma 3 12" xfId="263" xr:uid="{00000000-0005-0000-0000-000006010000}"/>
    <cellStyle name="Comma 3 12 2" xfId="264" xr:uid="{00000000-0005-0000-0000-000007010000}"/>
    <cellStyle name="Comma 3 12 2 2" xfId="265" xr:uid="{00000000-0005-0000-0000-000008010000}"/>
    <cellStyle name="Comma 3 12 3" xfId="266" xr:uid="{00000000-0005-0000-0000-000009010000}"/>
    <cellStyle name="Comma 3 13" xfId="267" xr:uid="{00000000-0005-0000-0000-00000A010000}"/>
    <cellStyle name="Comma 3 2" xfId="268" xr:uid="{00000000-0005-0000-0000-00000B010000}"/>
    <cellStyle name="Comma 3 3" xfId="269" xr:uid="{00000000-0005-0000-0000-00000C010000}"/>
    <cellStyle name="Comma 3 4" xfId="270" xr:uid="{00000000-0005-0000-0000-00000D010000}"/>
    <cellStyle name="Comma 3 4 2" xfId="271" xr:uid="{00000000-0005-0000-0000-00000E010000}"/>
    <cellStyle name="Comma 3 4 2 2" xfId="272" xr:uid="{00000000-0005-0000-0000-00000F010000}"/>
    <cellStyle name="Comma 3 4 2 2 2" xfId="273" xr:uid="{00000000-0005-0000-0000-000010010000}"/>
    <cellStyle name="Comma 3 4 2 3" xfId="274" xr:uid="{00000000-0005-0000-0000-000011010000}"/>
    <cellStyle name="Comma 3 4 3" xfId="275" xr:uid="{00000000-0005-0000-0000-000012010000}"/>
    <cellStyle name="Comma 3 4 3 2" xfId="276" xr:uid="{00000000-0005-0000-0000-000013010000}"/>
    <cellStyle name="Comma 3 4 3 2 2" xfId="277" xr:uid="{00000000-0005-0000-0000-000014010000}"/>
    <cellStyle name="Comma 3 4 3 3" xfId="278" xr:uid="{00000000-0005-0000-0000-000015010000}"/>
    <cellStyle name="Comma 3 4 4" xfId="279" xr:uid="{00000000-0005-0000-0000-000016010000}"/>
    <cellStyle name="Comma 3 4 4 2" xfId="280" xr:uid="{00000000-0005-0000-0000-000017010000}"/>
    <cellStyle name="Comma 3 4 5" xfId="281" xr:uid="{00000000-0005-0000-0000-000018010000}"/>
    <cellStyle name="Comma 3 5" xfId="282" xr:uid="{00000000-0005-0000-0000-000019010000}"/>
    <cellStyle name="Comma 3 5 2" xfId="283" xr:uid="{00000000-0005-0000-0000-00001A010000}"/>
    <cellStyle name="Comma 3 5 2 2" xfId="284" xr:uid="{00000000-0005-0000-0000-00001B010000}"/>
    <cellStyle name="Comma 3 5 2 2 2" xfId="285" xr:uid="{00000000-0005-0000-0000-00001C010000}"/>
    <cellStyle name="Comma 3 5 2 3" xfId="286" xr:uid="{00000000-0005-0000-0000-00001D010000}"/>
    <cellStyle name="Comma 3 5 3" xfId="287" xr:uid="{00000000-0005-0000-0000-00001E010000}"/>
    <cellStyle name="Comma 3 5 3 2" xfId="288" xr:uid="{00000000-0005-0000-0000-00001F010000}"/>
    <cellStyle name="Comma 3 5 3 2 2" xfId="289" xr:uid="{00000000-0005-0000-0000-000020010000}"/>
    <cellStyle name="Comma 3 5 3 3" xfId="290" xr:uid="{00000000-0005-0000-0000-000021010000}"/>
    <cellStyle name="Comma 3 5 4" xfId="291" xr:uid="{00000000-0005-0000-0000-000022010000}"/>
    <cellStyle name="Comma 3 5 4 2" xfId="292" xr:uid="{00000000-0005-0000-0000-000023010000}"/>
    <cellStyle name="Comma 3 5 5" xfId="293" xr:uid="{00000000-0005-0000-0000-000024010000}"/>
    <cellStyle name="Comma 3 6" xfId="294" xr:uid="{00000000-0005-0000-0000-000025010000}"/>
    <cellStyle name="Comma 3 6 2" xfId="295" xr:uid="{00000000-0005-0000-0000-000026010000}"/>
    <cellStyle name="Comma 3 6 2 2" xfId="296" xr:uid="{00000000-0005-0000-0000-000027010000}"/>
    <cellStyle name="Comma 3 6 2 2 2" xfId="297" xr:uid="{00000000-0005-0000-0000-000028010000}"/>
    <cellStyle name="Comma 3 6 2 3" xfId="298" xr:uid="{00000000-0005-0000-0000-000029010000}"/>
    <cellStyle name="Comma 3 6 3" xfId="299" xr:uid="{00000000-0005-0000-0000-00002A010000}"/>
    <cellStyle name="Comma 3 6 3 2" xfId="300" xr:uid="{00000000-0005-0000-0000-00002B010000}"/>
    <cellStyle name="Comma 3 6 3 2 2" xfId="301" xr:uid="{00000000-0005-0000-0000-00002C010000}"/>
    <cellStyle name="Comma 3 6 3 3" xfId="302" xr:uid="{00000000-0005-0000-0000-00002D010000}"/>
    <cellStyle name="Comma 3 6 4" xfId="303" xr:uid="{00000000-0005-0000-0000-00002E010000}"/>
    <cellStyle name="Comma 3 6 4 2" xfId="304" xr:uid="{00000000-0005-0000-0000-00002F010000}"/>
    <cellStyle name="Comma 3 6 5" xfId="305" xr:uid="{00000000-0005-0000-0000-000030010000}"/>
    <cellStyle name="Comma 3 7" xfId="306" xr:uid="{00000000-0005-0000-0000-000031010000}"/>
    <cellStyle name="Comma 3 7 2" xfId="307" xr:uid="{00000000-0005-0000-0000-000032010000}"/>
    <cellStyle name="Comma 3 7 2 2" xfId="308" xr:uid="{00000000-0005-0000-0000-000033010000}"/>
    <cellStyle name="Comma 3 7 2 2 2" xfId="309" xr:uid="{00000000-0005-0000-0000-000034010000}"/>
    <cellStyle name="Comma 3 7 2 3" xfId="310" xr:uid="{00000000-0005-0000-0000-000035010000}"/>
    <cellStyle name="Comma 3 7 3" xfId="311" xr:uid="{00000000-0005-0000-0000-000036010000}"/>
    <cellStyle name="Comma 3 7 3 2" xfId="312" xr:uid="{00000000-0005-0000-0000-000037010000}"/>
    <cellStyle name="Comma 3 7 3 2 2" xfId="313" xr:uid="{00000000-0005-0000-0000-000038010000}"/>
    <cellStyle name="Comma 3 7 3 3" xfId="314" xr:uid="{00000000-0005-0000-0000-000039010000}"/>
    <cellStyle name="Comma 3 7 4" xfId="315" xr:uid="{00000000-0005-0000-0000-00003A010000}"/>
    <cellStyle name="Comma 3 7 4 2" xfId="316" xr:uid="{00000000-0005-0000-0000-00003B010000}"/>
    <cellStyle name="Comma 3 7 5" xfId="317" xr:uid="{00000000-0005-0000-0000-00003C010000}"/>
    <cellStyle name="Comma 3 8" xfId="318" xr:uid="{00000000-0005-0000-0000-00003D010000}"/>
    <cellStyle name="Comma 3 8 2" xfId="319" xr:uid="{00000000-0005-0000-0000-00003E010000}"/>
    <cellStyle name="Comma 3 8 2 2" xfId="320" xr:uid="{00000000-0005-0000-0000-00003F010000}"/>
    <cellStyle name="Comma 3 8 2 2 2" xfId="321" xr:uid="{00000000-0005-0000-0000-000040010000}"/>
    <cellStyle name="Comma 3 8 2 3" xfId="322" xr:uid="{00000000-0005-0000-0000-000041010000}"/>
    <cellStyle name="Comma 3 8 3" xfId="323" xr:uid="{00000000-0005-0000-0000-000042010000}"/>
    <cellStyle name="Comma 3 8 3 2" xfId="324" xr:uid="{00000000-0005-0000-0000-000043010000}"/>
    <cellStyle name="Comma 3 8 3 2 2" xfId="325" xr:uid="{00000000-0005-0000-0000-000044010000}"/>
    <cellStyle name="Comma 3 8 3 3" xfId="326" xr:uid="{00000000-0005-0000-0000-000045010000}"/>
    <cellStyle name="Comma 3 8 4" xfId="327" xr:uid="{00000000-0005-0000-0000-000046010000}"/>
    <cellStyle name="Comma 3 8 4 2" xfId="328" xr:uid="{00000000-0005-0000-0000-000047010000}"/>
    <cellStyle name="Comma 3 8 5" xfId="329" xr:uid="{00000000-0005-0000-0000-000048010000}"/>
    <cellStyle name="Comma 3 9" xfId="330" xr:uid="{00000000-0005-0000-0000-000049010000}"/>
    <cellStyle name="Comma 3 9 2" xfId="331" xr:uid="{00000000-0005-0000-0000-00004A010000}"/>
    <cellStyle name="Comma 3 9 2 2" xfId="332" xr:uid="{00000000-0005-0000-0000-00004B010000}"/>
    <cellStyle name="Comma 3 9 2 2 2" xfId="333" xr:uid="{00000000-0005-0000-0000-00004C010000}"/>
    <cellStyle name="Comma 3 9 2 3" xfId="334" xr:uid="{00000000-0005-0000-0000-00004D010000}"/>
    <cellStyle name="Comma 3 9 3" xfId="335" xr:uid="{00000000-0005-0000-0000-00004E010000}"/>
    <cellStyle name="Comma 3 9 3 2" xfId="336" xr:uid="{00000000-0005-0000-0000-00004F010000}"/>
    <cellStyle name="Comma 3 9 3 2 2" xfId="337" xr:uid="{00000000-0005-0000-0000-000050010000}"/>
    <cellStyle name="Comma 3 9 3 3" xfId="338" xr:uid="{00000000-0005-0000-0000-000051010000}"/>
    <cellStyle name="Comma 3 9 4" xfId="339" xr:uid="{00000000-0005-0000-0000-000052010000}"/>
    <cellStyle name="Comma 3 9 4 2" xfId="340" xr:uid="{00000000-0005-0000-0000-000053010000}"/>
    <cellStyle name="Comma 3 9 5" xfId="341" xr:uid="{00000000-0005-0000-0000-000054010000}"/>
    <cellStyle name="Comma 4" xfId="342" xr:uid="{00000000-0005-0000-0000-000055010000}"/>
    <cellStyle name="Comma 4 2" xfId="343" xr:uid="{00000000-0005-0000-0000-000056010000}"/>
    <cellStyle name="Comma 4 3" xfId="344" xr:uid="{00000000-0005-0000-0000-000057010000}"/>
    <cellStyle name="Comma 4 4" xfId="345" xr:uid="{00000000-0005-0000-0000-000058010000}"/>
    <cellStyle name="Comma 5" xfId="346" xr:uid="{00000000-0005-0000-0000-000059010000}"/>
    <cellStyle name="Comma 6" xfId="347" xr:uid="{00000000-0005-0000-0000-00005A010000}"/>
    <cellStyle name="Comma 6 2" xfId="348" xr:uid="{00000000-0005-0000-0000-00005B010000}"/>
    <cellStyle name="Comma 7" xfId="349" xr:uid="{00000000-0005-0000-0000-00005C010000}"/>
    <cellStyle name="Comma 7 2" xfId="350" xr:uid="{00000000-0005-0000-0000-00005D010000}"/>
    <cellStyle name="Comma 8" xfId="351" xr:uid="{00000000-0005-0000-0000-00005E010000}"/>
    <cellStyle name="Comma 8 2" xfId="352" xr:uid="{00000000-0005-0000-0000-00005F010000}"/>
    <cellStyle name="Comma 9" xfId="353" xr:uid="{00000000-0005-0000-0000-000060010000}"/>
    <cellStyle name="CommaBlank" xfId="354" xr:uid="{00000000-0005-0000-0000-000061010000}"/>
    <cellStyle name="CommaBlank 2" xfId="355" xr:uid="{00000000-0005-0000-0000-000062010000}"/>
    <cellStyle name="Currency 10" xfId="356" xr:uid="{00000000-0005-0000-0000-000063010000}"/>
    <cellStyle name="Currency 10 2" xfId="357" xr:uid="{00000000-0005-0000-0000-000064010000}"/>
    <cellStyle name="Currency 10 2 2" xfId="358" xr:uid="{00000000-0005-0000-0000-000065010000}"/>
    <cellStyle name="Currency 10 2 2 2" xfId="359" xr:uid="{00000000-0005-0000-0000-000066010000}"/>
    <cellStyle name="Currency 10 2 3" xfId="360" xr:uid="{00000000-0005-0000-0000-000067010000}"/>
    <cellStyle name="Currency 10 3" xfId="361" xr:uid="{00000000-0005-0000-0000-000068010000}"/>
    <cellStyle name="Currency 10 3 2" xfId="362" xr:uid="{00000000-0005-0000-0000-000069010000}"/>
    <cellStyle name="Currency 10 3 2 2" xfId="363" xr:uid="{00000000-0005-0000-0000-00006A010000}"/>
    <cellStyle name="Currency 10 3 3" xfId="364" xr:uid="{00000000-0005-0000-0000-00006B010000}"/>
    <cellStyle name="Currency 10 4" xfId="365" xr:uid="{00000000-0005-0000-0000-00006C010000}"/>
    <cellStyle name="Currency 10 4 2" xfId="366" xr:uid="{00000000-0005-0000-0000-00006D010000}"/>
    <cellStyle name="Currency 10 5" xfId="367" xr:uid="{00000000-0005-0000-0000-00006E010000}"/>
    <cellStyle name="Currency 11" xfId="368" xr:uid="{00000000-0005-0000-0000-00006F010000}"/>
    <cellStyle name="Currency 2" xfId="369" xr:uid="{00000000-0005-0000-0000-000070010000}"/>
    <cellStyle name="Currency 2 2" xfId="370" xr:uid="{00000000-0005-0000-0000-000071010000}"/>
    <cellStyle name="Currency 2 3" xfId="371" xr:uid="{00000000-0005-0000-0000-000072010000}"/>
    <cellStyle name="Currency 2 4" xfId="372" xr:uid="{00000000-0005-0000-0000-000073010000}"/>
    <cellStyle name="Currency 3" xfId="373" xr:uid="{00000000-0005-0000-0000-000074010000}"/>
    <cellStyle name="Currency 3 2" xfId="374" xr:uid="{00000000-0005-0000-0000-000075010000}"/>
    <cellStyle name="Currency 3 3" xfId="375" xr:uid="{00000000-0005-0000-0000-000076010000}"/>
    <cellStyle name="Currency 3 4" xfId="376" xr:uid="{00000000-0005-0000-0000-000077010000}"/>
    <cellStyle name="Currency 3 5" xfId="377" xr:uid="{00000000-0005-0000-0000-000078010000}"/>
    <cellStyle name="Currency 36" xfId="763" xr:uid="{00000000-0005-0000-0000-000079010000}"/>
    <cellStyle name="Currency 4" xfId="378" xr:uid="{00000000-0005-0000-0000-00007A010000}"/>
    <cellStyle name="Currency 4 2" xfId="379" xr:uid="{00000000-0005-0000-0000-00007B010000}"/>
    <cellStyle name="Currency 4 3" xfId="380" xr:uid="{00000000-0005-0000-0000-00007C010000}"/>
    <cellStyle name="Currency 4 4" xfId="381" xr:uid="{00000000-0005-0000-0000-00007D010000}"/>
    <cellStyle name="Currency 5" xfId="382" xr:uid="{00000000-0005-0000-0000-00007E010000}"/>
    <cellStyle name="Currency 6" xfId="383" xr:uid="{00000000-0005-0000-0000-00007F010000}"/>
    <cellStyle name="Currency 7" xfId="384" xr:uid="{00000000-0005-0000-0000-000080010000}"/>
    <cellStyle name="Currency 8" xfId="385" xr:uid="{00000000-0005-0000-0000-000081010000}"/>
    <cellStyle name="Currency 9" xfId="386" xr:uid="{00000000-0005-0000-0000-000082010000}"/>
    <cellStyle name="Explanatory Text" xfId="387" builtinId="53" customBuiltin="1"/>
    <cellStyle name="Explanatory Text 2" xfId="388" xr:uid="{00000000-0005-0000-0000-000084010000}"/>
    <cellStyle name="Explanatory Text 3" xfId="389" xr:uid="{00000000-0005-0000-0000-000085010000}"/>
    <cellStyle name="Explanatory Text 4" xfId="390" xr:uid="{00000000-0005-0000-0000-000086010000}"/>
    <cellStyle name="Explanatory Text 5" xfId="391" xr:uid="{00000000-0005-0000-0000-000087010000}"/>
    <cellStyle name="Explanatory Text 6" xfId="392" xr:uid="{00000000-0005-0000-0000-000088010000}"/>
    <cellStyle name="Good" xfId="393" builtinId="26" customBuiltin="1"/>
    <cellStyle name="Good 2" xfId="394" xr:uid="{00000000-0005-0000-0000-00008A010000}"/>
    <cellStyle name="Good 3" xfId="395" xr:uid="{00000000-0005-0000-0000-00008B010000}"/>
    <cellStyle name="Good 4" xfId="396" xr:uid="{00000000-0005-0000-0000-00008C010000}"/>
    <cellStyle name="Good 5" xfId="397" xr:uid="{00000000-0005-0000-0000-00008D010000}"/>
    <cellStyle name="Good 6" xfId="398" xr:uid="{00000000-0005-0000-0000-00008E010000}"/>
    <cellStyle name="Heading 1" xfId="399" builtinId="16" customBuiltin="1"/>
    <cellStyle name="Heading 1 2" xfId="400" xr:uid="{00000000-0005-0000-0000-000090010000}"/>
    <cellStyle name="Heading 1 3" xfId="401" xr:uid="{00000000-0005-0000-0000-000091010000}"/>
    <cellStyle name="Heading 1 4" xfId="402" xr:uid="{00000000-0005-0000-0000-000092010000}"/>
    <cellStyle name="Heading 1 5" xfId="403" xr:uid="{00000000-0005-0000-0000-000093010000}"/>
    <cellStyle name="Heading 1 6" xfId="404" xr:uid="{00000000-0005-0000-0000-000094010000}"/>
    <cellStyle name="Heading 1 7" xfId="405" xr:uid="{00000000-0005-0000-0000-000095010000}"/>
    <cellStyle name="Heading 1 8" xfId="406" xr:uid="{00000000-0005-0000-0000-000096010000}"/>
    <cellStyle name="Heading 2" xfId="407" builtinId="17" customBuiltin="1"/>
    <cellStyle name="Heading 2 2" xfId="408" xr:uid="{00000000-0005-0000-0000-000098010000}"/>
    <cellStyle name="Heading 2 3" xfId="409" xr:uid="{00000000-0005-0000-0000-000099010000}"/>
    <cellStyle name="Heading 2 4" xfId="410" xr:uid="{00000000-0005-0000-0000-00009A010000}"/>
    <cellStyle name="Heading 2 5" xfId="411" xr:uid="{00000000-0005-0000-0000-00009B010000}"/>
    <cellStyle name="Heading 2 6" xfId="412" xr:uid="{00000000-0005-0000-0000-00009C010000}"/>
    <cellStyle name="Heading 2 7" xfId="413" xr:uid="{00000000-0005-0000-0000-00009D010000}"/>
    <cellStyle name="Heading 2 8" xfId="414" xr:uid="{00000000-0005-0000-0000-00009E010000}"/>
    <cellStyle name="Heading 3" xfId="415" builtinId="18" customBuiltin="1"/>
    <cellStyle name="Heading 3 2" xfId="416" xr:uid="{00000000-0005-0000-0000-0000A0010000}"/>
    <cellStyle name="Heading 3 3" xfId="417" xr:uid="{00000000-0005-0000-0000-0000A1010000}"/>
    <cellStyle name="Heading 3 4" xfId="418" xr:uid="{00000000-0005-0000-0000-0000A2010000}"/>
    <cellStyle name="Heading 3 5" xfId="419" xr:uid="{00000000-0005-0000-0000-0000A3010000}"/>
    <cellStyle name="Heading 3 6" xfId="420" xr:uid="{00000000-0005-0000-0000-0000A4010000}"/>
    <cellStyle name="Heading 3 7" xfId="421" xr:uid="{00000000-0005-0000-0000-0000A5010000}"/>
    <cellStyle name="Heading 3 8" xfId="422" xr:uid="{00000000-0005-0000-0000-0000A6010000}"/>
    <cellStyle name="Heading 4" xfId="423" builtinId="19" customBuiltin="1"/>
    <cellStyle name="Heading 4 2" xfId="424" xr:uid="{00000000-0005-0000-0000-0000A8010000}"/>
    <cellStyle name="Heading 4 3" xfId="425" xr:uid="{00000000-0005-0000-0000-0000A9010000}"/>
    <cellStyle name="Heading 4 4" xfId="426" xr:uid="{00000000-0005-0000-0000-0000AA010000}"/>
    <cellStyle name="Heading 4 5" xfId="427" xr:uid="{00000000-0005-0000-0000-0000AB010000}"/>
    <cellStyle name="Heading 4 6" xfId="428" xr:uid="{00000000-0005-0000-0000-0000AC010000}"/>
    <cellStyle name="Heading 4 7" xfId="429" xr:uid="{00000000-0005-0000-0000-0000AD010000}"/>
    <cellStyle name="Heading 4 8" xfId="430" xr:uid="{00000000-0005-0000-0000-0000AE010000}"/>
    <cellStyle name="Input" xfId="431" builtinId="20" customBuiltin="1"/>
    <cellStyle name="Input 2" xfId="432" xr:uid="{00000000-0005-0000-0000-0000B0010000}"/>
    <cellStyle name="Input 3" xfId="433" xr:uid="{00000000-0005-0000-0000-0000B1010000}"/>
    <cellStyle name="Input 4" xfId="434" xr:uid="{00000000-0005-0000-0000-0000B2010000}"/>
    <cellStyle name="Input 5" xfId="435" xr:uid="{00000000-0005-0000-0000-0000B3010000}"/>
    <cellStyle name="Input 6" xfId="436" xr:uid="{00000000-0005-0000-0000-0000B4010000}"/>
    <cellStyle name="kirkdollars" xfId="437" xr:uid="{00000000-0005-0000-0000-0000B5010000}"/>
    <cellStyle name="Linked Cell" xfId="438" builtinId="24" customBuiltin="1"/>
    <cellStyle name="Linked Cell 2" xfId="439" xr:uid="{00000000-0005-0000-0000-0000B7010000}"/>
    <cellStyle name="Linked Cell 3" xfId="440" xr:uid="{00000000-0005-0000-0000-0000B8010000}"/>
    <cellStyle name="Linked Cell 4" xfId="441" xr:uid="{00000000-0005-0000-0000-0000B9010000}"/>
    <cellStyle name="Linked Cell 5" xfId="442" xr:uid="{00000000-0005-0000-0000-0000BA010000}"/>
    <cellStyle name="Linked Cell 6" xfId="443" xr:uid="{00000000-0005-0000-0000-0000BB010000}"/>
    <cellStyle name="Neutral" xfId="444" builtinId="28" customBuiltin="1"/>
    <cellStyle name="Neutral 2" xfId="445" xr:uid="{00000000-0005-0000-0000-0000BD010000}"/>
    <cellStyle name="Neutral 3" xfId="446" xr:uid="{00000000-0005-0000-0000-0000BE010000}"/>
    <cellStyle name="Neutral 4" xfId="447" xr:uid="{00000000-0005-0000-0000-0000BF010000}"/>
    <cellStyle name="Neutral 5" xfId="448" xr:uid="{00000000-0005-0000-0000-0000C0010000}"/>
    <cellStyle name="Neutral 6" xfId="449" xr:uid="{00000000-0005-0000-0000-0000C1010000}"/>
    <cellStyle name="Normal" xfId="0" builtinId="0"/>
    <cellStyle name="Normal 10" xfId="450" xr:uid="{00000000-0005-0000-0000-0000C3010000}"/>
    <cellStyle name="Normal 102" xfId="762" xr:uid="{00000000-0005-0000-0000-0000C4010000}"/>
    <cellStyle name="Normal 11" xfId="451" xr:uid="{00000000-0005-0000-0000-0000C5010000}"/>
    <cellStyle name="Normal 12" xfId="452" xr:uid="{00000000-0005-0000-0000-0000C6010000}"/>
    <cellStyle name="Normal 13" xfId="453" xr:uid="{00000000-0005-0000-0000-0000C7010000}"/>
    <cellStyle name="Normal 14" xfId="454" xr:uid="{00000000-0005-0000-0000-0000C8010000}"/>
    <cellStyle name="Normal 15" xfId="455" xr:uid="{00000000-0005-0000-0000-0000C9010000}"/>
    <cellStyle name="Normal 15 2" xfId="456" xr:uid="{00000000-0005-0000-0000-0000CA010000}"/>
    <cellStyle name="Normal 15 2 2" xfId="457" xr:uid="{00000000-0005-0000-0000-0000CB010000}"/>
    <cellStyle name="Normal 15 2 2 2" xfId="458" xr:uid="{00000000-0005-0000-0000-0000CC010000}"/>
    <cellStyle name="Normal 15 2 3" xfId="459" xr:uid="{00000000-0005-0000-0000-0000CD010000}"/>
    <cellStyle name="Normal 15 3" xfId="460" xr:uid="{00000000-0005-0000-0000-0000CE010000}"/>
    <cellStyle name="Normal 15 3 2" xfId="461" xr:uid="{00000000-0005-0000-0000-0000CF010000}"/>
    <cellStyle name="Normal 15 3 2 2" xfId="462" xr:uid="{00000000-0005-0000-0000-0000D0010000}"/>
    <cellStyle name="Normal 15 3 3" xfId="463" xr:uid="{00000000-0005-0000-0000-0000D1010000}"/>
    <cellStyle name="Normal 15 4" xfId="464" xr:uid="{00000000-0005-0000-0000-0000D2010000}"/>
    <cellStyle name="Normal 15 4 2" xfId="465" xr:uid="{00000000-0005-0000-0000-0000D3010000}"/>
    <cellStyle name="Normal 15 5" xfId="466" xr:uid="{00000000-0005-0000-0000-0000D4010000}"/>
    <cellStyle name="Normal 16" xfId="467" xr:uid="{00000000-0005-0000-0000-0000D5010000}"/>
    <cellStyle name="Normal 17" xfId="468" xr:uid="{00000000-0005-0000-0000-0000D6010000}"/>
    <cellStyle name="Normal 18" xfId="469" xr:uid="{00000000-0005-0000-0000-0000D7010000}"/>
    <cellStyle name="Normal 19" xfId="470" xr:uid="{00000000-0005-0000-0000-0000D8010000}"/>
    <cellStyle name="Normal 2" xfId="471" xr:uid="{00000000-0005-0000-0000-0000D9010000}"/>
    <cellStyle name="Normal 2 2" xfId="472" xr:uid="{00000000-0005-0000-0000-0000DA010000}"/>
    <cellStyle name="Normal 2 2 2" xfId="473" xr:uid="{00000000-0005-0000-0000-0000DB010000}"/>
    <cellStyle name="Normal 2 3" xfId="474" xr:uid="{00000000-0005-0000-0000-0000DC010000}"/>
    <cellStyle name="Normal 2 4" xfId="475" xr:uid="{00000000-0005-0000-0000-0000DD010000}"/>
    <cellStyle name="Normal 2 5" xfId="476" xr:uid="{00000000-0005-0000-0000-0000DE010000}"/>
    <cellStyle name="Normal 2_Adjustment WP" xfId="477" xr:uid="{00000000-0005-0000-0000-0000DF010000}"/>
    <cellStyle name="Normal 20" xfId="478" xr:uid="{00000000-0005-0000-0000-0000E0010000}"/>
    <cellStyle name="Normal 21" xfId="479" xr:uid="{00000000-0005-0000-0000-0000E1010000}"/>
    <cellStyle name="Normal 22" xfId="480" xr:uid="{00000000-0005-0000-0000-0000E2010000}"/>
    <cellStyle name="Normal 23" xfId="481" xr:uid="{00000000-0005-0000-0000-0000E3010000}"/>
    <cellStyle name="Normal 24" xfId="482" xr:uid="{00000000-0005-0000-0000-0000E4010000}"/>
    <cellStyle name="Normal 25" xfId="483" xr:uid="{00000000-0005-0000-0000-0000E5010000}"/>
    <cellStyle name="Normal 26" xfId="484" xr:uid="{00000000-0005-0000-0000-0000E6010000}"/>
    <cellStyle name="Normal 27" xfId="485" xr:uid="{00000000-0005-0000-0000-0000E7010000}"/>
    <cellStyle name="Normal 28" xfId="486" xr:uid="{00000000-0005-0000-0000-0000E8010000}"/>
    <cellStyle name="Normal 29" xfId="487" xr:uid="{00000000-0005-0000-0000-0000E9010000}"/>
    <cellStyle name="Normal 3" xfId="488" xr:uid="{00000000-0005-0000-0000-0000EA010000}"/>
    <cellStyle name="Normal 3 2" xfId="489" xr:uid="{00000000-0005-0000-0000-0000EB010000}"/>
    <cellStyle name="Normal 3 3" xfId="490" xr:uid="{00000000-0005-0000-0000-0000EC010000}"/>
    <cellStyle name="Normal 3 4" xfId="491" xr:uid="{00000000-0005-0000-0000-0000ED010000}"/>
    <cellStyle name="Normal 3 5" xfId="492" xr:uid="{00000000-0005-0000-0000-0000EE010000}"/>
    <cellStyle name="Normal 3 6" xfId="493" xr:uid="{00000000-0005-0000-0000-0000EF010000}"/>
    <cellStyle name="Normal 3 7" xfId="494" xr:uid="{00000000-0005-0000-0000-0000F0010000}"/>
    <cellStyle name="Normal 3_108 Summary" xfId="495" xr:uid="{00000000-0005-0000-0000-0000F1010000}"/>
    <cellStyle name="Normal 30" xfId="496" xr:uid="{00000000-0005-0000-0000-0000F2010000}"/>
    <cellStyle name="Normal 31" xfId="497" xr:uid="{00000000-0005-0000-0000-0000F3010000}"/>
    <cellStyle name="Normal 32" xfId="498" xr:uid="{00000000-0005-0000-0000-0000F4010000}"/>
    <cellStyle name="Normal 33" xfId="499" xr:uid="{00000000-0005-0000-0000-0000F5010000}"/>
    <cellStyle name="Normal 34" xfId="500" xr:uid="{00000000-0005-0000-0000-0000F6010000}"/>
    <cellStyle name="Normal 35" xfId="501" xr:uid="{00000000-0005-0000-0000-0000F7010000}"/>
    <cellStyle name="Normal 35 2" xfId="502" xr:uid="{00000000-0005-0000-0000-0000F8010000}"/>
    <cellStyle name="Normal 35 2 2" xfId="503" xr:uid="{00000000-0005-0000-0000-0000F9010000}"/>
    <cellStyle name="Normal 35 2 2 2" xfId="504" xr:uid="{00000000-0005-0000-0000-0000FA010000}"/>
    <cellStyle name="Normal 35 2 3" xfId="505" xr:uid="{00000000-0005-0000-0000-0000FB010000}"/>
    <cellStyle name="Normal 35 3" xfId="506" xr:uid="{00000000-0005-0000-0000-0000FC010000}"/>
    <cellStyle name="Normal 35 3 2" xfId="507" xr:uid="{00000000-0005-0000-0000-0000FD010000}"/>
    <cellStyle name="Normal 35 3 2 2" xfId="508" xr:uid="{00000000-0005-0000-0000-0000FE010000}"/>
    <cellStyle name="Normal 35 3 3" xfId="509" xr:uid="{00000000-0005-0000-0000-0000FF010000}"/>
    <cellStyle name="Normal 35 4" xfId="510" xr:uid="{00000000-0005-0000-0000-000000020000}"/>
    <cellStyle name="Normal 35 4 2" xfId="511" xr:uid="{00000000-0005-0000-0000-000001020000}"/>
    <cellStyle name="Normal 35 5" xfId="512" xr:uid="{00000000-0005-0000-0000-000002020000}"/>
    <cellStyle name="Normal 36" xfId="513" xr:uid="{00000000-0005-0000-0000-000003020000}"/>
    <cellStyle name="Normal 37" xfId="514" xr:uid="{00000000-0005-0000-0000-000004020000}"/>
    <cellStyle name="Normal 4" xfId="515" xr:uid="{00000000-0005-0000-0000-000005020000}"/>
    <cellStyle name="Normal 4 2" xfId="516" xr:uid="{00000000-0005-0000-0000-000006020000}"/>
    <cellStyle name="Normal 4 3" xfId="517" xr:uid="{00000000-0005-0000-0000-000007020000}"/>
    <cellStyle name="Normal 4 4" xfId="518" xr:uid="{00000000-0005-0000-0000-000008020000}"/>
    <cellStyle name="Normal 5" xfId="519" xr:uid="{00000000-0005-0000-0000-000009020000}"/>
    <cellStyle name="Normal 5 2" xfId="520" xr:uid="{00000000-0005-0000-0000-00000A020000}"/>
    <cellStyle name="Normal 5 3" xfId="521" xr:uid="{00000000-0005-0000-0000-00000B020000}"/>
    <cellStyle name="Normal 6" xfId="522" xr:uid="{00000000-0005-0000-0000-00000C020000}"/>
    <cellStyle name="Normal 6 10" xfId="523" xr:uid="{00000000-0005-0000-0000-00000D020000}"/>
    <cellStyle name="Normal 6 10 2" xfId="524" xr:uid="{00000000-0005-0000-0000-00000E020000}"/>
    <cellStyle name="Normal 6 10 2 2" xfId="525" xr:uid="{00000000-0005-0000-0000-00000F020000}"/>
    <cellStyle name="Normal 6 10 3" xfId="526" xr:uid="{00000000-0005-0000-0000-000010020000}"/>
    <cellStyle name="Normal 6 2" xfId="527" xr:uid="{00000000-0005-0000-0000-000011020000}"/>
    <cellStyle name="Normal 6 2 2" xfId="528" xr:uid="{00000000-0005-0000-0000-000012020000}"/>
    <cellStyle name="Normal 6 2 2 2" xfId="529" xr:uid="{00000000-0005-0000-0000-000013020000}"/>
    <cellStyle name="Normal 6 2 2 2 2" xfId="530" xr:uid="{00000000-0005-0000-0000-000014020000}"/>
    <cellStyle name="Normal 6 2 2 3" xfId="531" xr:uid="{00000000-0005-0000-0000-000015020000}"/>
    <cellStyle name="Normal 6 2 3" xfId="532" xr:uid="{00000000-0005-0000-0000-000016020000}"/>
    <cellStyle name="Normal 6 2 3 2" xfId="533" xr:uid="{00000000-0005-0000-0000-000017020000}"/>
    <cellStyle name="Normal 6 2 3 2 2" xfId="534" xr:uid="{00000000-0005-0000-0000-000018020000}"/>
    <cellStyle name="Normal 6 2 3 3" xfId="535" xr:uid="{00000000-0005-0000-0000-000019020000}"/>
    <cellStyle name="Normal 6 2 4" xfId="536" xr:uid="{00000000-0005-0000-0000-00001A020000}"/>
    <cellStyle name="Normal 6 2 4 2" xfId="537" xr:uid="{00000000-0005-0000-0000-00001B020000}"/>
    <cellStyle name="Normal 6 2 5" xfId="538" xr:uid="{00000000-0005-0000-0000-00001C020000}"/>
    <cellStyle name="Normal 6 3" xfId="539" xr:uid="{00000000-0005-0000-0000-00001D020000}"/>
    <cellStyle name="Normal 6 3 2" xfId="540" xr:uid="{00000000-0005-0000-0000-00001E020000}"/>
    <cellStyle name="Normal 6 3 2 2" xfId="541" xr:uid="{00000000-0005-0000-0000-00001F020000}"/>
    <cellStyle name="Normal 6 3 2 2 2" xfId="542" xr:uid="{00000000-0005-0000-0000-000020020000}"/>
    <cellStyle name="Normal 6 3 2 3" xfId="543" xr:uid="{00000000-0005-0000-0000-000021020000}"/>
    <cellStyle name="Normal 6 3 3" xfId="544" xr:uid="{00000000-0005-0000-0000-000022020000}"/>
    <cellStyle name="Normal 6 3 3 2" xfId="545" xr:uid="{00000000-0005-0000-0000-000023020000}"/>
    <cellStyle name="Normal 6 3 3 2 2" xfId="546" xr:uid="{00000000-0005-0000-0000-000024020000}"/>
    <cellStyle name="Normal 6 3 3 3" xfId="547" xr:uid="{00000000-0005-0000-0000-000025020000}"/>
    <cellStyle name="Normal 6 3 4" xfId="548" xr:uid="{00000000-0005-0000-0000-000026020000}"/>
    <cellStyle name="Normal 6 3 4 2" xfId="549" xr:uid="{00000000-0005-0000-0000-000027020000}"/>
    <cellStyle name="Normal 6 3 5" xfId="550" xr:uid="{00000000-0005-0000-0000-000028020000}"/>
    <cellStyle name="Normal 6 4" xfId="551" xr:uid="{00000000-0005-0000-0000-000029020000}"/>
    <cellStyle name="Normal 6 4 2" xfId="552" xr:uid="{00000000-0005-0000-0000-00002A020000}"/>
    <cellStyle name="Normal 6 4 2 2" xfId="553" xr:uid="{00000000-0005-0000-0000-00002B020000}"/>
    <cellStyle name="Normal 6 4 2 2 2" xfId="554" xr:uid="{00000000-0005-0000-0000-00002C020000}"/>
    <cellStyle name="Normal 6 4 2 3" xfId="555" xr:uid="{00000000-0005-0000-0000-00002D020000}"/>
    <cellStyle name="Normal 6 4 3" xfId="556" xr:uid="{00000000-0005-0000-0000-00002E020000}"/>
    <cellStyle name="Normal 6 4 3 2" xfId="557" xr:uid="{00000000-0005-0000-0000-00002F020000}"/>
    <cellStyle name="Normal 6 4 3 2 2" xfId="558" xr:uid="{00000000-0005-0000-0000-000030020000}"/>
    <cellStyle name="Normal 6 4 3 3" xfId="559" xr:uid="{00000000-0005-0000-0000-000031020000}"/>
    <cellStyle name="Normal 6 4 4" xfId="560" xr:uid="{00000000-0005-0000-0000-000032020000}"/>
    <cellStyle name="Normal 6 4 4 2" xfId="561" xr:uid="{00000000-0005-0000-0000-000033020000}"/>
    <cellStyle name="Normal 6 4 5" xfId="562" xr:uid="{00000000-0005-0000-0000-000034020000}"/>
    <cellStyle name="Normal 6 5" xfId="563" xr:uid="{00000000-0005-0000-0000-000035020000}"/>
    <cellStyle name="Normal 6 5 2" xfId="564" xr:uid="{00000000-0005-0000-0000-000036020000}"/>
    <cellStyle name="Normal 6 5 2 2" xfId="565" xr:uid="{00000000-0005-0000-0000-000037020000}"/>
    <cellStyle name="Normal 6 5 2 2 2" xfId="566" xr:uid="{00000000-0005-0000-0000-000038020000}"/>
    <cellStyle name="Normal 6 5 2 3" xfId="567" xr:uid="{00000000-0005-0000-0000-000039020000}"/>
    <cellStyle name="Normal 6 5 3" xfId="568" xr:uid="{00000000-0005-0000-0000-00003A020000}"/>
    <cellStyle name="Normal 6 5 3 2" xfId="569" xr:uid="{00000000-0005-0000-0000-00003B020000}"/>
    <cellStyle name="Normal 6 5 3 2 2" xfId="570" xr:uid="{00000000-0005-0000-0000-00003C020000}"/>
    <cellStyle name="Normal 6 5 3 3" xfId="571" xr:uid="{00000000-0005-0000-0000-00003D020000}"/>
    <cellStyle name="Normal 6 5 4" xfId="572" xr:uid="{00000000-0005-0000-0000-00003E020000}"/>
    <cellStyle name="Normal 6 5 4 2" xfId="573" xr:uid="{00000000-0005-0000-0000-00003F020000}"/>
    <cellStyle name="Normal 6 5 5" xfId="574" xr:uid="{00000000-0005-0000-0000-000040020000}"/>
    <cellStyle name="Normal 6 6" xfId="575" xr:uid="{00000000-0005-0000-0000-000041020000}"/>
    <cellStyle name="Normal 6 6 2" xfId="576" xr:uid="{00000000-0005-0000-0000-000042020000}"/>
    <cellStyle name="Normal 6 6 2 2" xfId="577" xr:uid="{00000000-0005-0000-0000-000043020000}"/>
    <cellStyle name="Normal 6 6 2 2 2" xfId="578" xr:uid="{00000000-0005-0000-0000-000044020000}"/>
    <cellStyle name="Normal 6 6 2 3" xfId="579" xr:uid="{00000000-0005-0000-0000-000045020000}"/>
    <cellStyle name="Normal 6 6 3" xfId="580" xr:uid="{00000000-0005-0000-0000-000046020000}"/>
    <cellStyle name="Normal 6 6 3 2" xfId="581" xr:uid="{00000000-0005-0000-0000-000047020000}"/>
    <cellStyle name="Normal 6 6 3 2 2" xfId="582" xr:uid="{00000000-0005-0000-0000-000048020000}"/>
    <cellStyle name="Normal 6 6 3 3" xfId="583" xr:uid="{00000000-0005-0000-0000-000049020000}"/>
    <cellStyle name="Normal 6 6 4" xfId="584" xr:uid="{00000000-0005-0000-0000-00004A020000}"/>
    <cellStyle name="Normal 6 6 4 2" xfId="585" xr:uid="{00000000-0005-0000-0000-00004B020000}"/>
    <cellStyle name="Normal 6 6 5" xfId="586" xr:uid="{00000000-0005-0000-0000-00004C020000}"/>
    <cellStyle name="Normal 6 7" xfId="587" xr:uid="{00000000-0005-0000-0000-00004D020000}"/>
    <cellStyle name="Normal 6 7 2" xfId="588" xr:uid="{00000000-0005-0000-0000-00004E020000}"/>
    <cellStyle name="Normal 6 7 2 2" xfId="589" xr:uid="{00000000-0005-0000-0000-00004F020000}"/>
    <cellStyle name="Normal 6 7 2 2 2" xfId="590" xr:uid="{00000000-0005-0000-0000-000050020000}"/>
    <cellStyle name="Normal 6 7 2 3" xfId="591" xr:uid="{00000000-0005-0000-0000-000051020000}"/>
    <cellStyle name="Normal 6 7 3" xfId="592" xr:uid="{00000000-0005-0000-0000-000052020000}"/>
    <cellStyle name="Normal 6 7 3 2" xfId="593" xr:uid="{00000000-0005-0000-0000-000053020000}"/>
    <cellStyle name="Normal 6 7 3 2 2" xfId="594" xr:uid="{00000000-0005-0000-0000-000054020000}"/>
    <cellStyle name="Normal 6 7 3 3" xfId="595" xr:uid="{00000000-0005-0000-0000-000055020000}"/>
    <cellStyle name="Normal 6 7 4" xfId="596" xr:uid="{00000000-0005-0000-0000-000056020000}"/>
    <cellStyle name="Normal 6 7 4 2" xfId="597" xr:uid="{00000000-0005-0000-0000-000057020000}"/>
    <cellStyle name="Normal 6 7 5" xfId="598" xr:uid="{00000000-0005-0000-0000-000058020000}"/>
    <cellStyle name="Normal 6 8" xfId="599" xr:uid="{00000000-0005-0000-0000-000059020000}"/>
    <cellStyle name="Normal 6 8 2" xfId="600" xr:uid="{00000000-0005-0000-0000-00005A020000}"/>
    <cellStyle name="Normal 6 8 2 2" xfId="601" xr:uid="{00000000-0005-0000-0000-00005B020000}"/>
    <cellStyle name="Normal 6 8 2 2 2" xfId="602" xr:uid="{00000000-0005-0000-0000-00005C020000}"/>
    <cellStyle name="Normal 6 8 2 3" xfId="603" xr:uid="{00000000-0005-0000-0000-00005D020000}"/>
    <cellStyle name="Normal 6 8 3" xfId="604" xr:uid="{00000000-0005-0000-0000-00005E020000}"/>
    <cellStyle name="Normal 6 8 3 2" xfId="605" xr:uid="{00000000-0005-0000-0000-00005F020000}"/>
    <cellStyle name="Normal 6 8 3 2 2" xfId="606" xr:uid="{00000000-0005-0000-0000-000060020000}"/>
    <cellStyle name="Normal 6 8 3 3" xfId="607" xr:uid="{00000000-0005-0000-0000-000061020000}"/>
    <cellStyle name="Normal 6 8 4" xfId="608" xr:uid="{00000000-0005-0000-0000-000062020000}"/>
    <cellStyle name="Normal 6 8 4 2" xfId="609" xr:uid="{00000000-0005-0000-0000-000063020000}"/>
    <cellStyle name="Normal 6 8 5" xfId="610" xr:uid="{00000000-0005-0000-0000-000064020000}"/>
    <cellStyle name="Normal 6 9" xfId="611" xr:uid="{00000000-0005-0000-0000-000065020000}"/>
    <cellStyle name="Normal 7" xfId="612" xr:uid="{00000000-0005-0000-0000-000066020000}"/>
    <cellStyle name="Normal 8" xfId="613" xr:uid="{00000000-0005-0000-0000-000067020000}"/>
    <cellStyle name="Normal 9" xfId="614" xr:uid="{00000000-0005-0000-0000-000068020000}"/>
    <cellStyle name="Note" xfId="615" builtinId="10" customBuiltin="1"/>
    <cellStyle name="Note 10" xfId="616" xr:uid="{00000000-0005-0000-0000-00006A020000}"/>
    <cellStyle name="Note 11" xfId="617" xr:uid="{00000000-0005-0000-0000-00006B020000}"/>
    <cellStyle name="Note 2" xfId="618" xr:uid="{00000000-0005-0000-0000-00006C020000}"/>
    <cellStyle name="Note 2 2" xfId="619" xr:uid="{00000000-0005-0000-0000-00006D020000}"/>
    <cellStyle name="Note 2_Allocators" xfId="620" xr:uid="{00000000-0005-0000-0000-00006E020000}"/>
    <cellStyle name="Note 3" xfId="621" xr:uid="{00000000-0005-0000-0000-00006F020000}"/>
    <cellStyle name="Note 3 2" xfId="622" xr:uid="{00000000-0005-0000-0000-000070020000}"/>
    <cellStyle name="Note 3 3" xfId="623" xr:uid="{00000000-0005-0000-0000-000071020000}"/>
    <cellStyle name="Note 3_Allocators" xfId="624" xr:uid="{00000000-0005-0000-0000-000072020000}"/>
    <cellStyle name="Note 4" xfId="625" xr:uid="{00000000-0005-0000-0000-000073020000}"/>
    <cellStyle name="Note 4 2" xfId="626" xr:uid="{00000000-0005-0000-0000-000074020000}"/>
    <cellStyle name="Note 4_Allocators" xfId="627" xr:uid="{00000000-0005-0000-0000-000075020000}"/>
    <cellStyle name="Note 5" xfId="628" xr:uid="{00000000-0005-0000-0000-000076020000}"/>
    <cellStyle name="Note 6" xfId="629" xr:uid="{00000000-0005-0000-0000-000077020000}"/>
    <cellStyle name="Note 6 2" xfId="630" xr:uid="{00000000-0005-0000-0000-000078020000}"/>
    <cellStyle name="Note 6_Allocators" xfId="631" xr:uid="{00000000-0005-0000-0000-000079020000}"/>
    <cellStyle name="Note 7" xfId="632" xr:uid="{00000000-0005-0000-0000-00007A020000}"/>
    <cellStyle name="Note 7 2" xfId="633" xr:uid="{00000000-0005-0000-0000-00007B020000}"/>
    <cellStyle name="Note 8" xfId="634" xr:uid="{00000000-0005-0000-0000-00007C020000}"/>
    <cellStyle name="Note 9" xfId="635" xr:uid="{00000000-0005-0000-0000-00007D020000}"/>
    <cellStyle name="nPlosion" xfId="636" xr:uid="{00000000-0005-0000-0000-00007E020000}"/>
    <cellStyle name="nvision" xfId="637" xr:uid="{00000000-0005-0000-0000-00007F020000}"/>
    <cellStyle name="Output" xfId="638" builtinId="21" customBuiltin="1"/>
    <cellStyle name="Output 2" xfId="639" xr:uid="{00000000-0005-0000-0000-000081020000}"/>
    <cellStyle name="Output 3" xfId="640" xr:uid="{00000000-0005-0000-0000-000082020000}"/>
    <cellStyle name="Output 4" xfId="641" xr:uid="{00000000-0005-0000-0000-000083020000}"/>
    <cellStyle name="Output 5" xfId="642" xr:uid="{00000000-0005-0000-0000-000084020000}"/>
    <cellStyle name="Output 6" xfId="643" xr:uid="{00000000-0005-0000-0000-000085020000}"/>
    <cellStyle name="Percent 10" xfId="644" xr:uid="{00000000-0005-0000-0000-000086020000}"/>
    <cellStyle name="Percent 11" xfId="645" xr:uid="{00000000-0005-0000-0000-000087020000}"/>
    <cellStyle name="Percent 12" xfId="646" xr:uid="{00000000-0005-0000-0000-000088020000}"/>
    <cellStyle name="Percent 13" xfId="647" xr:uid="{00000000-0005-0000-0000-000089020000}"/>
    <cellStyle name="Percent 13 2" xfId="648" xr:uid="{00000000-0005-0000-0000-00008A020000}"/>
    <cellStyle name="Percent 13 2 2" xfId="649" xr:uid="{00000000-0005-0000-0000-00008B020000}"/>
    <cellStyle name="Percent 13 2 2 2" xfId="650" xr:uid="{00000000-0005-0000-0000-00008C020000}"/>
    <cellStyle name="Percent 13 2 3" xfId="651" xr:uid="{00000000-0005-0000-0000-00008D020000}"/>
    <cellStyle name="Percent 13 3" xfId="652" xr:uid="{00000000-0005-0000-0000-00008E020000}"/>
    <cellStyle name="Percent 13 3 2" xfId="653" xr:uid="{00000000-0005-0000-0000-00008F020000}"/>
    <cellStyle name="Percent 13 3 2 2" xfId="654" xr:uid="{00000000-0005-0000-0000-000090020000}"/>
    <cellStyle name="Percent 13 3 3" xfId="655" xr:uid="{00000000-0005-0000-0000-000091020000}"/>
    <cellStyle name="Percent 13 4" xfId="656" xr:uid="{00000000-0005-0000-0000-000092020000}"/>
    <cellStyle name="Percent 13 4 2" xfId="657" xr:uid="{00000000-0005-0000-0000-000093020000}"/>
    <cellStyle name="Percent 13 5" xfId="658" xr:uid="{00000000-0005-0000-0000-000094020000}"/>
    <cellStyle name="Percent 14" xfId="659" xr:uid="{00000000-0005-0000-0000-000095020000}"/>
    <cellStyle name="Percent 15" xfId="660" xr:uid="{00000000-0005-0000-0000-000096020000}"/>
    <cellStyle name="Percent 2" xfId="661" xr:uid="{00000000-0005-0000-0000-000097020000}"/>
    <cellStyle name="Percent 2 2" xfId="662" xr:uid="{00000000-0005-0000-0000-000098020000}"/>
    <cellStyle name="Percent 2 3" xfId="663" xr:uid="{00000000-0005-0000-0000-000099020000}"/>
    <cellStyle name="Percent 3" xfId="664" xr:uid="{00000000-0005-0000-0000-00009A020000}"/>
    <cellStyle name="Percent 3 2" xfId="665" xr:uid="{00000000-0005-0000-0000-00009B020000}"/>
    <cellStyle name="Percent 3 3" xfId="666" xr:uid="{00000000-0005-0000-0000-00009C020000}"/>
    <cellStyle name="Percent 3 4" xfId="667" xr:uid="{00000000-0005-0000-0000-00009D020000}"/>
    <cellStyle name="Percent 3 5" xfId="668" xr:uid="{00000000-0005-0000-0000-00009E020000}"/>
    <cellStyle name="Percent 3 6" xfId="669" xr:uid="{00000000-0005-0000-0000-00009F020000}"/>
    <cellStyle name="Percent 4" xfId="670" xr:uid="{00000000-0005-0000-0000-0000A0020000}"/>
    <cellStyle name="Percent 4 2" xfId="671" xr:uid="{00000000-0005-0000-0000-0000A1020000}"/>
    <cellStyle name="Percent 4 3" xfId="672" xr:uid="{00000000-0005-0000-0000-0000A2020000}"/>
    <cellStyle name="Percent 4 4" xfId="673" xr:uid="{00000000-0005-0000-0000-0000A3020000}"/>
    <cellStyle name="Percent 5" xfId="674" xr:uid="{00000000-0005-0000-0000-0000A4020000}"/>
    <cellStyle name="Percent 5 2" xfId="675" xr:uid="{00000000-0005-0000-0000-0000A5020000}"/>
    <cellStyle name="Percent 6" xfId="676" xr:uid="{00000000-0005-0000-0000-0000A6020000}"/>
    <cellStyle name="Percent 6 2" xfId="677" xr:uid="{00000000-0005-0000-0000-0000A7020000}"/>
    <cellStyle name="Percent 7" xfId="678" xr:uid="{00000000-0005-0000-0000-0000A8020000}"/>
    <cellStyle name="Percent 8" xfId="679" xr:uid="{00000000-0005-0000-0000-0000A9020000}"/>
    <cellStyle name="Percent 9" xfId="680" xr:uid="{00000000-0005-0000-0000-0000AA020000}"/>
    <cellStyle name="PSChar" xfId="681" xr:uid="{00000000-0005-0000-0000-0000AB020000}"/>
    <cellStyle name="PSChar 2" xfId="682" xr:uid="{00000000-0005-0000-0000-0000AC020000}"/>
    <cellStyle name="PSChar 2 2" xfId="683" xr:uid="{00000000-0005-0000-0000-0000AD020000}"/>
    <cellStyle name="PSChar 2 3" xfId="684" xr:uid="{00000000-0005-0000-0000-0000AE020000}"/>
    <cellStyle name="PSChar 3" xfId="685" xr:uid="{00000000-0005-0000-0000-0000AF020000}"/>
    <cellStyle name="PSChar 3 2" xfId="686" xr:uid="{00000000-0005-0000-0000-0000B0020000}"/>
    <cellStyle name="PSChar 4" xfId="687" xr:uid="{00000000-0005-0000-0000-0000B1020000}"/>
    <cellStyle name="PSChar 5" xfId="688" xr:uid="{00000000-0005-0000-0000-0000B2020000}"/>
    <cellStyle name="PSChar 6" xfId="689" xr:uid="{00000000-0005-0000-0000-0000B3020000}"/>
    <cellStyle name="PSDate" xfId="690" xr:uid="{00000000-0005-0000-0000-0000B4020000}"/>
    <cellStyle name="PSDate 2" xfId="691" xr:uid="{00000000-0005-0000-0000-0000B5020000}"/>
    <cellStyle name="PSDate 2 2" xfId="692" xr:uid="{00000000-0005-0000-0000-0000B6020000}"/>
    <cellStyle name="PSDate 2 3" xfId="693" xr:uid="{00000000-0005-0000-0000-0000B7020000}"/>
    <cellStyle name="PSDate 3" xfId="694" xr:uid="{00000000-0005-0000-0000-0000B8020000}"/>
    <cellStyle name="PSDate 3 2" xfId="695" xr:uid="{00000000-0005-0000-0000-0000B9020000}"/>
    <cellStyle name="PSDate 4" xfId="696" xr:uid="{00000000-0005-0000-0000-0000BA020000}"/>
    <cellStyle name="PSDate 5" xfId="697" xr:uid="{00000000-0005-0000-0000-0000BB020000}"/>
    <cellStyle name="PSDate 6" xfId="698" xr:uid="{00000000-0005-0000-0000-0000BC020000}"/>
    <cellStyle name="PSDec" xfId="699" xr:uid="{00000000-0005-0000-0000-0000BD020000}"/>
    <cellStyle name="PSDec 2" xfId="700" xr:uid="{00000000-0005-0000-0000-0000BE020000}"/>
    <cellStyle name="PSDec 2 2" xfId="701" xr:uid="{00000000-0005-0000-0000-0000BF020000}"/>
    <cellStyle name="PSDec 2 3" xfId="702" xr:uid="{00000000-0005-0000-0000-0000C0020000}"/>
    <cellStyle name="PSDec 3" xfId="703" xr:uid="{00000000-0005-0000-0000-0000C1020000}"/>
    <cellStyle name="PSDec 3 2" xfId="704" xr:uid="{00000000-0005-0000-0000-0000C2020000}"/>
    <cellStyle name="PSDec 4" xfId="705" xr:uid="{00000000-0005-0000-0000-0000C3020000}"/>
    <cellStyle name="PSDec 5" xfId="706" xr:uid="{00000000-0005-0000-0000-0000C4020000}"/>
    <cellStyle name="PSDec 6" xfId="707" xr:uid="{00000000-0005-0000-0000-0000C5020000}"/>
    <cellStyle name="PSHeading" xfId="708" xr:uid="{00000000-0005-0000-0000-0000C6020000}"/>
    <cellStyle name="PSHeading 10" xfId="709" xr:uid="{00000000-0005-0000-0000-0000C7020000}"/>
    <cellStyle name="PSHeading 11" xfId="710" xr:uid="{00000000-0005-0000-0000-0000C8020000}"/>
    <cellStyle name="PSHeading 2" xfId="711" xr:uid="{00000000-0005-0000-0000-0000C9020000}"/>
    <cellStyle name="PSHeading 2 2" xfId="712" xr:uid="{00000000-0005-0000-0000-0000CA020000}"/>
    <cellStyle name="PSHeading 2 3" xfId="713" xr:uid="{00000000-0005-0000-0000-0000CB020000}"/>
    <cellStyle name="PSHeading 2_108 Summary" xfId="714" xr:uid="{00000000-0005-0000-0000-0000CC020000}"/>
    <cellStyle name="PSHeading 3" xfId="715" xr:uid="{00000000-0005-0000-0000-0000CD020000}"/>
    <cellStyle name="PSHeading 3 2" xfId="716" xr:uid="{00000000-0005-0000-0000-0000CE020000}"/>
    <cellStyle name="PSHeading 3_108 Summary" xfId="717" xr:uid="{00000000-0005-0000-0000-0000CF020000}"/>
    <cellStyle name="PSHeading 4" xfId="718" xr:uid="{00000000-0005-0000-0000-0000D0020000}"/>
    <cellStyle name="PSHeading 5" xfId="719" xr:uid="{00000000-0005-0000-0000-0000D1020000}"/>
    <cellStyle name="PSHeading 6" xfId="720" xr:uid="{00000000-0005-0000-0000-0000D2020000}"/>
    <cellStyle name="PSHeading 7" xfId="721" xr:uid="{00000000-0005-0000-0000-0000D3020000}"/>
    <cellStyle name="PSHeading 8" xfId="722" xr:uid="{00000000-0005-0000-0000-0000D4020000}"/>
    <cellStyle name="PSHeading 9" xfId="723" xr:uid="{00000000-0005-0000-0000-0000D5020000}"/>
    <cellStyle name="PSHeading_101 check" xfId="724" xr:uid="{00000000-0005-0000-0000-0000D6020000}"/>
    <cellStyle name="PSInt" xfId="725" xr:uid="{00000000-0005-0000-0000-0000D7020000}"/>
    <cellStyle name="PSInt 2" xfId="726" xr:uid="{00000000-0005-0000-0000-0000D8020000}"/>
    <cellStyle name="PSInt 2 2" xfId="727" xr:uid="{00000000-0005-0000-0000-0000D9020000}"/>
    <cellStyle name="PSInt 2 3" xfId="728" xr:uid="{00000000-0005-0000-0000-0000DA020000}"/>
    <cellStyle name="PSInt 3" xfId="729" xr:uid="{00000000-0005-0000-0000-0000DB020000}"/>
    <cellStyle name="PSInt 3 2" xfId="730" xr:uid="{00000000-0005-0000-0000-0000DC020000}"/>
    <cellStyle name="PSInt 4" xfId="731" xr:uid="{00000000-0005-0000-0000-0000DD020000}"/>
    <cellStyle name="PSInt 5" xfId="732" xr:uid="{00000000-0005-0000-0000-0000DE020000}"/>
    <cellStyle name="PSInt 6" xfId="733" xr:uid="{00000000-0005-0000-0000-0000DF020000}"/>
    <cellStyle name="PSSpacer" xfId="734" xr:uid="{00000000-0005-0000-0000-0000E0020000}"/>
    <cellStyle name="PSSpacer 2" xfId="735" xr:uid="{00000000-0005-0000-0000-0000E1020000}"/>
    <cellStyle name="PSSpacer 2 2" xfId="736" xr:uid="{00000000-0005-0000-0000-0000E2020000}"/>
    <cellStyle name="PSSpacer 2 3" xfId="737" xr:uid="{00000000-0005-0000-0000-0000E3020000}"/>
    <cellStyle name="PSSpacer 3" xfId="738" xr:uid="{00000000-0005-0000-0000-0000E4020000}"/>
    <cellStyle name="PSSpacer 3 2" xfId="739" xr:uid="{00000000-0005-0000-0000-0000E5020000}"/>
    <cellStyle name="PSSpacer 4" xfId="740" xr:uid="{00000000-0005-0000-0000-0000E6020000}"/>
    <cellStyle name="PSSpacer 5" xfId="741" xr:uid="{00000000-0005-0000-0000-0000E7020000}"/>
    <cellStyle name="PSSpacer 6" xfId="742" xr:uid="{00000000-0005-0000-0000-0000E8020000}"/>
    <cellStyle name="Title" xfId="743" builtinId="15" customBuiltin="1"/>
    <cellStyle name="Title 2" xfId="744" xr:uid="{00000000-0005-0000-0000-0000EA020000}"/>
    <cellStyle name="Title 3" xfId="745" xr:uid="{00000000-0005-0000-0000-0000EB020000}"/>
    <cellStyle name="Title 4" xfId="746" xr:uid="{00000000-0005-0000-0000-0000EC020000}"/>
    <cellStyle name="Title 5" xfId="747" xr:uid="{00000000-0005-0000-0000-0000ED020000}"/>
    <cellStyle name="Total" xfId="748" builtinId="25" customBuiltin="1"/>
    <cellStyle name="Total 2" xfId="749" xr:uid="{00000000-0005-0000-0000-0000EF020000}"/>
    <cellStyle name="Total 3" xfId="750" xr:uid="{00000000-0005-0000-0000-0000F0020000}"/>
    <cellStyle name="Total 4" xfId="751" xr:uid="{00000000-0005-0000-0000-0000F1020000}"/>
    <cellStyle name="Total 5" xfId="752" xr:uid="{00000000-0005-0000-0000-0000F2020000}"/>
    <cellStyle name="Total 6" xfId="753" xr:uid="{00000000-0005-0000-0000-0000F3020000}"/>
    <cellStyle name="Total 7" xfId="754" xr:uid="{00000000-0005-0000-0000-0000F4020000}"/>
    <cellStyle name="Total 8" xfId="755" xr:uid="{00000000-0005-0000-0000-0000F5020000}"/>
    <cellStyle name="Warning Text" xfId="756" builtinId="11" customBuiltin="1"/>
    <cellStyle name="Warning Text 2" xfId="757" xr:uid="{00000000-0005-0000-0000-0000F7020000}"/>
    <cellStyle name="Warning Text 3" xfId="758" xr:uid="{00000000-0005-0000-0000-0000F8020000}"/>
    <cellStyle name="Warning Text 4" xfId="759" xr:uid="{00000000-0005-0000-0000-0000F9020000}"/>
    <cellStyle name="Warning Text 5" xfId="760" xr:uid="{00000000-0005-0000-0000-0000FA020000}"/>
    <cellStyle name="Warning Text 6" xfId="761" xr:uid="{00000000-0005-0000-0000-0000FB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60</xdr:row>
      <xdr:rowOff>9525</xdr:rowOff>
    </xdr:from>
    <xdr:to>
      <xdr:col>19</xdr:col>
      <xdr:colOff>1253922</xdr:colOff>
      <xdr:row>92</xdr:row>
      <xdr:rowOff>8775</xdr:rowOff>
    </xdr:to>
    <xdr:pic>
      <xdr:nvPicPr>
        <xdr:cNvPr id="2" name="Picture 1">
          <a:extLst>
            <a:ext uri="{FF2B5EF4-FFF2-40B4-BE49-F238E27FC236}">
              <a16:creationId xmlns:a16="http://schemas.microsoft.com/office/drawing/2014/main" id="{4AD8843C-A5ED-536B-DF19-CA66CA3B24ED}"/>
            </a:ext>
          </a:extLst>
        </xdr:cNvPr>
        <xdr:cNvPicPr>
          <a:picLocks noChangeAspect="1"/>
        </xdr:cNvPicPr>
      </xdr:nvPicPr>
      <xdr:blipFill>
        <a:blip xmlns:r="http://schemas.openxmlformats.org/officeDocument/2006/relationships" r:embed="rId1"/>
        <a:stretch>
          <a:fillRect/>
        </a:stretch>
      </xdr:blipFill>
      <xdr:spPr>
        <a:xfrm>
          <a:off x="0" y="10534650"/>
          <a:ext cx="13531647" cy="5184025"/>
        </a:xfrm>
        <a:prstGeom prst="rect">
          <a:avLst/>
        </a:prstGeom>
      </xdr:spPr>
    </xdr:pic>
    <xdr:clientData/>
  </xdr:twoCellAnchor>
  <xdr:twoCellAnchor editAs="oneCell">
    <xdr:from>
      <xdr:col>0</xdr:col>
      <xdr:colOff>1</xdr:colOff>
      <xdr:row>95</xdr:row>
      <xdr:rowOff>133350</xdr:rowOff>
    </xdr:from>
    <xdr:to>
      <xdr:col>19</xdr:col>
      <xdr:colOff>2322868</xdr:colOff>
      <xdr:row>120</xdr:row>
      <xdr:rowOff>2649</xdr:rowOff>
    </xdr:to>
    <xdr:pic>
      <xdr:nvPicPr>
        <xdr:cNvPr id="3" name="Picture 2">
          <a:extLst>
            <a:ext uri="{FF2B5EF4-FFF2-40B4-BE49-F238E27FC236}">
              <a16:creationId xmlns:a16="http://schemas.microsoft.com/office/drawing/2014/main" id="{37FA60EB-D527-B7FC-F512-41362B679D5F}"/>
            </a:ext>
          </a:extLst>
        </xdr:cNvPr>
        <xdr:cNvPicPr>
          <a:picLocks noChangeAspect="1"/>
        </xdr:cNvPicPr>
      </xdr:nvPicPr>
      <xdr:blipFill>
        <a:blip xmlns:r="http://schemas.openxmlformats.org/officeDocument/2006/relationships" r:embed="rId2"/>
        <a:stretch>
          <a:fillRect/>
        </a:stretch>
      </xdr:blipFill>
      <xdr:spPr>
        <a:xfrm>
          <a:off x="1" y="16325850"/>
          <a:ext cx="14606942" cy="3917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
  <sheetViews>
    <sheetView tabSelected="1" workbookViewId="0">
      <selection activeCell="L5" sqref="L5"/>
    </sheetView>
  </sheetViews>
  <sheetFormatPr defaultRowHeight="12.5"/>
  <cols>
    <col min="4" max="4" width="14.54296875" customWidth="1"/>
    <col min="5" max="5" width="15.453125" customWidth="1"/>
    <col min="7" max="7" width="17.453125" customWidth="1"/>
    <col min="8" max="8" width="16.453125" customWidth="1"/>
    <col min="9" max="9" width="24.7265625" customWidth="1"/>
  </cols>
  <sheetData>
    <row r="1" spans="1:17">
      <c r="A1" s="16"/>
      <c r="B1" s="16"/>
      <c r="C1" s="16"/>
      <c r="D1" s="16"/>
      <c r="E1" s="17"/>
      <c r="F1" s="17"/>
      <c r="G1" s="17"/>
      <c r="H1" s="17"/>
      <c r="I1" s="17"/>
      <c r="J1" s="17"/>
      <c r="K1" s="18"/>
      <c r="L1" s="18"/>
      <c r="M1" s="18"/>
      <c r="N1" s="18"/>
      <c r="O1" s="18"/>
      <c r="P1" s="18"/>
      <c r="Q1" s="18"/>
    </row>
    <row r="2" spans="1:17" ht="15.5">
      <c r="A2" s="16"/>
      <c r="B2" s="34" t="s">
        <v>1</v>
      </c>
      <c r="C2" s="34"/>
      <c r="D2" s="34"/>
      <c r="E2" s="34"/>
      <c r="F2" s="34"/>
      <c r="G2" s="34"/>
      <c r="H2" s="34"/>
      <c r="I2" s="17"/>
      <c r="J2" s="17"/>
      <c r="K2" s="18"/>
      <c r="L2" s="18"/>
      <c r="M2" s="18"/>
      <c r="N2" s="18"/>
      <c r="O2" s="18"/>
      <c r="P2" s="18"/>
      <c r="Q2" s="18"/>
    </row>
    <row r="3" spans="1:17" ht="13">
      <c r="A3" s="16"/>
      <c r="B3" s="35" t="s">
        <v>13</v>
      </c>
      <c r="C3" s="35"/>
      <c r="D3" s="35"/>
      <c r="E3" s="35"/>
      <c r="F3" s="35"/>
      <c r="G3" s="35"/>
      <c r="H3" s="35"/>
      <c r="I3" s="17"/>
      <c r="J3" s="17"/>
      <c r="K3" s="18"/>
      <c r="L3" s="18"/>
      <c r="M3" s="18"/>
      <c r="N3" s="18"/>
      <c r="O3" s="18"/>
      <c r="P3" s="18"/>
      <c r="Q3" s="18"/>
    </row>
    <row r="4" spans="1:17" ht="13">
      <c r="A4" s="16"/>
      <c r="B4" s="37" t="s">
        <v>21</v>
      </c>
      <c r="C4" s="37"/>
      <c r="D4" s="37"/>
      <c r="E4" s="37"/>
      <c r="F4" s="37"/>
      <c r="G4" s="37"/>
      <c r="H4" s="37"/>
      <c r="I4" s="16"/>
      <c r="J4" s="16"/>
      <c r="K4" s="18"/>
      <c r="L4" s="18"/>
      <c r="M4" s="18"/>
      <c r="N4" s="18"/>
      <c r="O4" s="18"/>
      <c r="P4" s="18"/>
      <c r="Q4" s="18"/>
    </row>
    <row r="5" spans="1:17">
      <c r="A5" s="18"/>
      <c r="B5" s="18"/>
      <c r="C5" s="18"/>
      <c r="D5" s="18"/>
      <c r="E5" s="18"/>
      <c r="F5" s="18"/>
      <c r="G5" s="18"/>
      <c r="H5" s="18"/>
      <c r="I5" s="18"/>
      <c r="J5" s="18"/>
      <c r="K5" s="18"/>
      <c r="L5" s="18"/>
      <c r="M5" s="18"/>
      <c r="N5" s="18"/>
      <c r="O5" s="18"/>
      <c r="P5" s="18"/>
      <c r="Q5" s="18"/>
    </row>
    <row r="6" spans="1:17">
      <c r="A6" s="18"/>
      <c r="B6" s="18"/>
      <c r="C6" s="18"/>
      <c r="D6" s="18"/>
      <c r="E6" s="18"/>
      <c r="F6" s="18"/>
      <c r="G6" s="18"/>
      <c r="H6" s="18"/>
      <c r="I6" s="18"/>
      <c r="J6" s="18"/>
      <c r="K6" s="18"/>
      <c r="L6" s="18"/>
      <c r="M6" s="18"/>
      <c r="N6" s="18"/>
      <c r="O6" s="18"/>
      <c r="P6" s="18"/>
      <c r="Q6" s="18"/>
    </row>
    <row r="7" spans="1:17" ht="37.5">
      <c r="A7" s="20" t="s">
        <v>4</v>
      </c>
      <c r="B7" s="36" t="s">
        <v>5</v>
      </c>
      <c r="C7" s="36"/>
      <c r="D7" s="36"/>
      <c r="E7" s="20" t="s">
        <v>6</v>
      </c>
      <c r="F7" s="20"/>
      <c r="G7" s="20" t="s">
        <v>7</v>
      </c>
      <c r="H7" s="20" t="s">
        <v>8</v>
      </c>
      <c r="I7" s="38" t="s">
        <v>9</v>
      </c>
      <c r="J7" s="16"/>
      <c r="K7" s="18"/>
      <c r="L7" s="18"/>
      <c r="M7" s="18"/>
      <c r="N7" s="18"/>
      <c r="O7" s="18"/>
      <c r="P7" s="18"/>
      <c r="Q7" s="18"/>
    </row>
    <row r="8" spans="1:17">
      <c r="A8" s="21"/>
      <c r="B8" s="21"/>
      <c r="C8" s="21"/>
      <c r="D8" s="16"/>
      <c r="E8" s="22"/>
      <c r="F8" s="23"/>
      <c r="G8" s="23"/>
      <c r="H8" s="23"/>
      <c r="I8" s="39"/>
      <c r="J8" s="16"/>
      <c r="K8" s="18"/>
      <c r="L8" s="18"/>
      <c r="M8" s="18"/>
      <c r="N8" s="18"/>
      <c r="O8" s="18"/>
      <c r="P8" s="18"/>
      <c r="Q8" s="18"/>
    </row>
    <row r="9" spans="1:17">
      <c r="A9" s="16"/>
      <c r="B9" s="16"/>
      <c r="C9" s="16"/>
      <c r="D9" s="16"/>
      <c r="E9" s="24"/>
      <c r="F9" s="16"/>
      <c r="G9" s="16"/>
      <c r="H9" s="16"/>
      <c r="I9" s="40"/>
      <c r="J9" s="16"/>
      <c r="K9" s="18"/>
      <c r="L9" s="18"/>
      <c r="M9" s="18"/>
      <c r="N9" s="18"/>
      <c r="O9" s="18"/>
      <c r="P9" s="18"/>
      <c r="Q9" s="18"/>
    </row>
    <row r="10" spans="1:17">
      <c r="A10" s="16"/>
      <c r="B10" s="25"/>
      <c r="C10" s="25"/>
      <c r="D10" s="16"/>
      <c r="G10" s="16"/>
      <c r="H10" s="16"/>
      <c r="I10" s="41"/>
      <c r="J10" s="16"/>
      <c r="K10" s="18"/>
      <c r="L10" s="18"/>
      <c r="M10" s="18"/>
      <c r="N10" s="18"/>
      <c r="O10" s="18"/>
      <c r="P10" s="18"/>
      <c r="Q10" s="18"/>
    </row>
    <row r="11" spans="1:17" ht="13">
      <c r="A11" s="21">
        <v>1</v>
      </c>
      <c r="B11" s="16" t="s">
        <v>10</v>
      </c>
      <c r="C11" s="16" t="s">
        <v>18</v>
      </c>
      <c r="D11" s="16"/>
      <c r="E11" s="26">
        <f>-'2023 Workpaper'!C47</f>
        <v>-4710423.74</v>
      </c>
      <c r="F11" s="18"/>
      <c r="G11" s="16" t="s">
        <v>11</v>
      </c>
      <c r="H11" s="27">
        <v>1</v>
      </c>
      <c r="I11" s="41">
        <f>E11</f>
        <v>-4710423.74</v>
      </c>
      <c r="J11" s="19" t="s">
        <v>12</v>
      </c>
      <c r="K11" s="18"/>
      <c r="L11" s="18"/>
      <c r="M11" s="18"/>
      <c r="N11" s="18"/>
      <c r="O11" s="18"/>
      <c r="P11" s="18"/>
      <c r="Q11" s="18"/>
    </row>
    <row r="12" spans="1:17" ht="13">
      <c r="A12" s="21">
        <v>2</v>
      </c>
      <c r="B12" s="16" t="s">
        <v>10</v>
      </c>
      <c r="C12" s="16" t="s">
        <v>19</v>
      </c>
      <c r="D12" s="16"/>
      <c r="E12" s="24">
        <f>-'2023 Workpaper'!C48</f>
        <v>468094.75000000023</v>
      </c>
      <c r="F12" s="16"/>
      <c r="G12" s="16" t="s">
        <v>11</v>
      </c>
      <c r="H12" s="27">
        <v>1</v>
      </c>
      <c r="I12" s="42">
        <f>E12</f>
        <v>468094.75000000023</v>
      </c>
      <c r="J12" s="19" t="s">
        <v>27</v>
      </c>
      <c r="K12" s="18"/>
      <c r="L12" s="18"/>
      <c r="M12" s="18"/>
      <c r="N12" s="18"/>
      <c r="O12" s="18"/>
      <c r="P12" s="18"/>
      <c r="Q12" s="18"/>
    </row>
    <row r="13" spans="1:17" ht="13">
      <c r="A13" s="21">
        <v>3</v>
      </c>
      <c r="B13" s="16" t="s">
        <v>10</v>
      </c>
      <c r="C13" s="16" t="s">
        <v>20</v>
      </c>
      <c r="D13" s="18"/>
      <c r="E13" s="18"/>
      <c r="F13" s="18"/>
      <c r="G13" s="18"/>
      <c r="H13" s="18"/>
      <c r="I13" s="28">
        <f>I12+I11</f>
        <v>-4242328.99</v>
      </c>
      <c r="J13" s="19" t="s">
        <v>12</v>
      </c>
      <c r="K13" s="18"/>
      <c r="L13" s="18"/>
      <c r="M13" s="18"/>
      <c r="N13" s="18"/>
      <c r="O13" s="18"/>
      <c r="P13" s="18"/>
      <c r="Q13" s="18"/>
    </row>
    <row r="14" spans="1:17">
      <c r="A14" s="18"/>
      <c r="B14" s="18"/>
      <c r="C14" s="18"/>
      <c r="D14" s="18"/>
      <c r="E14" s="18"/>
      <c r="F14" s="18"/>
      <c r="G14" s="18"/>
      <c r="H14" s="18"/>
      <c r="I14" s="18"/>
      <c r="J14" s="18"/>
      <c r="K14" s="18"/>
      <c r="L14" s="18"/>
      <c r="M14" s="18"/>
      <c r="N14" s="18"/>
      <c r="O14" s="18"/>
      <c r="P14" s="18"/>
      <c r="Q14" s="18"/>
    </row>
    <row r="15" spans="1:17">
      <c r="A15" s="18"/>
      <c r="B15" s="18"/>
      <c r="C15" s="18"/>
      <c r="D15" s="18"/>
      <c r="E15" s="18"/>
      <c r="F15" s="18"/>
      <c r="G15" s="18"/>
      <c r="H15" s="18"/>
      <c r="I15" s="31">
        <f>I13+'2023 Workpaper'!C49</f>
        <v>0</v>
      </c>
      <c r="J15" s="18" t="s">
        <v>26</v>
      </c>
      <c r="K15" s="18"/>
      <c r="L15" s="18"/>
      <c r="M15" s="18"/>
      <c r="N15" s="18"/>
      <c r="O15" s="18"/>
      <c r="P15" s="18"/>
      <c r="Q15" s="18"/>
    </row>
    <row r="16" spans="1:17">
      <c r="A16" s="18"/>
      <c r="B16" s="18"/>
      <c r="C16" s="18"/>
      <c r="D16" s="18"/>
      <c r="E16" s="18"/>
      <c r="F16" s="18"/>
      <c r="G16" s="18"/>
      <c r="H16" s="18"/>
      <c r="J16" s="18"/>
      <c r="K16" s="18"/>
      <c r="L16" s="18"/>
      <c r="M16" s="18"/>
      <c r="N16" s="18"/>
      <c r="O16" s="18"/>
      <c r="P16" s="18"/>
      <c r="Q16" s="18"/>
    </row>
    <row r="17" spans="1:17">
      <c r="A17" s="18"/>
      <c r="B17" s="18"/>
      <c r="C17" s="18"/>
      <c r="D17" s="18"/>
      <c r="E17" s="18"/>
      <c r="F17" s="18"/>
      <c r="G17" s="18"/>
      <c r="H17" s="18"/>
      <c r="I17" s="18"/>
      <c r="J17" s="18"/>
      <c r="K17" s="18"/>
      <c r="L17" s="18"/>
      <c r="M17" s="18"/>
      <c r="N17" s="18"/>
      <c r="O17" s="18"/>
      <c r="P17" s="18"/>
      <c r="Q17" s="18"/>
    </row>
    <row r="18" spans="1:17">
      <c r="A18" s="18"/>
      <c r="B18" s="18"/>
      <c r="C18" s="18"/>
      <c r="D18" s="18"/>
      <c r="E18" s="18"/>
      <c r="F18" s="18"/>
      <c r="G18" s="18"/>
      <c r="H18" s="18"/>
      <c r="I18" s="18"/>
      <c r="J18" s="18"/>
      <c r="K18" s="18"/>
      <c r="L18" s="18"/>
      <c r="M18" s="18"/>
      <c r="N18" s="18"/>
      <c r="O18" s="18"/>
      <c r="P18" s="18"/>
      <c r="Q18" s="18"/>
    </row>
    <row r="19" spans="1:17">
      <c r="A19" s="18" t="s">
        <v>43</v>
      </c>
      <c r="B19" s="18"/>
      <c r="C19" s="18"/>
      <c r="D19" s="18"/>
      <c r="E19" s="18"/>
      <c r="F19" s="18"/>
      <c r="G19" s="18"/>
      <c r="H19" s="18"/>
      <c r="I19" s="18"/>
      <c r="J19" s="18"/>
      <c r="K19" s="18"/>
      <c r="L19" s="18"/>
      <c r="M19" s="18"/>
      <c r="N19" s="18"/>
      <c r="O19" s="18"/>
      <c r="P19" s="18"/>
      <c r="Q19" s="18"/>
    </row>
    <row r="20" spans="1:17">
      <c r="A20" s="18"/>
      <c r="B20" s="18"/>
      <c r="C20" s="18"/>
      <c r="D20" s="18"/>
      <c r="E20" s="18"/>
      <c r="F20" s="18"/>
      <c r="G20" s="18"/>
      <c r="H20" s="18"/>
      <c r="I20" s="18"/>
      <c r="J20" s="18"/>
      <c r="K20" s="18"/>
      <c r="L20" s="18"/>
      <c r="M20" s="18"/>
      <c r="N20" s="18"/>
      <c r="O20" s="18"/>
      <c r="P20" s="18"/>
      <c r="Q20" s="18"/>
    </row>
    <row r="21" spans="1:17">
      <c r="A21" s="18"/>
      <c r="B21" s="18"/>
      <c r="C21" s="18"/>
      <c r="D21" s="18"/>
      <c r="E21" s="18"/>
      <c r="F21" s="18"/>
      <c r="G21" s="18"/>
      <c r="H21" s="18"/>
      <c r="I21" s="18"/>
      <c r="J21" s="18"/>
      <c r="K21" s="18"/>
      <c r="L21" s="18"/>
      <c r="M21" s="18"/>
      <c r="N21" s="18"/>
      <c r="O21" s="18"/>
      <c r="P21" s="18"/>
      <c r="Q21" s="18"/>
    </row>
    <row r="22" spans="1:17">
      <c r="A22" s="18"/>
      <c r="B22" s="18"/>
      <c r="C22" s="18"/>
      <c r="D22" s="18"/>
      <c r="E22" s="18"/>
      <c r="F22" s="18"/>
      <c r="G22" s="18"/>
      <c r="H22" s="18"/>
      <c r="I22" s="18"/>
      <c r="J22" s="18"/>
      <c r="K22" s="18"/>
      <c r="L22" s="18"/>
      <c r="M22" s="18"/>
      <c r="N22" s="18"/>
      <c r="O22" s="18"/>
      <c r="P22" s="18"/>
      <c r="Q22" s="18"/>
    </row>
    <row r="23" spans="1:17">
      <c r="A23" s="18"/>
      <c r="B23" s="18"/>
      <c r="C23" s="18"/>
      <c r="D23" s="18"/>
      <c r="E23" s="18"/>
      <c r="F23" s="18"/>
      <c r="G23" s="18"/>
      <c r="H23" s="18"/>
      <c r="I23" s="18"/>
      <c r="J23" s="18"/>
      <c r="K23" s="18"/>
      <c r="L23" s="18"/>
      <c r="M23" s="18"/>
      <c r="N23" s="18"/>
      <c r="O23" s="18"/>
      <c r="P23" s="18"/>
      <c r="Q23" s="18"/>
    </row>
    <row r="24" spans="1:17">
      <c r="A24" s="18"/>
      <c r="B24" s="18"/>
      <c r="C24" s="18"/>
      <c r="D24" s="18"/>
      <c r="E24" s="18"/>
      <c r="F24" s="18"/>
      <c r="G24" s="18"/>
      <c r="H24" s="18"/>
      <c r="I24" s="18"/>
      <c r="J24" s="18"/>
      <c r="K24" s="18"/>
      <c r="L24" s="18"/>
      <c r="M24" s="18"/>
      <c r="N24" s="18"/>
      <c r="O24" s="18"/>
      <c r="P24" s="18"/>
      <c r="Q24" s="18"/>
    </row>
    <row r="25" spans="1:17">
      <c r="A25" s="18"/>
      <c r="B25" s="18"/>
      <c r="C25" s="18"/>
      <c r="D25" s="18"/>
      <c r="E25" s="18"/>
      <c r="F25" s="18"/>
      <c r="G25" s="18"/>
      <c r="H25" s="18"/>
      <c r="I25" s="18"/>
      <c r="J25" s="18"/>
      <c r="K25" s="18"/>
      <c r="L25" s="18"/>
      <c r="M25" s="18"/>
      <c r="N25" s="18"/>
      <c r="O25" s="18"/>
      <c r="P25" s="18"/>
      <c r="Q25" s="18"/>
    </row>
    <row r="26" spans="1:17">
      <c r="A26" s="18"/>
      <c r="B26" s="18"/>
      <c r="C26" s="18"/>
      <c r="D26" s="18"/>
      <c r="E26" s="18"/>
      <c r="F26" s="18"/>
      <c r="G26" s="18"/>
      <c r="H26" s="18"/>
      <c r="I26" s="18"/>
      <c r="J26" s="18"/>
      <c r="K26" s="18"/>
      <c r="L26" s="18"/>
      <c r="M26" s="18"/>
      <c r="N26" s="18"/>
      <c r="O26" s="18"/>
      <c r="P26" s="18"/>
      <c r="Q26" s="18"/>
    </row>
    <row r="27" spans="1:17">
      <c r="A27" s="18"/>
      <c r="B27" s="18"/>
      <c r="C27" s="18"/>
      <c r="D27" s="18"/>
      <c r="E27" s="18"/>
      <c r="F27" s="18"/>
      <c r="G27" s="18"/>
      <c r="H27" s="18"/>
      <c r="I27" s="18"/>
      <c r="J27" s="18"/>
      <c r="K27" s="18"/>
      <c r="L27" s="18"/>
      <c r="M27" s="18"/>
      <c r="N27" s="18"/>
      <c r="O27" s="18"/>
      <c r="P27" s="18"/>
      <c r="Q27" s="18"/>
    </row>
    <row r="28" spans="1:17">
      <c r="A28" s="18"/>
      <c r="B28" s="18"/>
      <c r="C28" s="18"/>
      <c r="D28" s="18"/>
      <c r="E28" s="18"/>
      <c r="F28" s="18"/>
      <c r="G28" s="18"/>
      <c r="H28" s="18"/>
      <c r="I28" s="18"/>
      <c r="J28" s="18"/>
      <c r="K28" s="18"/>
      <c r="L28" s="18"/>
      <c r="M28" s="18"/>
      <c r="N28" s="18"/>
      <c r="O28" s="18"/>
      <c r="P28" s="18"/>
      <c r="Q28" s="18"/>
    </row>
    <row r="29" spans="1:17">
      <c r="A29" s="18"/>
      <c r="B29" s="18"/>
      <c r="C29" s="18"/>
      <c r="D29" s="18"/>
      <c r="E29" s="18"/>
      <c r="F29" s="18"/>
      <c r="G29" s="18"/>
      <c r="H29" s="18"/>
      <c r="I29" s="18"/>
      <c r="J29" s="18"/>
      <c r="K29" s="18"/>
      <c r="L29" s="18"/>
      <c r="M29" s="18"/>
      <c r="N29" s="18"/>
      <c r="O29" s="18"/>
      <c r="P29" s="18"/>
      <c r="Q29" s="18"/>
    </row>
    <row r="30" spans="1:17">
      <c r="A30" s="18"/>
      <c r="B30" s="18"/>
      <c r="C30" s="18"/>
      <c r="D30" s="18"/>
      <c r="E30" s="18"/>
      <c r="F30" s="18"/>
      <c r="G30" s="18"/>
      <c r="H30" s="18"/>
      <c r="I30" s="18"/>
      <c r="J30" s="18"/>
      <c r="K30" s="18"/>
      <c r="L30" s="18"/>
      <c r="M30" s="18"/>
      <c r="N30" s="18"/>
      <c r="O30" s="18"/>
      <c r="P30" s="18"/>
      <c r="Q30" s="18"/>
    </row>
    <row r="31" spans="1:17">
      <c r="A31" s="18"/>
      <c r="B31" s="18"/>
      <c r="C31" s="18"/>
      <c r="D31" s="18"/>
      <c r="E31" s="18"/>
      <c r="F31" s="18"/>
      <c r="G31" s="18"/>
      <c r="H31" s="18"/>
      <c r="I31" s="18"/>
      <c r="J31" s="18"/>
      <c r="K31" s="18"/>
      <c r="L31" s="18"/>
      <c r="M31" s="18"/>
      <c r="N31" s="18"/>
      <c r="O31" s="18"/>
      <c r="P31" s="18"/>
      <c r="Q31" s="18"/>
    </row>
    <row r="32" spans="1:17">
      <c r="A32" s="18"/>
      <c r="B32" s="18"/>
      <c r="C32" s="18"/>
      <c r="D32" s="18"/>
      <c r="E32" s="18"/>
      <c r="F32" s="18"/>
      <c r="G32" s="18"/>
      <c r="H32" s="18"/>
      <c r="I32" s="18"/>
      <c r="J32" s="18"/>
      <c r="K32" s="18"/>
      <c r="L32" s="18"/>
      <c r="M32" s="18"/>
      <c r="N32" s="18"/>
      <c r="O32" s="18"/>
      <c r="P32" s="18"/>
      <c r="Q32" s="18"/>
    </row>
    <row r="33" spans="1:17">
      <c r="A33" s="18"/>
      <c r="B33" s="18"/>
      <c r="C33" s="18"/>
      <c r="D33" s="18"/>
      <c r="E33" s="18"/>
      <c r="F33" s="18"/>
      <c r="G33" s="18"/>
      <c r="H33" s="18"/>
      <c r="I33" s="18"/>
      <c r="J33" s="18"/>
      <c r="K33" s="18"/>
      <c r="L33" s="18"/>
      <c r="M33" s="18"/>
      <c r="N33" s="18"/>
      <c r="O33" s="18"/>
      <c r="P33" s="18"/>
      <c r="Q33" s="18"/>
    </row>
    <row r="34" spans="1:17">
      <c r="A34" s="18"/>
      <c r="B34" s="18"/>
      <c r="C34" s="18"/>
      <c r="D34" s="18"/>
      <c r="E34" s="18"/>
      <c r="F34" s="18"/>
      <c r="G34" s="18"/>
      <c r="H34" s="18"/>
      <c r="I34" s="18"/>
      <c r="J34" s="18"/>
      <c r="K34" s="18"/>
      <c r="L34" s="18"/>
      <c r="M34" s="18"/>
      <c r="N34" s="18"/>
      <c r="O34" s="18"/>
      <c r="P34" s="18"/>
      <c r="Q34" s="18"/>
    </row>
    <row r="35" spans="1:17">
      <c r="A35" s="18"/>
      <c r="B35" s="18"/>
      <c r="C35" s="18"/>
      <c r="D35" s="18"/>
      <c r="E35" s="18"/>
      <c r="F35" s="18"/>
      <c r="G35" s="18"/>
      <c r="H35" s="18"/>
      <c r="I35" s="18"/>
      <c r="J35" s="18"/>
      <c r="K35" s="18"/>
      <c r="L35" s="18"/>
      <c r="M35" s="18"/>
      <c r="N35" s="18"/>
      <c r="O35" s="18"/>
      <c r="P35" s="18"/>
      <c r="Q35" s="18"/>
    </row>
    <row r="36" spans="1:17">
      <c r="A36" s="18"/>
      <c r="B36" s="18"/>
      <c r="C36" s="18"/>
      <c r="D36" s="18"/>
      <c r="E36" s="18"/>
      <c r="F36" s="18"/>
      <c r="G36" s="18"/>
      <c r="H36" s="18"/>
      <c r="I36" s="18"/>
      <c r="J36" s="18"/>
      <c r="K36" s="18"/>
      <c r="L36" s="18"/>
      <c r="M36" s="18"/>
      <c r="N36" s="18"/>
      <c r="O36" s="18"/>
      <c r="P36" s="18"/>
      <c r="Q36" s="18"/>
    </row>
    <row r="37" spans="1:17">
      <c r="A37" s="18"/>
      <c r="B37" s="18"/>
      <c r="C37" s="18"/>
      <c r="D37" s="18"/>
      <c r="E37" s="18"/>
      <c r="F37" s="18"/>
      <c r="G37" s="18"/>
      <c r="H37" s="18"/>
      <c r="I37" s="18"/>
      <c r="J37" s="18"/>
      <c r="K37" s="18"/>
      <c r="L37" s="18"/>
      <c r="M37" s="18"/>
      <c r="N37" s="18"/>
      <c r="O37" s="18"/>
      <c r="P37" s="18"/>
      <c r="Q37" s="18"/>
    </row>
    <row r="38" spans="1:17">
      <c r="A38" s="18"/>
      <c r="B38" s="18"/>
      <c r="C38" s="18"/>
      <c r="D38" s="18"/>
      <c r="E38" s="18"/>
      <c r="F38" s="18"/>
      <c r="G38" s="18"/>
      <c r="H38" s="18"/>
      <c r="I38" s="18"/>
      <c r="J38" s="18"/>
      <c r="K38" s="18"/>
      <c r="L38" s="18"/>
      <c r="M38" s="18"/>
      <c r="N38" s="18"/>
      <c r="O38" s="18"/>
      <c r="P38" s="18"/>
      <c r="Q38" s="18"/>
    </row>
    <row r="39" spans="1:17">
      <c r="A39" s="18"/>
      <c r="B39" s="18"/>
      <c r="C39" s="18"/>
      <c r="D39" s="18"/>
      <c r="E39" s="18"/>
      <c r="F39" s="18"/>
      <c r="G39" s="18"/>
      <c r="H39" s="18"/>
      <c r="I39" s="18"/>
      <c r="J39" s="18"/>
      <c r="K39" s="18"/>
      <c r="L39" s="18"/>
      <c r="M39" s="18"/>
      <c r="N39" s="18"/>
      <c r="O39" s="18"/>
      <c r="P39" s="18"/>
      <c r="Q39" s="18"/>
    </row>
    <row r="40" spans="1:17">
      <c r="A40" s="18"/>
      <c r="B40" s="18"/>
      <c r="C40" s="18"/>
      <c r="D40" s="18"/>
      <c r="E40" s="18"/>
      <c r="F40" s="18"/>
      <c r="G40" s="18"/>
      <c r="H40" s="18"/>
      <c r="I40" s="18"/>
      <c r="J40" s="18"/>
      <c r="K40" s="18"/>
      <c r="L40" s="18"/>
      <c r="M40" s="18"/>
      <c r="N40" s="18"/>
      <c r="O40" s="18"/>
      <c r="P40" s="18"/>
      <c r="Q40" s="18"/>
    </row>
  </sheetData>
  <mergeCells count="4">
    <mergeCell ref="B2:H2"/>
    <mergeCell ref="B3:H3"/>
    <mergeCell ref="B7:D7"/>
    <mergeCell ref="B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2538-5BC1-4D06-BBBE-1A43EB1C2C07}">
  <dimension ref="A25:AG52"/>
  <sheetViews>
    <sheetView topLeftCell="A9" workbookViewId="0">
      <selection activeCell="G49" sqref="G49"/>
    </sheetView>
  </sheetViews>
  <sheetFormatPr defaultRowHeight="12.5"/>
  <cols>
    <col min="3" max="3" width="11" bestFit="1" customWidth="1"/>
    <col min="5" max="5" width="11" bestFit="1" customWidth="1"/>
    <col min="7" max="7" width="11" bestFit="1" customWidth="1"/>
    <col min="13" max="13" width="11.81640625" bestFit="1" customWidth="1"/>
    <col min="20" max="20" width="74.36328125" customWidth="1"/>
    <col min="21" max="21" width="12.7265625" bestFit="1" customWidth="1"/>
    <col min="22" max="22" width="11.81640625" bestFit="1" customWidth="1"/>
    <col min="23" max="23" width="12.7265625" bestFit="1" customWidth="1"/>
    <col min="24" max="24" width="13.453125" bestFit="1" customWidth="1"/>
    <col min="25" max="25" width="12.7265625" bestFit="1" customWidth="1"/>
    <col min="26" max="28" width="11.81640625" bestFit="1" customWidth="1"/>
    <col min="29" max="29" width="13.453125" bestFit="1" customWidth="1"/>
    <col min="30" max="30" width="14.81640625" bestFit="1" customWidth="1"/>
    <col min="32" max="33" width="12.7265625" bestFit="1" customWidth="1"/>
  </cols>
  <sheetData>
    <row r="25" spans="1:30" ht="64" thickBot="1">
      <c r="A25" s="9" t="s">
        <v>0</v>
      </c>
      <c r="B25" s="10"/>
      <c r="C25" s="14" t="s">
        <v>3</v>
      </c>
      <c r="D25" s="1"/>
      <c r="E25" s="14" t="s">
        <v>22</v>
      </c>
      <c r="F25" s="8"/>
      <c r="G25" s="11" t="s">
        <v>2</v>
      </c>
      <c r="H25" s="8"/>
      <c r="I25" s="12"/>
      <c r="T25" t="s">
        <v>28</v>
      </c>
      <c r="U25">
        <v>2022</v>
      </c>
    </row>
    <row r="26" spans="1:30" ht="13">
      <c r="A26" s="5"/>
      <c r="B26" s="1"/>
      <c r="C26" s="15"/>
      <c r="D26" s="15"/>
      <c r="E26" s="15"/>
      <c r="F26" s="2"/>
      <c r="G26" s="2"/>
      <c r="H26" s="2"/>
      <c r="I26" s="3"/>
    </row>
    <row r="27" spans="1:30" ht="13">
      <c r="A27" s="5"/>
      <c r="B27" s="1"/>
      <c r="C27" s="15"/>
      <c r="D27" s="15"/>
      <c r="E27" s="15"/>
      <c r="F27" s="2"/>
      <c r="G27" s="2"/>
      <c r="H27" s="2"/>
      <c r="I27" s="3"/>
      <c r="T27" t="s">
        <v>29</v>
      </c>
      <c r="U27" t="s">
        <v>30</v>
      </c>
    </row>
    <row r="28" spans="1:30" ht="13">
      <c r="A28" s="5"/>
      <c r="B28" s="1"/>
      <c r="C28" s="15"/>
      <c r="D28" s="15"/>
      <c r="E28" s="15"/>
      <c r="F28" s="2"/>
      <c r="G28" s="2"/>
      <c r="H28" s="2"/>
      <c r="I28" s="3"/>
      <c r="T28" t="s">
        <v>31</v>
      </c>
      <c r="U28">
        <v>4</v>
      </c>
      <c r="V28">
        <v>5</v>
      </c>
      <c r="W28">
        <v>6</v>
      </c>
      <c r="X28">
        <v>7</v>
      </c>
      <c r="Y28">
        <v>8</v>
      </c>
      <c r="Z28">
        <v>9</v>
      </c>
      <c r="AA28">
        <v>10</v>
      </c>
      <c r="AB28">
        <v>11</v>
      </c>
      <c r="AC28">
        <v>12</v>
      </c>
      <c r="AD28" t="s">
        <v>32</v>
      </c>
    </row>
    <row r="29" spans="1:30" ht="13">
      <c r="A29" s="4">
        <v>44652</v>
      </c>
      <c r="B29" s="1"/>
      <c r="C29" s="15">
        <v>493723.21000000008</v>
      </c>
      <c r="D29" s="15"/>
      <c r="E29" s="15">
        <v>516666.67</v>
      </c>
      <c r="F29" s="2"/>
      <c r="G29" s="2">
        <f t="shared" ref="G29:G36" si="0">+E29-C29</f>
        <v>22943.459999999905</v>
      </c>
      <c r="H29" s="2"/>
      <c r="I29" s="3"/>
      <c r="T29" t="s">
        <v>33</v>
      </c>
      <c r="U29" s="29">
        <v>1224378.8</v>
      </c>
      <c r="V29" s="29">
        <v>650169.05000000005</v>
      </c>
      <c r="W29" s="29">
        <v>2783643.19</v>
      </c>
      <c r="X29" s="29">
        <v>1444776.49</v>
      </c>
      <c r="Y29" s="29">
        <v>1998311.1999999997</v>
      </c>
      <c r="Z29" s="29">
        <v>-933834.42</v>
      </c>
      <c r="AA29" s="29">
        <v>-712033.91</v>
      </c>
      <c r="AB29" s="29">
        <v>-908652.53</v>
      </c>
      <c r="AC29" s="29">
        <v>-1074131.8400000001</v>
      </c>
      <c r="AD29" s="29">
        <v>4472626.03</v>
      </c>
    </row>
    <row r="30" spans="1:30" ht="13">
      <c r="A30" s="4">
        <v>44682</v>
      </c>
      <c r="B30" s="1"/>
      <c r="C30" s="15">
        <v>373032.76999999996</v>
      </c>
      <c r="D30" s="15"/>
      <c r="E30" s="15">
        <v>516666.67</v>
      </c>
      <c r="F30" s="2"/>
      <c r="G30" s="2">
        <f t="shared" si="0"/>
        <v>143633.90000000002</v>
      </c>
      <c r="H30" s="2"/>
      <c r="I30" s="3"/>
      <c r="T30" t="s">
        <v>34</v>
      </c>
      <c r="U30" s="29">
        <v>1224378.8</v>
      </c>
      <c r="V30" s="29">
        <v>650169.05000000005</v>
      </c>
      <c r="W30" s="29">
        <v>2783643.19</v>
      </c>
      <c r="X30" s="29">
        <v>1444776.49</v>
      </c>
      <c r="Y30" s="29">
        <v>1998311.1999999997</v>
      </c>
      <c r="Z30" s="29">
        <v>-933834.42</v>
      </c>
      <c r="AA30" s="29">
        <v>-712033.91</v>
      </c>
      <c r="AB30" s="29">
        <v>-908652.53</v>
      </c>
      <c r="AC30" s="29">
        <v>-1074131.8400000001</v>
      </c>
      <c r="AD30" s="29">
        <v>4472626.03</v>
      </c>
    </row>
    <row r="31" spans="1:30" ht="13">
      <c r="A31" s="4">
        <v>44713</v>
      </c>
      <c r="B31" s="1"/>
      <c r="C31" s="15">
        <v>497627.29999999987</v>
      </c>
      <c r="D31" s="15"/>
      <c r="E31" s="15">
        <v>516666.67</v>
      </c>
      <c r="F31" s="2"/>
      <c r="G31" s="2">
        <f t="shared" si="0"/>
        <v>19039.370000000112</v>
      </c>
      <c r="H31" s="2"/>
      <c r="I31" s="3"/>
      <c r="T31" t="s">
        <v>35</v>
      </c>
      <c r="U31" s="29">
        <v>-22943.46</v>
      </c>
      <c r="V31" s="29">
        <v>-143633.90000000002</v>
      </c>
      <c r="W31" s="29">
        <v>-19039.37</v>
      </c>
      <c r="X31" s="29">
        <v>35504.29</v>
      </c>
      <c r="Y31" s="29">
        <v>80469.260000000009</v>
      </c>
      <c r="Z31" s="29">
        <v>61179.650000000009</v>
      </c>
      <c r="AA31" s="29">
        <v>-11363.96</v>
      </c>
      <c r="AB31" s="29">
        <v>-5427.0300000000025</v>
      </c>
      <c r="AC31" s="29">
        <v>432338.23</v>
      </c>
      <c r="AD31" s="29">
        <v>407083.71</v>
      </c>
    </row>
    <row r="32" spans="1:30" ht="13">
      <c r="A32" s="4">
        <v>44743</v>
      </c>
      <c r="B32" s="1"/>
      <c r="C32" s="15">
        <v>552170.96</v>
      </c>
      <c r="D32" s="15"/>
      <c r="E32" s="15">
        <v>516666.67</v>
      </c>
      <c r="F32" s="2"/>
      <c r="G32" s="2">
        <f t="shared" si="0"/>
        <v>-35504.289999999979</v>
      </c>
      <c r="H32" s="2"/>
      <c r="I32" s="3"/>
      <c r="T32" s="32" t="s">
        <v>36</v>
      </c>
      <c r="U32" s="33">
        <v>-22943.46</v>
      </c>
      <c r="V32" s="33">
        <v>-143633.90000000002</v>
      </c>
      <c r="W32" s="33">
        <v>-19039.37</v>
      </c>
      <c r="X32" s="33">
        <v>35504.29</v>
      </c>
      <c r="Y32" s="33">
        <v>80469.260000000009</v>
      </c>
      <c r="Z32" s="33">
        <v>61179.650000000009</v>
      </c>
      <c r="AA32" s="33">
        <v>-11363.96</v>
      </c>
      <c r="AB32" s="33">
        <v>-5427.0300000000025</v>
      </c>
      <c r="AC32" s="33">
        <v>432338.23</v>
      </c>
      <c r="AD32" s="33">
        <v>407083.71</v>
      </c>
    </row>
    <row r="33" spans="1:33" ht="13">
      <c r="A33" s="4">
        <v>44774</v>
      </c>
      <c r="B33" s="1"/>
      <c r="C33" s="15">
        <v>597135.93000000017</v>
      </c>
      <c r="D33" s="15"/>
      <c r="E33" s="15">
        <v>516666.67</v>
      </c>
      <c r="F33" s="2"/>
      <c r="G33" s="2">
        <f t="shared" si="0"/>
        <v>-80469.260000000184</v>
      </c>
      <c r="H33" s="2"/>
      <c r="I33" s="3"/>
      <c r="T33" t="s">
        <v>32</v>
      </c>
      <c r="U33" s="29">
        <v>1201435.3400000001</v>
      </c>
      <c r="V33" s="29">
        <v>506535.15</v>
      </c>
      <c r="W33" s="29">
        <v>2764603.82</v>
      </c>
      <c r="X33" s="29">
        <v>1480280.78</v>
      </c>
      <c r="Y33" s="29">
        <v>2078780.4599999997</v>
      </c>
      <c r="Z33" s="29">
        <v>-872654.77</v>
      </c>
      <c r="AA33" s="29">
        <v>-723397.87</v>
      </c>
      <c r="AB33" s="29">
        <v>-914079.56</v>
      </c>
      <c r="AC33" s="29">
        <v>-641793.6100000001</v>
      </c>
      <c r="AD33" s="29">
        <v>4879709.74</v>
      </c>
    </row>
    <row r="34" spans="1:33" ht="13">
      <c r="A34" s="4">
        <v>44805</v>
      </c>
      <c r="B34" s="1"/>
      <c r="C34" s="15">
        <v>577846.32000000007</v>
      </c>
      <c r="D34" s="15"/>
      <c r="E34" s="15">
        <v>516666.67</v>
      </c>
      <c r="F34" s="2"/>
      <c r="G34" s="2">
        <f>+E34-C34</f>
        <v>-61179.650000000081</v>
      </c>
      <c r="H34" s="2"/>
      <c r="I34" s="3"/>
      <c r="U34" s="29"/>
      <c r="V34" s="29"/>
      <c r="W34" s="29"/>
      <c r="X34" s="29"/>
      <c r="Y34" s="29"/>
      <c r="Z34" s="29"/>
      <c r="AA34" s="29"/>
      <c r="AB34" s="29"/>
      <c r="AC34" s="29"/>
      <c r="AD34" s="29"/>
    </row>
    <row r="35" spans="1:33" ht="13">
      <c r="A35" s="4">
        <v>44835</v>
      </c>
      <c r="B35" s="1"/>
      <c r="C35" s="15">
        <v>505302.7099999999</v>
      </c>
      <c r="D35" s="15"/>
      <c r="E35" s="15">
        <v>516666.67</v>
      </c>
      <c r="F35" s="2"/>
      <c r="G35" s="2">
        <f t="shared" si="0"/>
        <v>11363.960000000079</v>
      </c>
      <c r="H35" s="2"/>
      <c r="I35" s="3"/>
      <c r="T35" t="s">
        <v>28</v>
      </c>
      <c r="U35" s="29">
        <v>2023</v>
      </c>
      <c r="V35" s="29"/>
      <c r="W35" s="29"/>
      <c r="X35" s="29"/>
      <c r="Y35" s="29"/>
      <c r="Z35" s="29"/>
      <c r="AA35" s="29"/>
      <c r="AB35" s="29"/>
    </row>
    <row r="36" spans="1:33" ht="13">
      <c r="A36" s="4">
        <v>44866</v>
      </c>
      <c r="B36" s="1"/>
      <c r="C36" s="15">
        <v>511239.64</v>
      </c>
      <c r="D36" s="15"/>
      <c r="E36" s="15">
        <v>516666.67</v>
      </c>
      <c r="F36" s="2"/>
      <c r="G36" s="2">
        <f t="shared" si="0"/>
        <v>5427.0299999999697</v>
      </c>
      <c r="H36" s="2"/>
      <c r="I36" s="3"/>
      <c r="U36" s="29"/>
      <c r="V36" s="29"/>
      <c r="W36" s="29"/>
      <c r="X36" s="29"/>
      <c r="Y36" s="29"/>
      <c r="Z36" s="29"/>
      <c r="AA36" s="29"/>
      <c r="AB36" s="29"/>
    </row>
    <row r="37" spans="1:33" ht="13">
      <c r="A37" s="4">
        <v>44896</v>
      </c>
      <c r="B37" s="1"/>
      <c r="C37" s="15">
        <v>541333.8600000001</v>
      </c>
      <c r="D37" s="15"/>
      <c r="E37" s="15">
        <v>108995.63</v>
      </c>
      <c r="F37" s="2"/>
      <c r="G37" s="2">
        <f>+E37-C37</f>
        <v>-432338.2300000001</v>
      </c>
      <c r="H37" s="2"/>
      <c r="I37" s="3"/>
      <c r="T37" t="s">
        <v>29</v>
      </c>
      <c r="U37" s="29" t="s">
        <v>30</v>
      </c>
      <c r="V37" s="29"/>
      <c r="W37" s="29"/>
      <c r="X37" s="29"/>
      <c r="Y37" s="29"/>
      <c r="Z37" s="29"/>
      <c r="AA37" s="29"/>
      <c r="AB37" s="29"/>
    </row>
    <row r="38" spans="1:33" ht="13">
      <c r="A38" s="4">
        <v>44927</v>
      </c>
      <c r="B38" s="1"/>
      <c r="C38" s="15">
        <v>61049.130000000005</v>
      </c>
      <c r="D38" s="15"/>
      <c r="E38" s="15">
        <v>0</v>
      </c>
      <c r="F38" s="2"/>
      <c r="G38" s="2">
        <f>+E38-C38</f>
        <v>-61049.130000000005</v>
      </c>
      <c r="H38" s="2"/>
      <c r="I38" s="3"/>
      <c r="T38" t="s">
        <v>31</v>
      </c>
      <c r="U38" s="29">
        <v>1</v>
      </c>
      <c r="V38" s="29">
        <v>2</v>
      </c>
      <c r="W38" s="29">
        <v>3</v>
      </c>
      <c r="X38" s="29" t="s">
        <v>32</v>
      </c>
      <c r="Y38" s="29"/>
      <c r="Z38" s="29"/>
      <c r="AA38" s="29"/>
      <c r="AB38" s="29"/>
      <c r="AC38" t="s">
        <v>37</v>
      </c>
      <c r="AD38" s="29">
        <v>694002526.22000003</v>
      </c>
      <c r="AF38" s="29">
        <v>1984215.75</v>
      </c>
      <c r="AG38" s="29">
        <v>1984215.7500000005</v>
      </c>
    </row>
    <row r="39" spans="1:33" ht="13">
      <c r="A39" s="4">
        <v>44958</v>
      </c>
      <c r="B39" s="1"/>
      <c r="C39" s="15">
        <v>-49.519999999999996</v>
      </c>
      <c r="D39" s="15"/>
      <c r="E39" s="15">
        <v>0</v>
      </c>
      <c r="F39" s="2"/>
      <c r="G39" s="2">
        <f t="shared" ref="G39:G40" si="1">+E39-C39</f>
        <v>49.519999999999996</v>
      </c>
      <c r="H39" s="2"/>
      <c r="I39" s="3"/>
      <c r="T39" t="s">
        <v>33</v>
      </c>
      <c r="U39" s="29">
        <v>-838228.14999999991</v>
      </c>
      <c r="V39" s="29">
        <v>-923936.55999999994</v>
      </c>
      <c r="W39" s="29">
        <v>-726245.57000000007</v>
      </c>
      <c r="X39" s="29">
        <v>-2488410.2800000003</v>
      </c>
      <c r="Y39" s="29"/>
      <c r="Z39" s="29"/>
      <c r="AA39" s="29"/>
      <c r="AB39" s="29"/>
      <c r="AC39" t="s">
        <v>38</v>
      </c>
      <c r="AD39" s="29">
        <v>691550215.72000003</v>
      </c>
      <c r="AF39" t="s">
        <v>39</v>
      </c>
    </row>
    <row r="40" spans="1:33" ht="13">
      <c r="A40" s="4">
        <v>44986</v>
      </c>
      <c r="B40" s="1"/>
      <c r="C40" s="15">
        <v>11.430000000000001</v>
      </c>
      <c r="D40" s="15"/>
      <c r="E40" s="15">
        <v>0</v>
      </c>
      <c r="F40" s="2"/>
      <c r="G40" s="2">
        <f t="shared" si="1"/>
        <v>-11.430000000000001</v>
      </c>
      <c r="H40" s="2"/>
      <c r="I40" s="3"/>
      <c r="T40" t="s">
        <v>34</v>
      </c>
      <c r="U40" s="29">
        <v>-838228.14999999991</v>
      </c>
      <c r="V40" s="29">
        <v>-923936.55999999994</v>
      </c>
      <c r="W40" s="29">
        <v>-726245.57000000007</v>
      </c>
      <c r="X40" s="29">
        <v>-2488410.2800000003</v>
      </c>
      <c r="Y40" s="29"/>
      <c r="Z40" s="29"/>
      <c r="AA40" s="29"/>
      <c r="AB40" s="29"/>
      <c r="AC40" t="s">
        <v>40</v>
      </c>
      <c r="AD40" s="29">
        <v>-2452310.5</v>
      </c>
    </row>
    <row r="41" spans="1:33" ht="13">
      <c r="A41" s="4"/>
      <c r="B41" s="1"/>
      <c r="C41" s="15"/>
      <c r="D41" s="15"/>
      <c r="E41" s="15"/>
      <c r="F41" s="2"/>
      <c r="G41" s="2"/>
      <c r="H41" s="2"/>
      <c r="I41" s="3"/>
      <c r="M41" s="29">
        <v>-468094.75</v>
      </c>
      <c r="N41" t="s">
        <v>25</v>
      </c>
      <c r="T41" t="s">
        <v>35</v>
      </c>
      <c r="U41" s="29">
        <v>61049.13</v>
      </c>
      <c r="V41" s="29">
        <v>-49.52000000000001</v>
      </c>
      <c r="W41" s="29">
        <v>11.43</v>
      </c>
      <c r="X41" s="29">
        <v>61011.040000000001</v>
      </c>
      <c r="Y41" s="29"/>
      <c r="Z41" s="29"/>
      <c r="AA41" s="29"/>
      <c r="AB41" s="29"/>
      <c r="AD41" s="29"/>
    </row>
    <row r="42" spans="1:33" ht="13">
      <c r="A42" s="4"/>
      <c r="B42" s="1"/>
      <c r="C42" s="15"/>
      <c r="D42" s="15"/>
      <c r="E42" s="15"/>
      <c r="F42" s="2"/>
      <c r="G42" s="2"/>
      <c r="H42" s="2"/>
      <c r="I42" s="3"/>
      <c r="M42" s="30">
        <f>G43-M41</f>
        <v>0</v>
      </c>
      <c r="T42" s="32" t="s">
        <v>36</v>
      </c>
      <c r="U42" s="33">
        <v>61049.13</v>
      </c>
      <c r="V42" s="33">
        <v>-49.52000000000001</v>
      </c>
      <c r="W42" s="33">
        <v>11.43</v>
      </c>
      <c r="X42" s="33">
        <v>61011.040000000001</v>
      </c>
      <c r="Y42" s="29"/>
      <c r="Z42" s="29"/>
      <c r="AA42" s="29"/>
      <c r="AB42" s="29"/>
      <c r="AC42" t="s">
        <v>41</v>
      </c>
      <c r="AD42" s="29">
        <v>2452310.5</v>
      </c>
      <c r="AF42" s="33">
        <f>AD32+X42</f>
        <v>468094.75</v>
      </c>
    </row>
    <row r="43" spans="1:33" ht="13">
      <c r="A43" s="1"/>
      <c r="B43" s="1"/>
      <c r="C43" s="7">
        <f>SUM(C29:C40)</f>
        <v>4710423.74</v>
      </c>
      <c r="D43" s="15"/>
      <c r="E43" s="7">
        <f>SUM(E29:E40)</f>
        <v>4242328.99</v>
      </c>
      <c r="F43" s="2"/>
      <c r="G43" s="7">
        <f>SUM(G29:G40)</f>
        <v>-468094.75000000023</v>
      </c>
      <c r="H43" s="2" t="s">
        <v>16</v>
      </c>
      <c r="I43" s="2"/>
      <c r="T43" t="s">
        <v>32</v>
      </c>
      <c r="U43" s="29">
        <v>-777179.0199999999</v>
      </c>
      <c r="V43" s="29">
        <v>-923986.08</v>
      </c>
      <c r="W43" s="29">
        <v>-726234.14</v>
      </c>
      <c r="X43" s="29">
        <v>-2427399.2400000002</v>
      </c>
      <c r="Y43" s="29"/>
      <c r="Z43" s="29"/>
      <c r="AA43" s="29"/>
      <c r="AB43" s="29"/>
      <c r="AF43" t="s">
        <v>42</v>
      </c>
    </row>
    <row r="44" spans="1:33" ht="13">
      <c r="A44" s="6"/>
      <c r="B44" s="1"/>
      <c r="C44" s="15"/>
      <c r="D44" s="15"/>
      <c r="E44" s="15"/>
      <c r="F44" s="2"/>
      <c r="G44" s="13"/>
      <c r="H44" s="2"/>
      <c r="I44" s="2"/>
    </row>
    <row r="45" spans="1:33" ht="13">
      <c r="A45" s="1"/>
      <c r="B45" s="1"/>
      <c r="C45" s="2"/>
      <c r="D45" s="1"/>
      <c r="E45" s="2"/>
      <c r="F45" s="2"/>
      <c r="G45" s="2"/>
      <c r="H45" s="2"/>
      <c r="I45" s="1"/>
    </row>
    <row r="46" spans="1:33" ht="13">
      <c r="A46" s="1"/>
      <c r="B46" s="1"/>
      <c r="C46" s="2"/>
      <c r="D46" s="2"/>
      <c r="E46" s="2"/>
      <c r="F46" s="2"/>
      <c r="G46" s="2"/>
      <c r="H46" s="1"/>
      <c r="I46" s="1"/>
    </row>
    <row r="47" spans="1:33" ht="13">
      <c r="A47" s="1" t="s">
        <v>17</v>
      </c>
      <c r="B47" s="1"/>
      <c r="C47" s="2">
        <f>SUM(C29:C40)</f>
        <v>4710423.74</v>
      </c>
      <c r="D47" s="2"/>
      <c r="E47" s="2"/>
      <c r="F47" s="2"/>
      <c r="G47" s="2"/>
      <c r="H47" s="1"/>
      <c r="I47" s="1"/>
    </row>
    <row r="48" spans="1:33" ht="13">
      <c r="A48" s="1" t="s">
        <v>14</v>
      </c>
      <c r="B48" s="1"/>
      <c r="C48" s="2">
        <f>G43</f>
        <v>-468094.75000000023</v>
      </c>
      <c r="D48" s="2"/>
      <c r="E48" s="2"/>
      <c r="F48" s="2"/>
      <c r="G48" s="2"/>
      <c r="H48" s="1"/>
      <c r="I48" s="1"/>
    </row>
    <row r="49" spans="1:9" ht="13">
      <c r="A49" s="1" t="s">
        <v>15</v>
      </c>
      <c r="B49" s="1"/>
      <c r="C49" s="2">
        <f>C48+C47</f>
        <v>4242328.99</v>
      </c>
      <c r="D49" s="2"/>
      <c r="E49" s="2"/>
      <c r="F49" s="2"/>
      <c r="G49" s="2">
        <f>E36*11+E37</f>
        <v>5792329</v>
      </c>
      <c r="H49" s="1" t="s">
        <v>24</v>
      </c>
      <c r="I49" s="1"/>
    </row>
    <row r="52" spans="1:9" ht="13">
      <c r="A52" s="1" t="s">
        <v>23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136CE24ED5F449BD16740FFC7FAF6F" ma:contentTypeVersion="31" ma:contentTypeDescription="Create a new document." ma:contentTypeScope="" ma:versionID="b6179feaad23018a41f76eaef5b4f43d">
  <xsd:schema xmlns:xsd="http://www.w3.org/2001/XMLSchema" xmlns:xs="http://www.w3.org/2001/XMLSchema" xmlns:p="http://schemas.microsoft.com/office/2006/metadata/properties" xmlns:ns1="http://schemas.microsoft.com/sharepoint/v3" xmlns:ns2="a1040523-5304-4b09-b6d4-64a124c994e2" xmlns:ns3="5b640fb8-5a34-41c1-9307-1b790ff29a8b" xmlns:ns4="51831b8d-857f-44dd-949b-652450d1a5df" targetNamespace="http://schemas.microsoft.com/office/2006/metadata/properties" ma:root="true" ma:fieldsID="b176c6d2b07027ee7343df1467fc3652" ns1:_="" ns2:_="" ns3:_="" ns4:_="">
    <xsd:import namespace="http://schemas.microsoft.com/sharepoint/v3"/>
    <xsd:import namespace="a1040523-5304-4b09-b6d4-64a124c994e2"/>
    <xsd:import namespace="5b640fb8-5a34-41c1-9307-1b790ff29a8b"/>
    <xsd:import namespace="51831b8d-857f-44dd-949b-652450d1a5df"/>
    <xsd:element name="properties">
      <xsd:complexType>
        <xsd:sequence>
          <xsd:element name="documentManagement">
            <xsd:complexType>
              <xsd:all>
                <xsd:element ref="ns2:Operating_x0020_Company"/>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4:TaxCatchAll" minOccurs="0"/>
                <xsd:element ref="ns3:MediaServiceGenerationTime" minOccurs="0"/>
                <xsd:element ref="ns3:MediaServiceEventHashCode" minOccurs="0"/>
                <xsd:element ref="ns3:MediaServiceOCR" minOccurs="0"/>
                <xsd:element ref="ns3:MediaServiceObjectDetectorVersions" minOccurs="0"/>
                <xsd:element ref="ns3:_Flow_SignoffStatu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40523-5304-4b09-b6d4-64a124c994e2" elementFormDefault="qualified">
    <xsd:import namespace="http://schemas.microsoft.com/office/2006/documentManagement/types"/>
    <xsd:import namespace="http://schemas.microsoft.com/office/infopath/2007/PartnerControls"/>
    <xsd:element name="Operating_x0020_Company" ma:index="8" ma:displayName="Operating Company" ma:default="AEP Ohio" ma:format="Dropdown" ma:internalName="Operating_x0020_Company" ma:readOnly="false">
      <xsd:simpleType>
        <xsd:restriction base="dms:Choice">
          <xsd:enumeration value="AEP Ohio"/>
          <xsd:enumeration value="AEP Texas"/>
          <xsd:enumeration value="Appalachian Power - Tennessee"/>
          <xsd:enumeration value="Appalachian Power - Virginia"/>
          <xsd:enumeration value="Appalachian Power - West Virginia"/>
          <xsd:enumeration value="FERC"/>
          <xsd:enumeration value="Indiana &amp; Michigan Power - Indiana"/>
          <xsd:enumeration value="Indiana &amp; Michigan Power - Michigan"/>
          <xsd:enumeration value="Kentucky Power"/>
          <xsd:enumeration value="PSO"/>
          <xsd:enumeration value="SWEPCO - Arkansas"/>
          <xsd:enumeration value="SWEPCO - Louisiana"/>
          <xsd:enumeration value="SWEPCO - TEXAS"/>
          <xsd:enumeration value="SWEPCO - Peine"/>
          <xsd:enumeration value="ETT"/>
        </xsd:restriction>
      </xsd:simpleType>
    </xsd:element>
  </xsd:schema>
  <xsd:schema xmlns:xsd="http://www.w3.org/2001/XMLSchema" xmlns:xs="http://www.w3.org/2001/XMLSchema" xmlns:dms="http://schemas.microsoft.com/office/2006/documentManagement/types" xmlns:pc="http://schemas.microsoft.com/office/infopath/2007/PartnerControls" targetNamespace="5b640fb8-5a34-41c1-9307-1b790ff29a8b"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31b8d-857f-44dd-949b-652450d1a5d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b4476ce-ac5c-42b1-bccc-28ba47756ae8}" ma:internalName="TaxCatchAll" ma:showField="CatchAllData" ma:web="51831b8d-857f-44dd-949b-652450d1a5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wvc2lzbD48VXNlck5hbWU+Q09SUFxzMjAzNzA3PC9Vc2VyTmFtZT48RGF0ZVRpbWU+NC8yNi8yMDIzIDE6MTE6NDcgUE08L0RhdGVUaW1lPjxMYWJlbFN0cmluZz5VbmNhdGVnb3JpemVkPC9MYWJlbFN0cmluZz48L2l0ZW0+PC9sYWJlbEhpc3Rvcnk+</Value>
</WrappedLabelHistory>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640fb8-5a34-41c1-9307-1b790ff29a8b">
      <Terms xmlns="http://schemas.microsoft.com/office/infopath/2007/PartnerControls"/>
    </lcf76f155ced4ddcb4097134ff3c332f>
    <TaxCatchAll xmlns="51831b8d-857f-44dd-949b-652450d1a5df" xsi:nil="true"/>
    <Operating_x0020_Company xmlns="a1040523-5304-4b09-b6d4-64a124c994e2">AEP Ohio</Operating_x0020_Company>
    <_Flow_SignoffStatus xmlns="5b640fb8-5a34-41c1-9307-1b790ff29a8b" xsi:nil="true"/>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9E4432F8-1E67-4CC0-9D29-272783412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040523-5304-4b09-b6d4-64a124c994e2"/>
    <ds:schemaRef ds:uri="5b640fb8-5a34-41c1-9307-1b790ff29a8b"/>
    <ds:schemaRef ds:uri="51831b8d-857f-44dd-949b-652450d1a5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043A4E-1C40-4AF2-8E28-03ABDDF2A1E5}">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CF322833-39F5-4C9D-A95A-DA7C7926BCDA}">
  <ds:schemaRefs>
    <ds:schemaRef ds:uri="http://schemas.microsoft.com/sharepoint/v3"/>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51831b8d-857f-44dd-949b-652450d1a5df"/>
    <ds:schemaRef ds:uri="http://purl.org/dc/terms/"/>
    <ds:schemaRef ds:uri="http://schemas.microsoft.com/office/infopath/2007/PartnerControls"/>
    <ds:schemaRef ds:uri="5b640fb8-5a34-41c1-9307-1b790ff29a8b"/>
    <ds:schemaRef ds:uri="a1040523-5304-4b09-b6d4-64a124c994e2"/>
    <ds:schemaRef ds:uri="http://www.w3.org/XML/1998/namespace"/>
  </ds:schemaRefs>
</ds:datastoreItem>
</file>

<file path=customXml/itemProps4.xml><?xml version="1.0" encoding="utf-8"?>
<ds:datastoreItem xmlns:ds="http://schemas.openxmlformats.org/officeDocument/2006/customXml" ds:itemID="{D0EE2896-8FA8-404F-8FC5-D643E8BEB8D7}">
  <ds:schemaRefs>
    <ds:schemaRef ds:uri="http://schemas.microsoft.com/sharepoint/v3/contenttype/forms"/>
  </ds:schemaRefs>
</ds:datastoreItem>
</file>

<file path=customXml/itemProps5.xml><?xml version="1.0" encoding="utf-8"?>
<ds:datastoreItem xmlns:ds="http://schemas.openxmlformats.org/officeDocument/2006/customXml" ds:itemID="{D20885AA-7470-47DD-AF15-2F16D379EF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ADJ</vt:lpstr>
      <vt:lpstr>2023 Workpaper</vt:lpstr>
    </vt:vector>
  </TitlesOfParts>
  <Company>AEP-SS-IT-WE-7/1/6-(8-835-3050)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Oechslin</dc:creator>
  <cp:keywords/>
  <cp:lastModifiedBy>Michelle Caldwell</cp:lastModifiedBy>
  <cp:lastPrinted>2016-04-11T13:06:11Z</cp:lastPrinted>
  <dcterms:created xsi:type="dcterms:W3CDTF">2011-03-14T18:54:54Z</dcterms:created>
  <dcterms:modified xsi:type="dcterms:W3CDTF">2023-08-27T00:29:14Z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d00a7c11-1b22-434e-ab40-d2278fe8e799</vt:lpwstr>
  </property>
  <property fmtid="{D5CDD505-2E9C-101B-9397-08002B2CF9AE}" pid="3" name="bjSaver">
    <vt:lpwstr>N1DSBWDQZIeY/VRw0Xy3fwx0B1BRPR0Y</vt:lpwstr>
  </property>
  <property fmtid="{D5CDD505-2E9C-101B-9397-08002B2CF9AE}" pid="4" name="bjDocumentSecurityLabel">
    <vt:lpwstr>Uncategorized</vt:lpwstr>
  </property>
  <property fmtid="{D5CDD505-2E9C-101B-9397-08002B2CF9AE}" pid="5"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6" name="bjDocumentLabelXML-0">
    <vt:lpwstr>ames.com/2008/01/sie/internal/label"&gt;&lt;element uid="936e22d5-45a7-4cb7-95ab-1aa8c7c88789" value="" /&gt;&lt;/sisl&gt;</vt:lpwstr>
  </property>
  <property fmtid="{D5CDD505-2E9C-101B-9397-08002B2CF9AE}" pid="7" name="MSIP_Label_574d496c-7ac4-4b13-81fd-698eca66b217_SiteId">
    <vt:lpwstr>15f3c881-6b03-4ff6-8559-77bf5177818f</vt:lpwstr>
  </property>
  <property fmtid="{D5CDD505-2E9C-101B-9397-08002B2CF9AE}" pid="8" name="MSIP_Label_574d496c-7ac4-4b13-81fd-698eca66b217_Name">
    <vt:lpwstr>Uncategorized</vt:lpwstr>
  </property>
  <property fmtid="{D5CDD505-2E9C-101B-9397-08002B2CF9AE}" pid="9" name="MSIP_Label_574d496c-7ac4-4b13-81fd-698eca66b217_Enabled">
    <vt:lpwstr>true</vt:lpwstr>
  </property>
  <property fmtid="{D5CDD505-2E9C-101B-9397-08002B2CF9AE}" pid="10" name="bjClsUserRVM">
    <vt:lpwstr>[]</vt:lpwstr>
  </property>
  <property fmtid="{D5CDD505-2E9C-101B-9397-08002B2CF9AE}" pid="11" name="bjLabelHistoryID">
    <vt:lpwstr>{62043A4E-1C40-4AF2-8E28-03ABDDF2A1E5}</vt:lpwstr>
  </property>
  <property fmtid="{D5CDD505-2E9C-101B-9397-08002B2CF9AE}" pid="12" name="ContentTypeId">
    <vt:lpwstr>0x01010001136CE24ED5F449BD16740FFC7FAF6F</vt:lpwstr>
  </property>
  <property fmtid="{D5CDD505-2E9C-101B-9397-08002B2CF9AE}" pid="13" name="MediaServiceImageTags">
    <vt:lpwstr/>
  </property>
</Properties>
</file>