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6 Company As-Filed Rebuttal/DRAFT/Schlessman/"/>
    </mc:Choice>
  </mc:AlternateContent>
  <xr:revisionPtr revIDLastSave="5" documentId="8_{353C2D32-CBD1-4217-9B6E-D5813018F507}" xr6:coauthVersionLast="47" xr6:coauthVersionMax="47" xr10:uidLastSave="{A5D0AE86-28B9-4F6E-9329-ED60925C1D45}"/>
  <bookViews>
    <workbookView xWindow="-38510" yWindow="-110" windowWidth="19420" windowHeight="10300" xr2:uid="{D17A43CC-5BD4-4F97-8E18-686167E3A7C6}"/>
  </bookViews>
  <sheets>
    <sheet name="2 P2" sheetId="1" r:id="rId1"/>
  </sheets>
  <externalReferences>
    <externalReference r:id="rId2"/>
    <externalReference r:id="rId3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46" i="1"/>
  <c r="G41" i="1"/>
  <c r="G36" i="1"/>
  <c r="G53" i="1" s="1"/>
  <c r="E16" i="1" s="1"/>
  <c r="G14" i="1"/>
  <c r="A11" i="1"/>
  <c r="A12" i="1" s="1"/>
  <c r="A14" i="1" s="1"/>
  <c r="A16" i="1" s="1"/>
  <c r="A19" i="1" s="1"/>
  <c r="A21" i="1" s="1"/>
  <c r="A23" i="1" s="1"/>
  <c r="A25" i="1" s="1"/>
  <c r="C7" i="1"/>
  <c r="G7" i="1" s="1"/>
  <c r="G16" i="1" l="1"/>
  <c r="G19" i="1" s="1"/>
  <c r="G21" i="1" l="1"/>
  <c r="G23" i="1"/>
  <c r="G25" i="1" s="1"/>
</calcChain>
</file>

<file path=xl/sharedStrings.xml><?xml version="1.0" encoding="utf-8"?>
<sst xmlns="http://schemas.openxmlformats.org/spreadsheetml/2006/main" count="44" uniqueCount="35">
  <si>
    <t>KENTUCKY POWER COMPANY</t>
  </si>
  <si>
    <t>SECTION V</t>
  </si>
  <si>
    <t>COMPUTATION OF THE GROSS REVENUE</t>
  </si>
  <si>
    <t>WORKPAPER S-2</t>
  </si>
  <si>
    <t>CONVERSION FACTOR</t>
  </si>
  <si>
    <t>PAGE 2 OF 3</t>
  </si>
  <si>
    <t>TEST YEAR ENDED MARCH 31, 2023</t>
  </si>
  <si>
    <t>Line       No.</t>
  </si>
  <si>
    <t>Description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</si>
  <si>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</si>
  <si>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</si>
  <si>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</si>
  <si>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</si>
  <si>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</si>
  <si>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</si>
  <si>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5.0065%)   2/</t>
  </si>
  <si>
    <t>Income Before Federal Income Taxes</t>
  </si>
  <si>
    <t>Less: Federal income Taxes (L6 X 21.00%)</t>
  </si>
  <si>
    <t>Operating Income Percentage</t>
  </si>
  <si>
    <t>Gross Revenue Conversion Factor (100% / L8)</t>
  </si>
  <si>
    <t>===========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</si>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</sst>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000%"/>
    <numFmt numFmtId="165" formatCode="0.00000000_);\(0.00000000\)"/>
    <numFmt numFmtId="166" formatCode="#,##0.000000_);\(#,##0.000000\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37" fontId="1" fillId="0" borderId="0" xfId="0" applyNumberFormat="1" applyFont="1" applyAlignment="1">
      <alignment horizontal="center" wrapText="1"/>
    </xf>
    <xf numFmtId="37" fontId="1" fillId="0" borderId="0" xfId="0" applyNumberFormat="1" applyFont="1" applyAlignment="1">
      <alignment horizontal="center"/>
    </xf>
    <xf numFmtId="5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5" fontId="2" fillId="0" borderId="0" xfId="0" applyNumberFormat="1" applyFont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164" fontId="1" fillId="0" borderId="0" xfId="1" applyNumberFormat="1" applyFont="1" applyFill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A64F-E225-42B7-BEA1-E57551BF116D}">
  <dimension ref="A1:G67"/>
  <sheetViews>
    <sheetView tabSelected="1" topLeftCell="A9" zoomScale="110" zoomScaleNormal="110" workbookViewId="0">
      <selection activeCell="K19" sqref="K19"/>
    </sheetView>
  </sheetViews>
  <sheetFormatPr defaultColWidth="9.1796875" defaultRowHeight="12.5" x14ac:dyDescent="0.25"/>
  <cols>
    <col min="1" max="1" width="4.453125" style="1" bestFit="1" customWidth="1"/>
    <col min="2" max="2" width="2.26953125" style="2" customWidth="1"/>
    <col min="3" max="3" width="42.54296875" style="2" bestFit="1" customWidth="1"/>
    <col min="4" max="4" width="8.7265625" style="3" customWidth="1"/>
    <col min="5" max="5" width="12.7265625" style="2" bestFit="1" customWidth="1"/>
    <col min="6" max="6" width="2.26953125" style="2" customWidth="1"/>
    <col min="7" max="7" width="20.453125" style="2" bestFit="1" customWidth="1"/>
    <col min="8" max="8" width="2.26953125" style="2" customWidth="1"/>
    <col min="9" max="16384" width="9.1796875" style="2"/>
  </cols>
  <sheetData>
    <row r="1" spans="1:7" x14ac:dyDescent="0.25">
      <c r="C1" s="20" t="s">
        <v>0</v>
      </c>
      <c r="D1" s="21"/>
      <c r="E1" s="21"/>
      <c r="F1" s="3"/>
      <c r="G1" s="4" t="s">
        <v>1</v>
      </c>
    </row>
    <row r="2" spans="1:7" x14ac:dyDescent="0.25">
      <c r="C2" s="20" t="s">
        <v>2</v>
      </c>
      <c r="D2" s="21"/>
      <c r="E2" s="21"/>
      <c r="F2" s="3"/>
      <c r="G2" s="4" t="s">
        <v>3</v>
      </c>
    </row>
    <row r="3" spans="1:7" x14ac:dyDescent="0.25">
      <c r="C3" s="20" t="s">
        <v>4</v>
      </c>
      <c r="D3" s="21"/>
      <c r="E3" s="21"/>
      <c r="F3" s="3"/>
      <c r="G3" s="4" t="s">
        <v>5</v>
      </c>
    </row>
    <row r="4" spans="1:7" x14ac:dyDescent="0.25">
      <c r="C4" s="20" t="s">
        <v>6</v>
      </c>
      <c r="D4" s="21"/>
      <c r="E4" s="21"/>
      <c r="F4" s="3"/>
    </row>
    <row r="5" spans="1:7" x14ac:dyDescent="0.25">
      <c r="D5" s="5"/>
    </row>
    <row r="6" spans="1:7" ht="37.5" x14ac:dyDescent="0.25">
      <c r="A6" s="6" t="s">
        <v>7</v>
      </c>
      <c r="C6" s="1" t="s">
        <v>8</v>
      </c>
      <c r="D6" s="5"/>
      <c r="E6" s="6"/>
      <c r="F6" s="6"/>
      <c r="G6" s="6" t="s">
        <v>9</v>
      </c>
    </row>
    <row r="7" spans="1:7" x14ac:dyDescent="0.25">
      <c r="A7" s="7">
        <v>-1</v>
      </c>
      <c r="C7" s="8">
        <f>+A7-1</f>
        <v>-2</v>
      </c>
      <c r="D7" s="5"/>
      <c r="E7" s="8"/>
      <c r="F7" s="8"/>
      <c r="G7" s="8">
        <f>+C7-1</f>
        <v>-3</v>
      </c>
    </row>
    <row r="8" spans="1:7" x14ac:dyDescent="0.25">
      <c r="A8" s="8"/>
    </row>
    <row r="9" spans="1:7" x14ac:dyDescent="0.25">
      <c r="A9" s="8">
        <v>1</v>
      </c>
      <c r="C9" s="2" t="s">
        <v>10</v>
      </c>
      <c r="E9" s="9"/>
      <c r="F9" s="9"/>
      <c r="G9" s="10">
        <v>1</v>
      </c>
    </row>
    <row r="10" spans="1:7" x14ac:dyDescent="0.25">
      <c r="A10" s="8"/>
      <c r="E10" s="9"/>
      <c r="F10" s="9"/>
      <c r="G10" s="10"/>
    </row>
    <row r="11" spans="1:7" x14ac:dyDescent="0.25">
      <c r="A11" s="8">
        <f>+A9+1</f>
        <v>2</v>
      </c>
      <c r="C11" s="2" t="s">
        <v>11</v>
      </c>
      <c r="E11" s="9"/>
      <c r="F11" s="9"/>
      <c r="G11" s="11">
        <v>4.0000000000000001E-3</v>
      </c>
    </row>
    <row r="12" spans="1:7" x14ac:dyDescent="0.25">
      <c r="A12" s="8">
        <f>+A11+1</f>
        <v>3</v>
      </c>
      <c r="C12" s="2" t="s">
        <v>12</v>
      </c>
      <c r="E12" s="9"/>
      <c r="F12" s="9"/>
      <c r="G12" s="11">
        <v>1.493E-3</v>
      </c>
    </row>
    <row r="13" spans="1:7" x14ac:dyDescent="0.25">
      <c r="A13" s="8"/>
      <c r="E13" s="9"/>
      <c r="F13" s="9"/>
      <c r="G13" s="12" t="s">
        <v>13</v>
      </c>
    </row>
    <row r="14" spans="1:7" x14ac:dyDescent="0.25">
      <c r="A14" s="8">
        <f>+A12+1</f>
        <v>4</v>
      </c>
      <c r="C14" s="2" t="s">
        <v>14</v>
      </c>
      <c r="E14" s="9"/>
      <c r="F14" s="9"/>
      <c r="G14" s="11">
        <f>+G9-G11-G12</f>
        <v>0.99450700000000003</v>
      </c>
    </row>
    <row r="15" spans="1:7" x14ac:dyDescent="0.25">
      <c r="A15" s="8"/>
      <c r="E15" s="13"/>
      <c r="F15" s="13"/>
      <c r="G15" s="12"/>
    </row>
    <row r="16" spans="1:7" x14ac:dyDescent="0.25">
      <c r="A16" s="8">
        <f>+A14+1</f>
        <v>5</v>
      </c>
      <c r="C16" s="2" t="s">
        <v>15</v>
      </c>
      <c r="E16" s="11">
        <f>+G53</f>
        <v>5.0065000000000005E-2</v>
      </c>
      <c r="F16" s="11"/>
      <c r="G16" s="11">
        <f>ROUND(G14*E16,6)</f>
        <v>4.9790000000000001E-2</v>
      </c>
    </row>
    <row r="17" spans="1:7" x14ac:dyDescent="0.25">
      <c r="A17" s="8"/>
      <c r="E17" s="13"/>
      <c r="F17" s="13"/>
      <c r="G17" s="12" t="s">
        <v>13</v>
      </c>
    </row>
    <row r="18" spans="1:7" x14ac:dyDescent="0.25">
      <c r="A18" s="8"/>
      <c r="E18" s="13"/>
      <c r="F18" s="13"/>
      <c r="G18" s="12"/>
    </row>
    <row r="19" spans="1:7" x14ac:dyDescent="0.25">
      <c r="A19" s="8">
        <f>+A16+1</f>
        <v>6</v>
      </c>
      <c r="C19" s="2" t="s">
        <v>16</v>
      </c>
      <c r="E19" s="9"/>
      <c r="F19" s="9"/>
      <c r="G19" s="11">
        <f>+G14-G16</f>
        <v>0.94471700000000003</v>
      </c>
    </row>
    <row r="20" spans="1:7" x14ac:dyDescent="0.25">
      <c r="A20" s="8"/>
      <c r="E20" s="13"/>
      <c r="F20" s="13"/>
      <c r="G20" s="12"/>
    </row>
    <row r="21" spans="1:7" x14ac:dyDescent="0.25">
      <c r="A21" s="8">
        <f>+A19+1</f>
        <v>7</v>
      </c>
      <c r="C21" s="2" t="s">
        <v>17</v>
      </c>
      <c r="E21" s="10">
        <v>0.21</v>
      </c>
      <c r="F21" s="10"/>
      <c r="G21" s="11">
        <f>ROUND(G19*E21,6)</f>
        <v>0.19839100000000001</v>
      </c>
    </row>
    <row r="22" spans="1:7" x14ac:dyDescent="0.25">
      <c r="A22" s="8"/>
      <c r="E22" s="9"/>
      <c r="F22" s="9"/>
      <c r="G22" s="10"/>
    </row>
    <row r="23" spans="1:7" x14ac:dyDescent="0.25">
      <c r="A23" s="8">
        <f>+A21+1</f>
        <v>8</v>
      </c>
      <c r="C23" s="2" t="s">
        <v>18</v>
      </c>
      <c r="E23" s="9"/>
      <c r="F23" s="9"/>
      <c r="G23" s="11">
        <f>+G19-G21</f>
        <v>0.74632600000000004</v>
      </c>
    </row>
    <row r="24" spans="1:7" x14ac:dyDescent="0.25">
      <c r="A24" s="8"/>
      <c r="E24" s="9"/>
      <c r="F24" s="9"/>
      <c r="G24" s="12" t="s">
        <v>13</v>
      </c>
    </row>
    <row r="25" spans="1:7" ht="13" x14ac:dyDescent="0.3">
      <c r="A25" s="8">
        <f>+A23+1</f>
        <v>9</v>
      </c>
      <c r="C25" s="2" t="s">
        <v>19</v>
      </c>
      <c r="E25" s="9"/>
      <c r="F25" s="9"/>
      <c r="G25" s="14">
        <f>ROUND(1/G23,8)</f>
        <v>1.3398970400000001</v>
      </c>
    </row>
    <row r="26" spans="1:7" x14ac:dyDescent="0.25">
      <c r="A26" s="8"/>
      <c r="E26" s="9"/>
      <c r="F26" s="9"/>
      <c r="G26" s="12" t="s">
        <v>20</v>
      </c>
    </row>
    <row r="27" spans="1:7" x14ac:dyDescent="0.25">
      <c r="A27" s="8"/>
      <c r="E27" s="9"/>
      <c r="F27" s="9"/>
    </row>
    <row r="28" spans="1:7" x14ac:dyDescent="0.25">
      <c r="A28" s="8"/>
      <c r="E28" s="9"/>
      <c r="F28" s="9"/>
    </row>
    <row r="29" spans="1:7" x14ac:dyDescent="0.25">
      <c r="A29" s="8"/>
      <c r="C29" s="2" t="s">
        <v>21</v>
      </c>
      <c r="E29" s="9"/>
      <c r="F29" s="9"/>
    </row>
    <row r="30" spans="1:7" x14ac:dyDescent="0.25">
      <c r="A30" s="8"/>
      <c r="E30" s="9"/>
      <c r="F30" s="9"/>
    </row>
    <row r="31" spans="1:7" x14ac:dyDescent="0.25">
      <c r="A31" s="8"/>
      <c r="C31" s="2" t="s">
        <v>22</v>
      </c>
      <c r="E31" s="9"/>
      <c r="F31" s="9"/>
    </row>
    <row r="32" spans="1:7" x14ac:dyDescent="0.25">
      <c r="A32" s="8"/>
    </row>
    <row r="33" spans="1:7" x14ac:dyDescent="0.25">
      <c r="A33" s="8"/>
      <c r="C33" s="2" t="s">
        <v>23</v>
      </c>
      <c r="E33" s="10">
        <v>9.5000000000000001E-2</v>
      </c>
    </row>
    <row r="34" spans="1:7" x14ac:dyDescent="0.25">
      <c r="A34" s="8"/>
      <c r="C34" s="2" t="s">
        <v>24</v>
      </c>
      <c r="E34" s="11">
        <v>0</v>
      </c>
    </row>
    <row r="35" spans="1:7" x14ac:dyDescent="0.25">
      <c r="A35" s="8"/>
      <c r="E35" s="13" t="s">
        <v>25</v>
      </c>
    </row>
    <row r="36" spans="1:7" s="16" customFormat="1" x14ac:dyDescent="0.25">
      <c r="A36" s="15"/>
      <c r="C36" s="16" t="s">
        <v>26</v>
      </c>
      <c r="G36" s="17">
        <f>ROUND(E33*E34,6)</f>
        <v>0</v>
      </c>
    </row>
    <row r="37" spans="1:7" x14ac:dyDescent="0.25">
      <c r="A37" s="8"/>
      <c r="E37" s="10"/>
    </row>
    <row r="38" spans="1:7" x14ac:dyDescent="0.25">
      <c r="A38" s="8"/>
      <c r="C38" s="2" t="s">
        <v>27</v>
      </c>
      <c r="E38" s="10">
        <v>0.05</v>
      </c>
    </row>
    <row r="39" spans="1:7" x14ac:dyDescent="0.25">
      <c r="A39" s="8"/>
      <c r="C39" s="2" t="s">
        <v>24</v>
      </c>
      <c r="E39" s="11">
        <v>1</v>
      </c>
    </row>
    <row r="40" spans="1:7" x14ac:dyDescent="0.25">
      <c r="A40" s="8"/>
      <c r="E40" s="13" t="s">
        <v>25</v>
      </c>
    </row>
    <row r="41" spans="1:7" s="16" customFormat="1" ht="25.9" customHeight="1" x14ac:dyDescent="0.25">
      <c r="A41" s="15"/>
      <c r="C41" s="16" t="s">
        <v>28</v>
      </c>
      <c r="G41" s="17">
        <f>ROUND(E38*E39,6)</f>
        <v>0.05</v>
      </c>
    </row>
    <row r="42" spans="1:7" x14ac:dyDescent="0.25">
      <c r="A42" s="8"/>
    </row>
    <row r="43" spans="1:7" x14ac:dyDescent="0.25">
      <c r="A43" s="8"/>
      <c r="C43" s="2" t="s">
        <v>29</v>
      </c>
      <c r="E43" s="10">
        <v>0.06</v>
      </c>
      <c r="F43" s="10"/>
      <c r="G43" s="10"/>
    </row>
    <row r="44" spans="1:7" x14ac:dyDescent="0.25">
      <c r="A44" s="8"/>
      <c r="C44" s="2" t="s">
        <v>24</v>
      </c>
      <c r="E44" s="11">
        <v>0</v>
      </c>
      <c r="F44" s="10"/>
      <c r="G44" s="10"/>
    </row>
    <row r="45" spans="1:7" x14ac:dyDescent="0.25">
      <c r="A45" s="8"/>
      <c r="E45" s="13" t="s">
        <v>25</v>
      </c>
      <c r="F45" s="13"/>
      <c r="G45" s="10"/>
    </row>
    <row r="46" spans="1:7" s="16" customFormat="1" x14ac:dyDescent="0.25">
      <c r="A46" s="15"/>
      <c r="C46" s="16" t="s">
        <v>30</v>
      </c>
      <c r="G46" s="17">
        <f>ROUND(E43*E44,6)</f>
        <v>0</v>
      </c>
    </row>
    <row r="47" spans="1:7" x14ac:dyDescent="0.25">
      <c r="A47" s="8"/>
      <c r="E47" s="10"/>
      <c r="F47" s="10"/>
      <c r="G47" s="11"/>
    </row>
    <row r="48" spans="1:7" x14ac:dyDescent="0.25">
      <c r="A48" s="8"/>
      <c r="C48" s="2" t="s">
        <v>31</v>
      </c>
      <c r="E48" s="10">
        <v>6.5000000000000002E-2</v>
      </c>
      <c r="F48" s="10"/>
      <c r="G48" s="11"/>
    </row>
    <row r="49" spans="1:7" x14ac:dyDescent="0.25">
      <c r="A49" s="8"/>
      <c r="C49" s="2" t="s">
        <v>24</v>
      </c>
      <c r="E49" s="11">
        <v>1E-3</v>
      </c>
      <c r="F49" s="11"/>
      <c r="G49" s="11"/>
    </row>
    <row r="50" spans="1:7" x14ac:dyDescent="0.25">
      <c r="A50" s="8"/>
      <c r="E50" s="13" t="s">
        <v>25</v>
      </c>
      <c r="F50" s="13"/>
      <c r="G50" s="11"/>
    </row>
    <row r="51" spans="1:7" s="16" customFormat="1" x14ac:dyDescent="0.25">
      <c r="A51" s="15"/>
      <c r="C51" s="16" t="s">
        <v>32</v>
      </c>
      <c r="G51" s="17">
        <f>ROUND(E48*E49,6)</f>
        <v>6.4999999999999994E-5</v>
      </c>
    </row>
    <row r="52" spans="1:7" x14ac:dyDescent="0.25">
      <c r="E52" s="10"/>
      <c r="F52" s="10"/>
      <c r="G52" s="18" t="s">
        <v>25</v>
      </c>
    </row>
    <row r="53" spans="1:7" ht="13" x14ac:dyDescent="0.3">
      <c r="A53" s="19"/>
      <c r="C53" s="2" t="s">
        <v>33</v>
      </c>
      <c r="E53" s="10"/>
      <c r="F53" s="10"/>
      <c r="G53" s="11">
        <f>SUM(G36:G51)</f>
        <v>5.0065000000000005E-2</v>
      </c>
    </row>
    <row r="54" spans="1:7" ht="13" x14ac:dyDescent="0.3">
      <c r="A54" s="19"/>
      <c r="E54" s="10"/>
      <c r="F54" s="10"/>
      <c r="G54" s="13" t="s">
        <v>34</v>
      </c>
    </row>
    <row r="55" spans="1:7" ht="13" x14ac:dyDescent="0.3">
      <c r="A55" s="19"/>
      <c r="E55" s="10"/>
      <c r="F55" s="10"/>
      <c r="G55" s="10"/>
    </row>
    <row r="56" spans="1:7" ht="13" x14ac:dyDescent="0.3">
      <c r="A56" s="19"/>
      <c r="E56" s="10"/>
      <c r="F56" s="10"/>
      <c r="G56" s="10"/>
    </row>
    <row r="57" spans="1:7" x14ac:dyDescent="0.25">
      <c r="E57" s="10"/>
      <c r="F57" s="10"/>
      <c r="G57" s="10"/>
    </row>
    <row r="58" spans="1:7" x14ac:dyDescent="0.25">
      <c r="E58" s="10"/>
      <c r="F58" s="10"/>
      <c r="G58" s="10"/>
    </row>
    <row r="59" spans="1:7" x14ac:dyDescent="0.25">
      <c r="E59" s="10"/>
      <c r="F59" s="10"/>
      <c r="G59" s="10"/>
    </row>
    <row r="60" spans="1:7" x14ac:dyDescent="0.25">
      <c r="E60" s="10"/>
      <c r="F60" s="10"/>
      <c r="G60" s="10"/>
    </row>
    <row r="61" spans="1:7" x14ac:dyDescent="0.25">
      <c r="E61" s="10"/>
      <c r="F61" s="10"/>
      <c r="G61" s="10"/>
    </row>
    <row r="62" spans="1:7" x14ac:dyDescent="0.25">
      <c r="E62" s="10"/>
      <c r="F62" s="10"/>
      <c r="G62" s="10"/>
    </row>
    <row r="63" spans="1:7" x14ac:dyDescent="0.25">
      <c r="E63" s="10"/>
      <c r="F63" s="10"/>
      <c r="G63" s="10"/>
    </row>
    <row r="64" spans="1:7" x14ac:dyDescent="0.25">
      <c r="E64" s="10"/>
      <c r="F64" s="10"/>
      <c r="G64" s="10"/>
    </row>
    <row r="65" spans="5:7" x14ac:dyDescent="0.25">
      <c r="E65" s="10"/>
      <c r="F65" s="10"/>
      <c r="G65" s="10"/>
    </row>
    <row r="66" spans="5:7" x14ac:dyDescent="0.25">
      <c r="E66" s="10"/>
      <c r="F66" s="10"/>
      <c r="G66" s="10"/>
    </row>
    <row r="67" spans="5:7" x14ac:dyDescent="0.25">
      <c r="E67" s="10"/>
      <c r="F67" s="10"/>
      <c r="G67" s="10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xMS82LzIwMjMgMjozNDozMSBQTTwvRGF0ZVRpbWU+PExhYmVsU3RyaW5nPkFFUCBJbnRlcm5hb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161AC441-C7C2-4359-88EE-59224F34A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5CFA5-D573-4DD0-8C01-F6E5E7816D7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b640fb8-5a34-41c1-9307-1b790ff29a8b"/>
    <ds:schemaRef ds:uri="51831b8d-857f-44dd-949b-652450d1a5df"/>
    <ds:schemaRef ds:uri="a1040523-5304-4b09-b6d4-64a124c994e2"/>
  </ds:schemaRefs>
</ds:datastoreItem>
</file>

<file path=customXml/itemProps3.xml><?xml version="1.0" encoding="utf-8"?>
<ds:datastoreItem xmlns:ds="http://schemas.openxmlformats.org/officeDocument/2006/customXml" ds:itemID="{36FBA459-3A7C-46F4-83F8-ABD51983AB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EDBA88-6341-475E-9EC1-2D4B247FDC9A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E3B43F2B-94A5-4BAF-BC7A-F8DC32C0D2F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P2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Schlessman</dc:creator>
  <cp:lastModifiedBy>Tanner S Wolffram</cp:lastModifiedBy>
  <cp:lastPrinted>2023-11-06T14:34:23Z</cp:lastPrinted>
  <dcterms:created xsi:type="dcterms:W3CDTF">2023-10-30T20:31:16Z</dcterms:created>
  <dcterms:modified xsi:type="dcterms:W3CDTF">2023-11-06T14:34:31Z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ef3d6190-f88a-4c59-a057-b1859fcfb05f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Saver">
    <vt:lpwstr>8/MtDu8VKME3FGnbKdkmDCxQB9TfeTRA</vt:lpwstr>
  </property>
  <property fmtid="{D5CDD505-2E9C-101B-9397-08002B2CF9AE}" pid="12" name="bjLabelHistoryID">
    <vt:lpwstr>{C5EDBA88-6341-475E-9EC1-2D4B247FDC9A}</vt:lpwstr>
  </property>
  <property fmtid="{D5CDD505-2E9C-101B-9397-08002B2CF9AE}" pid="13" name="MediaServiceImageTags">
    <vt:lpwstr/>
  </property>
</Properties>
</file>