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4th Set/Attachments/"/>
    </mc:Choice>
  </mc:AlternateContent>
  <xr:revisionPtr revIDLastSave="4" documentId="13_ncr:1_{29BF0B44-7EE0-4C5A-AD6F-ADCD0C8728DA}" xr6:coauthVersionLast="47" xr6:coauthVersionMax="47" xr10:uidLastSave="{2748842E-2939-44CC-B318-67382355E549}"/>
  <bookViews>
    <workbookView xWindow="-57720" yWindow="-1785" windowWidth="29040" windowHeight="175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2" l="1"/>
  <c r="F47" i="2"/>
  <c r="F46" i="2"/>
  <c r="F45" i="2"/>
  <c r="F44" i="2"/>
  <c r="F43" i="2"/>
  <c r="F42" i="2"/>
  <c r="F41" i="2"/>
  <c r="F40" i="2"/>
  <c r="F39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8" i="2"/>
  <c r="F17" i="2"/>
  <c r="F7" i="2"/>
  <c r="F8" i="2"/>
  <c r="F9" i="2"/>
  <c r="F10" i="2"/>
  <c r="F11" i="2"/>
  <c r="F12" i="2"/>
  <c r="F13" i="2"/>
  <c r="F14" i="2"/>
  <c r="F15" i="2"/>
  <c r="F6" i="2"/>
  <c r="J17" i="2"/>
  <c r="J28" i="2"/>
  <c r="J39" i="2"/>
  <c r="J7" i="2"/>
  <c r="J18" i="2"/>
  <c r="J29" i="2"/>
  <c r="J40" i="2"/>
  <c r="J8" i="2"/>
  <c r="J19" i="2"/>
  <c r="J30" i="2"/>
  <c r="J41" i="2"/>
  <c r="J9" i="2"/>
  <c r="J20" i="2"/>
  <c r="J31" i="2"/>
  <c r="J42" i="2"/>
  <c r="J10" i="2"/>
  <c r="J21" i="2"/>
  <c r="J32" i="2"/>
  <c r="J43" i="2"/>
  <c r="J11" i="2"/>
  <c r="J22" i="2"/>
  <c r="J33" i="2"/>
  <c r="J44" i="2"/>
  <c r="J12" i="2"/>
  <c r="J23" i="2"/>
  <c r="J34" i="2"/>
  <c r="J45" i="2"/>
  <c r="J13" i="2"/>
  <c r="J24" i="2"/>
  <c r="J35" i="2"/>
  <c r="J46" i="2"/>
  <c r="J14" i="2"/>
  <c r="J25" i="2"/>
  <c r="J36" i="2"/>
  <c r="J47" i="2"/>
  <c r="J15" i="2"/>
  <c r="J26" i="2"/>
  <c r="J37" i="2"/>
  <c r="J48" i="2"/>
  <c r="J6" i="2"/>
</calcChain>
</file>

<file path=xl/sharedStrings.xml><?xml version="1.0" encoding="utf-8"?>
<sst xmlns="http://schemas.openxmlformats.org/spreadsheetml/2006/main" count="17" uniqueCount="17">
  <si>
    <t>YEAR</t>
  </si>
  <si>
    <t>Actual 
Customers</t>
  </si>
  <si>
    <t>Forecasted 
Customers</t>
  </si>
  <si>
    <t>% Difference (From Normal)</t>
  </si>
  <si>
    <t>Kentucky Power Company</t>
  </si>
  <si>
    <t>One-Year-Ahead Forecast Variances</t>
  </si>
  <si>
    <t>Residential</t>
  </si>
  <si>
    <t>Commercial</t>
  </si>
  <si>
    <t>Industrial</t>
  </si>
  <si>
    <t>Other Retail</t>
  </si>
  <si>
    <t>Forecasted</t>
  </si>
  <si>
    <t>Weather Normalized</t>
  </si>
  <si>
    <t>Actual</t>
  </si>
  <si>
    <t>% Difference</t>
  </si>
  <si>
    <t>Customer Counts</t>
  </si>
  <si>
    <t>Billed MWh Sales</t>
  </si>
  <si>
    <t>Billed Total Revenue
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</si>
</sst>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Border="1" applyAlignment="1"/>
    <xf numFmtId="0" fontId="19" fillId="0" borderId="0" xfId="0" applyFont="1"/>
    <xf numFmtId="0" fontId="18" fillId="0" borderId="0" xfId="0" applyFont="1" applyBorder="1" applyAlignment="1">
      <alignment horizontal="left"/>
    </xf>
    <xf numFmtId="0" fontId="19" fillId="0" borderId="0" xfId="0" applyFont="1" applyBorder="1"/>
    <xf numFmtId="165" fontId="19" fillId="0" borderId="0" xfId="1" applyNumberFormat="1" applyFont="1" applyBorder="1"/>
    <xf numFmtId="164" fontId="19" fillId="0" borderId="0" xfId="3" applyNumberFormat="1" applyFont="1" applyBorder="1"/>
    <xf numFmtId="166" fontId="19" fillId="0" borderId="0" xfId="2" applyNumberFormat="1" applyFont="1" applyBorder="1"/>
    <xf numFmtId="165" fontId="19" fillId="0" borderId="0" xfId="1" applyNumberFormat="1" applyFont="1"/>
    <xf numFmtId="164" fontId="19" fillId="0" borderId="0" xfId="3" applyNumberFormat="1" applyFont="1"/>
    <xf numFmtId="166" fontId="19" fillId="0" borderId="0" xfId="2" applyNumberFormat="1" applyFont="1"/>
    <xf numFmtId="0" fontId="20" fillId="0" borderId="0" xfId="0" applyFont="1" applyBorder="1" applyAlignment="1">
      <alignment horizontal="left"/>
    </xf>
    <xf numFmtId="165" fontId="19" fillId="0" borderId="0" xfId="1" applyNumberFormat="1" applyFont="1" applyBorder="1" applyAlignment="1">
      <alignment horizontal="center" wrapText="1"/>
    </xf>
    <xf numFmtId="164" fontId="19" fillId="0" borderId="0" xfId="3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66" fontId="19" fillId="0" borderId="0" xfId="2" applyNumberFormat="1" applyFont="1" applyBorder="1" applyAlignment="1">
      <alignment horizontal="center" wrapText="1"/>
    </xf>
    <xf numFmtId="3" fontId="19" fillId="0" borderId="0" xfId="0" applyNumberFormat="1" applyFont="1"/>
    <xf numFmtId="165" fontId="19" fillId="0" borderId="0" xfId="1" applyNumberFormat="1" applyFont="1" applyBorder="1" applyAlignment="1">
      <alignment horizontal="center" wrapText="1"/>
    </xf>
    <xf numFmtId="166" fontId="19" fillId="0" borderId="0" xfId="0" applyNumberFormat="1" applyFon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selection activeCell="R22" sqref="R22"/>
    </sheetView>
  </sheetViews>
  <sheetFormatPr defaultRowHeight="14.25" x14ac:dyDescent="0.2"/>
  <cols>
    <col min="1" max="1" width="14.28515625" style="2" customWidth="1"/>
    <col min="2" max="2" width="9.28515625" style="2" bestFit="1" customWidth="1"/>
    <col min="3" max="3" width="14.85546875" style="8" customWidth="1"/>
    <col min="4" max="4" width="18.42578125" style="8" customWidth="1"/>
    <col min="5" max="5" width="17.85546875" style="8" customWidth="1"/>
    <col min="6" max="6" width="14.85546875" style="9" customWidth="1"/>
    <col min="7" max="7" width="2.7109375" style="9" customWidth="1"/>
    <col min="8" max="9" width="14.85546875" style="8" customWidth="1"/>
    <col min="10" max="10" width="14.7109375" style="2" customWidth="1"/>
    <col min="11" max="11" width="2.7109375" style="2" customWidth="1"/>
    <col min="12" max="12" width="15.42578125" style="10" customWidth="1"/>
    <col min="13" max="13" width="9.140625" style="2"/>
    <col min="14" max="14" width="11" style="2" bestFit="1" customWidth="1"/>
    <col min="15" max="16384" width="9.140625" style="2"/>
  </cols>
  <sheetData>
    <row r="1" spans="1:16" ht="18" x14ac:dyDescent="0.25">
      <c r="A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8" x14ac:dyDescent="0.25">
      <c r="A2" s="11" t="s">
        <v>5</v>
      </c>
      <c r="C2" s="3"/>
      <c r="D2" s="3"/>
      <c r="E2" s="3"/>
      <c r="F2" s="3"/>
      <c r="G2" s="3"/>
      <c r="H2" s="3"/>
      <c r="I2" s="3"/>
      <c r="J2" s="3"/>
      <c r="K2" s="1"/>
      <c r="L2" s="3"/>
      <c r="M2" s="1"/>
      <c r="N2" s="1"/>
    </row>
    <row r="3" spans="1:16" ht="18" x14ac:dyDescent="0.25">
      <c r="A3" s="11"/>
      <c r="C3" s="3"/>
      <c r="D3" s="3"/>
      <c r="E3" s="3"/>
      <c r="F3" s="3"/>
      <c r="G3" s="3"/>
      <c r="H3" s="3"/>
      <c r="I3" s="3"/>
      <c r="J3" s="3"/>
      <c r="K3" s="1"/>
      <c r="L3" s="3"/>
      <c r="M3" s="1"/>
      <c r="N3" s="1"/>
    </row>
    <row r="4" spans="1:16" ht="18" x14ac:dyDescent="0.25">
      <c r="B4" s="3"/>
      <c r="C4" s="17" t="s">
        <v>15</v>
      </c>
      <c r="D4" s="17"/>
      <c r="E4" s="17"/>
      <c r="F4" s="17"/>
      <c r="G4" s="3"/>
      <c r="H4" s="17" t="s">
        <v>14</v>
      </c>
      <c r="I4" s="17"/>
      <c r="J4" s="17"/>
      <c r="K4" s="1"/>
      <c r="L4" s="3"/>
      <c r="M4" s="1"/>
      <c r="N4" s="1"/>
    </row>
    <row r="5" spans="1:16" ht="42.75" x14ac:dyDescent="0.2">
      <c r="B5" s="4" t="s">
        <v>0</v>
      </c>
      <c r="C5" s="12" t="s">
        <v>12</v>
      </c>
      <c r="D5" s="12" t="s">
        <v>11</v>
      </c>
      <c r="E5" s="12" t="s">
        <v>10</v>
      </c>
      <c r="F5" s="13" t="s">
        <v>3</v>
      </c>
      <c r="G5" s="13"/>
      <c r="H5" s="12" t="s">
        <v>1</v>
      </c>
      <c r="I5" s="12" t="s">
        <v>2</v>
      </c>
      <c r="J5" s="13" t="s">
        <v>13</v>
      </c>
      <c r="K5" s="14"/>
      <c r="L5" s="15" t="s">
        <v>16</v>
      </c>
    </row>
    <row r="6" spans="1:16" x14ac:dyDescent="0.2">
      <c r="A6" s="2" t="s">
        <v>6</v>
      </c>
      <c r="B6" s="4">
        <v>2013</v>
      </c>
      <c r="C6" s="5">
        <v>2328204.9700000002</v>
      </c>
      <c r="D6" s="5">
        <v>2298257.75</v>
      </c>
      <c r="E6" s="5">
        <v>2259540</v>
      </c>
      <c r="F6" s="6">
        <f>(E6-D6)/D6</f>
        <v>-1.6846565621284209E-2</v>
      </c>
      <c r="G6" s="6"/>
      <c r="H6" s="5">
        <v>140164</v>
      </c>
      <c r="I6" s="5">
        <v>140276</v>
      </c>
      <c r="J6" s="6">
        <f t="shared" ref="J6:J15" si="0">(I6-H6)/H6</f>
        <v>7.9906395365429066E-4</v>
      </c>
      <c r="L6" s="7">
        <v>215898.15</v>
      </c>
      <c r="N6" s="18"/>
      <c r="O6" s="16"/>
      <c r="P6" s="16"/>
    </row>
    <row r="7" spans="1:16" x14ac:dyDescent="0.2">
      <c r="B7" s="4">
        <v>2014</v>
      </c>
      <c r="C7" s="5">
        <v>2363375.65</v>
      </c>
      <c r="D7" s="5">
        <v>2298589.59</v>
      </c>
      <c r="E7" s="5">
        <v>2268332</v>
      </c>
      <c r="F7" s="6">
        <f t="shared" ref="F7:F15" si="1">(E7-D7)/D7</f>
        <v>-1.316354608566719E-2</v>
      </c>
      <c r="G7" s="6"/>
      <c r="H7" s="5">
        <v>138958</v>
      </c>
      <c r="I7" s="5">
        <v>139979</v>
      </c>
      <c r="J7" s="6">
        <f t="shared" si="0"/>
        <v>7.3475438621741825E-3</v>
      </c>
      <c r="L7" s="7">
        <v>236287.18</v>
      </c>
      <c r="N7" s="18"/>
      <c r="O7" s="16"/>
      <c r="P7" s="16"/>
    </row>
    <row r="8" spans="1:16" x14ac:dyDescent="0.2">
      <c r="B8" s="4">
        <v>2015</v>
      </c>
      <c r="C8" s="5">
        <v>2229508.61</v>
      </c>
      <c r="D8" s="5">
        <v>2202004.19</v>
      </c>
      <c r="E8" s="5">
        <v>2278422</v>
      </c>
      <c r="F8" s="6">
        <f t="shared" si="1"/>
        <v>3.4703753220378775E-2</v>
      </c>
      <c r="G8" s="6"/>
      <c r="H8" s="5">
        <v>137944</v>
      </c>
      <c r="I8" s="5">
        <v>138898</v>
      </c>
      <c r="J8" s="6">
        <f t="shared" si="0"/>
        <v>6.9158499101084495E-3</v>
      </c>
      <c r="L8" s="7">
        <v>230447.02</v>
      </c>
      <c r="N8" s="18"/>
      <c r="O8" s="16"/>
      <c r="P8" s="16"/>
    </row>
    <row r="9" spans="1:16" x14ac:dyDescent="0.2">
      <c r="B9" s="4">
        <v>2016</v>
      </c>
      <c r="C9" s="5">
        <v>2098311.89</v>
      </c>
      <c r="D9" s="5">
        <v>2125527.62</v>
      </c>
      <c r="E9" s="5">
        <v>2210441</v>
      </c>
      <c r="F9" s="6">
        <f t="shared" si="1"/>
        <v>3.9949318560254646E-2</v>
      </c>
      <c r="G9" s="6"/>
      <c r="H9" s="5">
        <v>137013</v>
      </c>
      <c r="I9" s="5">
        <v>137010</v>
      </c>
      <c r="J9" s="6">
        <f t="shared" si="0"/>
        <v>-2.1895732521731515E-5</v>
      </c>
      <c r="L9" s="7">
        <v>249776.26</v>
      </c>
      <c r="N9" s="18"/>
      <c r="O9" s="16"/>
      <c r="P9" s="16"/>
    </row>
    <row r="10" spans="1:16" x14ac:dyDescent="0.2">
      <c r="B10" s="4">
        <v>2017</v>
      </c>
      <c r="C10" s="5">
        <v>1918155.57</v>
      </c>
      <c r="D10" s="5">
        <v>2053329.28</v>
      </c>
      <c r="E10" s="5">
        <v>2065419</v>
      </c>
      <c r="F10" s="6">
        <f t="shared" si="1"/>
        <v>5.8878622721436928E-3</v>
      </c>
      <c r="G10" s="6"/>
      <c r="H10" s="5">
        <v>135896</v>
      </c>
      <c r="I10" s="5">
        <v>136545</v>
      </c>
      <c r="J10" s="6">
        <f t="shared" si="0"/>
        <v>4.7757108376994175E-3</v>
      </c>
      <c r="L10" s="7">
        <v>231427.31</v>
      </c>
      <c r="N10" s="18"/>
      <c r="O10" s="16"/>
      <c r="P10" s="16"/>
    </row>
    <row r="11" spans="1:16" x14ac:dyDescent="0.2">
      <c r="B11" s="4">
        <v>2018</v>
      </c>
      <c r="C11" s="5">
        <v>2168212.33</v>
      </c>
      <c r="D11" s="5">
        <v>2031592.82</v>
      </c>
      <c r="E11" s="5">
        <v>2033291</v>
      </c>
      <c r="F11" s="6">
        <f t="shared" si="1"/>
        <v>8.3588600199912828E-4</v>
      </c>
      <c r="G11" s="6"/>
      <c r="H11" s="5">
        <v>134967</v>
      </c>
      <c r="I11" s="5">
        <v>134854</v>
      </c>
      <c r="J11" s="6">
        <f t="shared" si="0"/>
        <v>-8.3724169611831042E-4</v>
      </c>
      <c r="L11" s="7">
        <v>261374.44</v>
      </c>
      <c r="N11" s="18"/>
      <c r="O11" s="16"/>
      <c r="P11" s="16"/>
    </row>
    <row r="12" spans="1:16" x14ac:dyDescent="0.2">
      <c r="B12" s="4">
        <v>2019</v>
      </c>
      <c r="C12" s="5">
        <v>2030979.82</v>
      </c>
      <c r="D12" s="5">
        <v>2014352.5</v>
      </c>
      <c r="E12" s="5">
        <v>2007953.49</v>
      </c>
      <c r="F12" s="6">
        <f t="shared" si="1"/>
        <v>-3.1767081481518301E-3</v>
      </c>
      <c r="G12" s="6"/>
      <c r="H12" s="5">
        <v>133978</v>
      </c>
      <c r="I12" s="5">
        <v>133606</v>
      </c>
      <c r="J12" s="6">
        <f t="shared" si="0"/>
        <v>-2.7765752586245505E-3</v>
      </c>
      <c r="L12" s="7">
        <v>244301.63</v>
      </c>
      <c r="N12" s="18"/>
      <c r="O12" s="16"/>
      <c r="P12" s="16"/>
    </row>
    <row r="13" spans="1:16" x14ac:dyDescent="0.2">
      <c r="B13" s="4">
        <v>2020</v>
      </c>
      <c r="C13" s="5">
        <v>1953008.39</v>
      </c>
      <c r="D13" s="5">
        <v>2061127.95</v>
      </c>
      <c r="E13" s="5">
        <v>1952921</v>
      </c>
      <c r="F13" s="6">
        <f t="shared" si="1"/>
        <v>-5.2498899934863313E-2</v>
      </c>
      <c r="G13" s="6"/>
      <c r="H13" s="5">
        <v>134284</v>
      </c>
      <c r="I13" s="5">
        <v>132560</v>
      </c>
      <c r="J13" s="6">
        <f t="shared" si="0"/>
        <v>-1.2838461767597033E-2</v>
      </c>
      <c r="L13" s="7">
        <v>231918.22</v>
      </c>
      <c r="N13" s="18"/>
      <c r="O13" s="16"/>
      <c r="P13" s="16"/>
    </row>
    <row r="14" spans="1:16" x14ac:dyDescent="0.2">
      <c r="B14" s="4">
        <v>2021</v>
      </c>
      <c r="C14" s="5">
        <v>2025038.96</v>
      </c>
      <c r="D14" s="5">
        <v>2027051.64</v>
      </c>
      <c r="E14" s="5">
        <v>1956749</v>
      </c>
      <c r="F14" s="6">
        <f t="shared" si="1"/>
        <v>-3.4682214608010631E-2</v>
      </c>
      <c r="G14" s="6"/>
      <c r="H14" s="5">
        <v>133805</v>
      </c>
      <c r="I14" s="5">
        <v>131974</v>
      </c>
      <c r="J14" s="6">
        <f t="shared" si="0"/>
        <v>-1.3684092522700945E-2</v>
      </c>
      <c r="L14" s="7">
        <v>283526.02</v>
      </c>
      <c r="N14" s="18"/>
      <c r="O14" s="16"/>
      <c r="P14" s="16"/>
    </row>
    <row r="15" spans="1:16" x14ac:dyDescent="0.2">
      <c r="B15" s="4">
        <v>2022</v>
      </c>
      <c r="C15" s="5">
        <v>1957570.5600000001</v>
      </c>
      <c r="D15" s="5">
        <v>2008016.34</v>
      </c>
      <c r="E15" s="5">
        <v>1928264.17</v>
      </c>
      <c r="F15" s="6">
        <f t="shared" si="1"/>
        <v>-3.971689294121987E-2</v>
      </c>
      <c r="G15" s="6"/>
      <c r="H15" s="5">
        <v>132619</v>
      </c>
      <c r="I15" s="5">
        <v>130977</v>
      </c>
      <c r="J15" s="6">
        <f t="shared" si="0"/>
        <v>-1.2381332991501973E-2</v>
      </c>
      <c r="L15" s="7">
        <v>313998.90999999997</v>
      </c>
      <c r="N15" s="18"/>
      <c r="O15" s="16"/>
      <c r="P15" s="16"/>
    </row>
    <row r="16" spans="1:16" x14ac:dyDescent="0.2">
      <c r="B16" s="4"/>
      <c r="C16" s="5"/>
      <c r="D16" s="5"/>
      <c r="E16" s="5"/>
      <c r="F16" s="6"/>
      <c r="G16" s="6"/>
      <c r="H16" s="5"/>
      <c r="I16" s="5"/>
      <c r="J16" s="6"/>
      <c r="L16" s="7"/>
    </row>
    <row r="17" spans="1:16" x14ac:dyDescent="0.2">
      <c r="A17" s="2" t="s">
        <v>7</v>
      </c>
      <c r="B17" s="4">
        <v>2013</v>
      </c>
      <c r="C17" s="5">
        <v>1355151.87</v>
      </c>
      <c r="D17" s="5">
        <v>1348923.1</v>
      </c>
      <c r="E17" s="5">
        <v>1387339</v>
      </c>
      <c r="F17" s="6">
        <f>(E17-D17)/D17</f>
        <v>2.8478939978120253E-2</v>
      </c>
      <c r="G17" s="6"/>
      <c r="H17" s="5">
        <v>30265</v>
      </c>
      <c r="I17" s="5">
        <v>30339</v>
      </c>
      <c r="J17" s="6">
        <f t="shared" ref="J17:J26" si="2">(I17-H17)/H17</f>
        <v>2.4450685610441104E-3</v>
      </c>
      <c r="L17" s="7">
        <v>128427.55</v>
      </c>
      <c r="O17" s="16"/>
      <c r="P17" s="16"/>
    </row>
    <row r="18" spans="1:16" x14ac:dyDescent="0.2">
      <c r="B18" s="4">
        <v>2014</v>
      </c>
      <c r="C18" s="5">
        <v>1365605.94</v>
      </c>
      <c r="D18" s="5">
        <v>1359082.2</v>
      </c>
      <c r="E18" s="5">
        <v>1346765</v>
      </c>
      <c r="F18" s="6">
        <f t="shared" ref="F18:F26" si="3">(E18-D18)/D18</f>
        <v>-9.062880817657647E-3</v>
      </c>
      <c r="G18" s="6"/>
      <c r="H18" s="5">
        <v>30387</v>
      </c>
      <c r="I18" s="5">
        <v>30368</v>
      </c>
      <c r="J18" s="6">
        <f t="shared" si="2"/>
        <v>-6.2526738407871782E-4</v>
      </c>
      <c r="L18" s="7">
        <v>148201.76</v>
      </c>
      <c r="O18" s="16"/>
      <c r="P18" s="16"/>
    </row>
    <row r="19" spans="1:16" x14ac:dyDescent="0.2">
      <c r="B19" s="4">
        <v>2015</v>
      </c>
      <c r="C19" s="5">
        <v>1335859.8400000001</v>
      </c>
      <c r="D19" s="5">
        <v>1333188.83</v>
      </c>
      <c r="E19" s="5">
        <v>1345507</v>
      </c>
      <c r="F19" s="6">
        <f t="shared" si="3"/>
        <v>9.2396288678775716E-3</v>
      </c>
      <c r="G19" s="6"/>
      <c r="H19" s="5">
        <v>30458</v>
      </c>
      <c r="I19" s="5">
        <v>30450</v>
      </c>
      <c r="J19" s="6">
        <f t="shared" si="2"/>
        <v>-2.6265677326154047E-4</v>
      </c>
      <c r="L19" s="7">
        <v>142204.79999999999</v>
      </c>
      <c r="O19" s="16"/>
      <c r="P19" s="16"/>
    </row>
    <row r="20" spans="1:16" x14ac:dyDescent="0.2">
      <c r="B20" s="4">
        <v>2016</v>
      </c>
      <c r="C20" s="5">
        <v>1301721.95</v>
      </c>
      <c r="D20" s="5">
        <v>1298199.43</v>
      </c>
      <c r="E20" s="5">
        <v>1322250</v>
      </c>
      <c r="F20" s="6">
        <f t="shared" si="3"/>
        <v>1.8526098104973028E-2</v>
      </c>
      <c r="G20" s="6"/>
      <c r="H20" s="5">
        <v>30293</v>
      </c>
      <c r="I20" s="5">
        <v>30651</v>
      </c>
      <c r="J20" s="6">
        <f t="shared" si="2"/>
        <v>1.1817911728782228E-2</v>
      </c>
      <c r="L20" s="7">
        <v>154474.32</v>
      </c>
      <c r="O20" s="16"/>
      <c r="P20" s="16"/>
    </row>
    <row r="21" spans="1:16" x14ac:dyDescent="0.2">
      <c r="B21" s="4">
        <v>2017</v>
      </c>
      <c r="C21" s="5">
        <v>1233640.03</v>
      </c>
      <c r="D21" s="5">
        <v>1262899.27</v>
      </c>
      <c r="E21" s="5">
        <v>1284479</v>
      </c>
      <c r="F21" s="6">
        <f t="shared" si="3"/>
        <v>1.7087451479800113E-2</v>
      </c>
      <c r="G21" s="6"/>
      <c r="H21" s="5">
        <v>30143</v>
      </c>
      <c r="I21" s="5">
        <v>30531</v>
      </c>
      <c r="J21" s="6">
        <f t="shared" si="2"/>
        <v>1.2871976910062038E-2</v>
      </c>
      <c r="L21" s="7">
        <v>149696.42000000001</v>
      </c>
      <c r="O21" s="16"/>
      <c r="P21" s="16"/>
    </row>
    <row r="22" spans="1:16" x14ac:dyDescent="0.2">
      <c r="B22" s="4">
        <v>2018</v>
      </c>
      <c r="C22" s="5">
        <v>1282835.3</v>
      </c>
      <c r="D22" s="5">
        <v>1243499.75</v>
      </c>
      <c r="E22" s="5">
        <v>1255630</v>
      </c>
      <c r="F22" s="6">
        <f t="shared" si="3"/>
        <v>9.7549275743722512E-3</v>
      </c>
      <c r="G22" s="6"/>
      <c r="H22" s="5">
        <v>30088</v>
      </c>
      <c r="I22" s="5">
        <v>30281</v>
      </c>
      <c r="J22" s="6">
        <f t="shared" si="2"/>
        <v>6.4145174155809627E-3</v>
      </c>
      <c r="L22" s="7">
        <v>157219</v>
      </c>
      <c r="O22" s="16"/>
      <c r="P22" s="16"/>
    </row>
    <row r="23" spans="1:16" x14ac:dyDescent="0.2">
      <c r="B23" s="4">
        <v>2019</v>
      </c>
      <c r="C23" s="5">
        <v>1240454.31</v>
      </c>
      <c r="D23" s="5">
        <v>1230756.6599999999</v>
      </c>
      <c r="E23" s="5">
        <v>1252012.02</v>
      </c>
      <c r="F23" s="6">
        <f t="shared" si="3"/>
        <v>1.7270156393059944E-2</v>
      </c>
      <c r="G23" s="6"/>
      <c r="H23" s="5">
        <v>29967</v>
      </c>
      <c r="I23" s="5">
        <v>30157</v>
      </c>
      <c r="J23" s="6">
        <f t="shared" si="2"/>
        <v>6.3403076717722827E-3</v>
      </c>
      <c r="L23" s="7">
        <v>149948.73000000001</v>
      </c>
      <c r="O23" s="16"/>
      <c r="P23" s="16"/>
    </row>
    <row r="24" spans="1:16" x14ac:dyDescent="0.2">
      <c r="B24" s="4">
        <v>2020</v>
      </c>
      <c r="C24" s="5">
        <v>1133897.33</v>
      </c>
      <c r="D24" s="5">
        <v>1153626.6299999999</v>
      </c>
      <c r="E24" s="5">
        <v>1231720</v>
      </c>
      <c r="F24" s="6">
        <f t="shared" si="3"/>
        <v>6.7693799682831624E-2</v>
      </c>
      <c r="G24" s="6"/>
      <c r="H24" s="5">
        <v>30042</v>
      </c>
      <c r="I24" s="5">
        <v>29900</v>
      </c>
      <c r="J24" s="6">
        <f t="shared" si="2"/>
        <v>-4.7267159310298915E-3</v>
      </c>
      <c r="L24" s="7">
        <v>136641.97</v>
      </c>
      <c r="O24" s="16"/>
      <c r="P24" s="16"/>
    </row>
    <row r="25" spans="1:16" x14ac:dyDescent="0.2">
      <c r="B25" s="4">
        <v>2021</v>
      </c>
      <c r="C25" s="5">
        <v>1167643.45</v>
      </c>
      <c r="D25" s="5">
        <v>1166431.83</v>
      </c>
      <c r="E25" s="5">
        <v>1165340</v>
      </c>
      <c r="F25" s="6">
        <f t="shared" si="3"/>
        <v>-9.3604270041231169E-4</v>
      </c>
      <c r="G25" s="6"/>
      <c r="H25" s="5">
        <v>30222</v>
      </c>
      <c r="I25" s="5">
        <v>29853</v>
      </c>
      <c r="J25" s="6">
        <f t="shared" si="2"/>
        <v>-1.2209648600357356E-2</v>
      </c>
      <c r="L25" s="7">
        <v>160520.71</v>
      </c>
      <c r="O25" s="16"/>
      <c r="P25" s="16"/>
    </row>
    <row r="26" spans="1:16" x14ac:dyDescent="0.2">
      <c r="B26" s="4">
        <v>2022</v>
      </c>
      <c r="C26" s="5">
        <v>1327573.8600000001</v>
      </c>
      <c r="D26" s="5">
        <v>1335557.44</v>
      </c>
      <c r="E26" s="5">
        <v>1151105.08</v>
      </c>
      <c r="F26" s="6">
        <f t="shared" si="3"/>
        <v>-0.1381088933172353</v>
      </c>
      <c r="G26" s="6"/>
      <c r="H26" s="5">
        <v>30207</v>
      </c>
      <c r="I26" s="5">
        <v>29843</v>
      </c>
      <c r="J26" s="6">
        <f t="shared" si="2"/>
        <v>-1.2050187042738438E-2</v>
      </c>
      <c r="L26" s="7">
        <v>193863.85</v>
      </c>
      <c r="O26" s="16"/>
      <c r="P26" s="16"/>
    </row>
    <row r="27" spans="1:16" x14ac:dyDescent="0.2">
      <c r="B27" s="4"/>
      <c r="C27" s="5"/>
      <c r="D27" s="5"/>
      <c r="E27" s="5"/>
      <c r="F27" s="6"/>
      <c r="G27" s="6"/>
      <c r="H27" s="5"/>
      <c r="I27" s="5"/>
      <c r="J27" s="6"/>
      <c r="L27" s="7"/>
    </row>
    <row r="28" spans="1:16" x14ac:dyDescent="0.2">
      <c r="A28" s="2" t="s">
        <v>8</v>
      </c>
      <c r="B28" s="4">
        <v>2013</v>
      </c>
      <c r="C28" s="5">
        <v>2880682.6</v>
      </c>
      <c r="D28" s="5">
        <v>2880682.6</v>
      </c>
      <c r="E28" s="5">
        <v>3086239</v>
      </c>
      <c r="F28" s="6">
        <f>(E28-D28)/D28</f>
        <v>7.1356837438459858E-2</v>
      </c>
      <c r="G28" s="6"/>
      <c r="H28" s="5">
        <v>1324</v>
      </c>
      <c r="I28" s="5">
        <v>1384</v>
      </c>
      <c r="J28" s="6">
        <f t="shared" ref="J28:J37" si="4">(I28-H28)/H28</f>
        <v>4.5317220543806644E-2</v>
      </c>
      <c r="L28" s="7">
        <v>166619.65</v>
      </c>
      <c r="O28" s="16"/>
      <c r="P28" s="16"/>
    </row>
    <row r="29" spans="1:16" x14ac:dyDescent="0.2">
      <c r="B29" s="4">
        <v>2014</v>
      </c>
      <c r="C29" s="5">
        <v>2811941.38</v>
      </c>
      <c r="D29" s="5">
        <v>2811941.38</v>
      </c>
      <c r="E29" s="5">
        <v>2828826</v>
      </c>
      <c r="F29" s="6">
        <f t="shared" ref="F29:F37" si="5">(E29-D29)/D29</f>
        <v>6.0046130833638191E-3</v>
      </c>
      <c r="G29" s="6"/>
      <c r="H29" s="5">
        <v>1296</v>
      </c>
      <c r="I29" s="5">
        <v>1327</v>
      </c>
      <c r="J29" s="6">
        <f t="shared" si="4"/>
        <v>2.3919753086419752E-2</v>
      </c>
      <c r="L29" s="7">
        <v>170048.55</v>
      </c>
      <c r="O29" s="16"/>
      <c r="P29" s="16"/>
    </row>
    <row r="30" spans="1:16" x14ac:dyDescent="0.2">
      <c r="B30" s="4">
        <v>2015</v>
      </c>
      <c r="C30" s="5">
        <v>2711606.94</v>
      </c>
      <c r="D30" s="5">
        <v>2711606.94</v>
      </c>
      <c r="E30" s="5">
        <v>2860073</v>
      </c>
      <c r="F30" s="6">
        <f t="shared" si="5"/>
        <v>5.4752057833278765E-2</v>
      </c>
      <c r="G30" s="6"/>
      <c r="H30" s="5">
        <v>1258</v>
      </c>
      <c r="I30" s="5">
        <v>1267</v>
      </c>
      <c r="J30" s="6">
        <f t="shared" si="4"/>
        <v>7.1542130365659781E-3</v>
      </c>
      <c r="L30" s="7">
        <v>166726.38</v>
      </c>
      <c r="O30" s="16"/>
      <c r="P30" s="16"/>
    </row>
    <row r="31" spans="1:16" x14ac:dyDescent="0.2">
      <c r="B31" s="4">
        <v>2016</v>
      </c>
      <c r="C31" s="5">
        <v>2398065</v>
      </c>
      <c r="D31" s="5">
        <v>2398065</v>
      </c>
      <c r="E31" s="5">
        <v>2726208</v>
      </c>
      <c r="F31" s="6">
        <f t="shared" si="5"/>
        <v>0.1368365744881811</v>
      </c>
      <c r="G31" s="6"/>
      <c r="H31" s="5">
        <v>1191</v>
      </c>
      <c r="I31" s="5">
        <v>1280</v>
      </c>
      <c r="J31" s="6">
        <f t="shared" si="4"/>
        <v>7.4727120067170444E-2</v>
      </c>
      <c r="L31" s="7">
        <v>159470.1</v>
      </c>
      <c r="O31" s="16"/>
      <c r="P31" s="16"/>
    </row>
    <row r="32" spans="1:16" x14ac:dyDescent="0.2">
      <c r="B32" s="4">
        <v>2017</v>
      </c>
      <c r="C32" s="5">
        <v>2403612.66</v>
      </c>
      <c r="D32" s="5">
        <v>2403612.66</v>
      </c>
      <c r="E32" s="5">
        <v>2374965</v>
      </c>
      <c r="F32" s="6">
        <f t="shared" si="5"/>
        <v>-1.1918584253088494E-2</v>
      </c>
      <c r="G32" s="6"/>
      <c r="H32" s="5">
        <v>1213</v>
      </c>
      <c r="I32" s="5">
        <v>1192</v>
      </c>
      <c r="J32" s="6">
        <f t="shared" si="4"/>
        <v>-1.7312448474855729E-2</v>
      </c>
      <c r="L32" s="7">
        <v>158069.85</v>
      </c>
      <c r="O32" s="16"/>
      <c r="P32" s="16"/>
    </row>
    <row r="33" spans="1:16" x14ac:dyDescent="0.2">
      <c r="B33" s="4">
        <v>2018</v>
      </c>
      <c r="C33" s="5">
        <v>2404215.41</v>
      </c>
      <c r="D33" s="5">
        <v>2404215.41</v>
      </c>
      <c r="E33" s="5">
        <v>2356415</v>
      </c>
      <c r="F33" s="6">
        <f t="shared" si="5"/>
        <v>-1.9881916487674515E-2</v>
      </c>
      <c r="G33" s="6"/>
      <c r="H33" s="5">
        <v>1209</v>
      </c>
      <c r="I33" s="5">
        <v>1156</v>
      </c>
      <c r="J33" s="6">
        <f t="shared" si="4"/>
        <v>-4.3837882547559964E-2</v>
      </c>
      <c r="L33" s="7">
        <v>160099.81</v>
      </c>
      <c r="O33" s="16"/>
      <c r="P33" s="16"/>
    </row>
    <row r="34" spans="1:16" x14ac:dyDescent="0.2">
      <c r="B34" s="4">
        <v>2019</v>
      </c>
      <c r="C34" s="5">
        <v>2314540.91</v>
      </c>
      <c r="D34" s="5">
        <v>2314540.91</v>
      </c>
      <c r="E34" s="5">
        <v>2445872.5299999998</v>
      </c>
      <c r="F34" s="6">
        <f t="shared" si="5"/>
        <v>5.6741973940741292E-2</v>
      </c>
      <c r="G34" s="6"/>
      <c r="H34" s="5">
        <v>1187</v>
      </c>
      <c r="I34" s="5">
        <v>1190</v>
      </c>
      <c r="J34" s="6">
        <f t="shared" si="4"/>
        <v>2.527379949452401E-3</v>
      </c>
      <c r="L34" s="7">
        <v>150931.76</v>
      </c>
      <c r="O34" s="16"/>
      <c r="P34" s="16"/>
    </row>
    <row r="35" spans="1:16" x14ac:dyDescent="0.2">
      <c r="B35" s="4">
        <v>2020</v>
      </c>
      <c r="C35" s="5">
        <v>1957568.47</v>
      </c>
      <c r="D35" s="5">
        <v>1957568.47</v>
      </c>
      <c r="E35" s="5">
        <v>2326954</v>
      </c>
      <c r="F35" s="6">
        <f t="shared" si="5"/>
        <v>0.18869609705146101</v>
      </c>
      <c r="G35" s="6"/>
      <c r="H35" s="5">
        <v>1120</v>
      </c>
      <c r="I35" s="5">
        <v>1182</v>
      </c>
      <c r="J35" s="6">
        <f t="shared" si="4"/>
        <v>5.5357142857142855E-2</v>
      </c>
      <c r="L35" s="7">
        <v>122662.26</v>
      </c>
      <c r="O35" s="16"/>
      <c r="P35" s="16"/>
    </row>
    <row r="36" spans="1:16" x14ac:dyDescent="0.2">
      <c r="B36" s="4">
        <v>2021</v>
      </c>
      <c r="C36" s="5">
        <v>1977636.06</v>
      </c>
      <c r="D36" s="5">
        <v>1977636.06</v>
      </c>
      <c r="E36" s="5">
        <v>2001100</v>
      </c>
      <c r="F36" s="6">
        <f t="shared" si="5"/>
        <v>1.1864640049089692E-2</v>
      </c>
      <c r="G36" s="6"/>
      <c r="H36" s="5">
        <v>1079</v>
      </c>
      <c r="I36" s="5">
        <v>1118</v>
      </c>
      <c r="J36" s="6">
        <f t="shared" si="4"/>
        <v>3.614457831325301E-2</v>
      </c>
      <c r="L36" s="7">
        <v>142493.06</v>
      </c>
      <c r="O36" s="16"/>
      <c r="P36" s="16"/>
    </row>
    <row r="37" spans="1:16" x14ac:dyDescent="0.2">
      <c r="B37" s="4">
        <v>2022</v>
      </c>
      <c r="C37" s="5">
        <v>2063970.62</v>
      </c>
      <c r="D37" s="5">
        <v>2063970.62</v>
      </c>
      <c r="E37" s="5">
        <v>1947360.49</v>
      </c>
      <c r="F37" s="6">
        <f t="shared" si="5"/>
        <v>-5.6497960227747869E-2</v>
      </c>
      <c r="G37" s="6"/>
      <c r="H37" s="5">
        <v>1049</v>
      </c>
      <c r="I37" s="5">
        <v>1080</v>
      </c>
      <c r="J37" s="6">
        <f t="shared" si="4"/>
        <v>2.9551954242135366E-2</v>
      </c>
      <c r="L37" s="7">
        <v>183353.77</v>
      </c>
      <c r="O37" s="16"/>
      <c r="P37" s="16"/>
    </row>
    <row r="38" spans="1:16" x14ac:dyDescent="0.2">
      <c r="B38" s="4"/>
      <c r="C38" s="5"/>
      <c r="D38" s="5"/>
      <c r="E38" s="5"/>
      <c r="F38" s="6"/>
      <c r="G38" s="6"/>
      <c r="H38" s="5"/>
      <c r="I38" s="5"/>
      <c r="J38" s="6"/>
      <c r="L38" s="7"/>
    </row>
    <row r="39" spans="1:16" x14ac:dyDescent="0.2">
      <c r="A39" s="2" t="s">
        <v>9</v>
      </c>
      <c r="B39" s="4">
        <v>2013</v>
      </c>
      <c r="C39" s="5">
        <v>10609.56</v>
      </c>
      <c r="D39" s="5">
        <v>10609.56</v>
      </c>
      <c r="E39" s="5">
        <v>10734</v>
      </c>
      <c r="F39" s="6">
        <f>(E39-D39)/D39</f>
        <v>1.1729044371302911E-2</v>
      </c>
      <c r="G39" s="6"/>
      <c r="H39" s="5">
        <v>385</v>
      </c>
      <c r="I39" s="5">
        <v>414</v>
      </c>
      <c r="J39" s="6">
        <f t="shared" ref="J39:J48" si="6">(I39-H39)/H39</f>
        <v>7.5324675324675322E-2</v>
      </c>
      <c r="L39" s="7">
        <v>1558.64</v>
      </c>
    </row>
    <row r="40" spans="1:16" x14ac:dyDescent="0.2">
      <c r="B40" s="4">
        <v>2014</v>
      </c>
      <c r="C40" s="5">
        <v>10518.85</v>
      </c>
      <c r="D40" s="5">
        <v>10518.85</v>
      </c>
      <c r="E40" s="5">
        <v>10660</v>
      </c>
      <c r="F40" s="6">
        <f t="shared" ref="F40:F48" si="7">(E40-D40)/D40</f>
        <v>1.3418767260679603E-2</v>
      </c>
      <c r="G40" s="6"/>
      <c r="H40" s="5">
        <v>370</v>
      </c>
      <c r="I40" s="5">
        <v>392</v>
      </c>
      <c r="J40" s="6">
        <f t="shared" si="6"/>
        <v>5.9459459459459463E-2</v>
      </c>
      <c r="L40" s="7">
        <v>1252.0999999999999</v>
      </c>
    </row>
    <row r="41" spans="1:16" x14ac:dyDescent="0.2">
      <c r="B41" s="4">
        <v>2015</v>
      </c>
      <c r="C41" s="5">
        <v>10515.01</v>
      </c>
      <c r="D41" s="5">
        <v>10515.01</v>
      </c>
      <c r="E41" s="5">
        <v>10698</v>
      </c>
      <c r="F41" s="6">
        <f t="shared" si="7"/>
        <v>1.7402741414416133E-2</v>
      </c>
      <c r="G41" s="6"/>
      <c r="H41" s="5">
        <v>360</v>
      </c>
      <c r="I41" s="5">
        <v>374</v>
      </c>
      <c r="J41" s="6">
        <f t="shared" si="6"/>
        <v>3.888888888888889E-2</v>
      </c>
      <c r="L41" s="7">
        <v>1797.11</v>
      </c>
    </row>
    <row r="42" spans="1:16" x14ac:dyDescent="0.2">
      <c r="B42" s="4">
        <v>2016</v>
      </c>
      <c r="C42" s="5">
        <v>10441.26</v>
      </c>
      <c r="D42" s="5">
        <v>10441.26</v>
      </c>
      <c r="E42" s="5">
        <v>10650</v>
      </c>
      <c r="F42" s="6">
        <f t="shared" si="7"/>
        <v>1.9991840065279456E-2</v>
      </c>
      <c r="G42" s="6"/>
      <c r="H42" s="5">
        <v>351</v>
      </c>
      <c r="I42" s="5">
        <v>363</v>
      </c>
      <c r="J42" s="6">
        <f t="shared" si="6"/>
        <v>3.4188034188034191E-2</v>
      </c>
      <c r="L42" s="7">
        <v>1968.73</v>
      </c>
    </row>
    <row r="43" spans="1:16" x14ac:dyDescent="0.2">
      <c r="B43" s="4">
        <v>2017</v>
      </c>
      <c r="C43" s="5">
        <v>10490.09</v>
      </c>
      <c r="D43" s="5">
        <v>10490.09</v>
      </c>
      <c r="E43" s="5">
        <v>10756</v>
      </c>
      <c r="F43" s="6">
        <f t="shared" si="7"/>
        <v>2.5348686236247722E-2</v>
      </c>
      <c r="G43" s="6"/>
      <c r="H43" s="5">
        <v>346</v>
      </c>
      <c r="I43" s="5">
        <v>352</v>
      </c>
      <c r="J43" s="6">
        <f t="shared" si="6"/>
        <v>1.7341040462427744E-2</v>
      </c>
      <c r="L43" s="7">
        <v>1986.25</v>
      </c>
    </row>
    <row r="44" spans="1:16" x14ac:dyDescent="0.2">
      <c r="B44" s="4">
        <v>2018</v>
      </c>
      <c r="C44" s="5">
        <v>10611.19</v>
      </c>
      <c r="D44" s="5">
        <v>10611.19</v>
      </c>
      <c r="E44" s="5">
        <v>10431</v>
      </c>
      <c r="F44" s="6">
        <f t="shared" si="7"/>
        <v>-1.6981130297355953E-2</v>
      </c>
      <c r="G44" s="6"/>
      <c r="H44" s="5">
        <v>339</v>
      </c>
      <c r="I44" s="5">
        <v>346</v>
      </c>
      <c r="J44" s="6">
        <f t="shared" si="6"/>
        <v>2.0648967551622419E-2</v>
      </c>
      <c r="L44" s="7">
        <v>2015.83</v>
      </c>
    </row>
    <row r="45" spans="1:16" x14ac:dyDescent="0.2">
      <c r="B45" s="4">
        <v>2019</v>
      </c>
      <c r="C45" s="5">
        <v>10429.52</v>
      </c>
      <c r="D45" s="5">
        <v>10429.52</v>
      </c>
      <c r="E45" s="5">
        <v>10681.96</v>
      </c>
      <c r="F45" s="6">
        <f t="shared" si="7"/>
        <v>2.4204373739155655E-2</v>
      </c>
      <c r="G45" s="6"/>
      <c r="H45" s="5">
        <v>329</v>
      </c>
      <c r="I45" s="5">
        <v>345</v>
      </c>
      <c r="J45" s="6">
        <f t="shared" si="6"/>
        <v>4.8632218844984802E-2</v>
      </c>
      <c r="L45" s="7">
        <v>1978.33</v>
      </c>
    </row>
    <row r="46" spans="1:16" x14ac:dyDescent="0.2">
      <c r="B46" s="4">
        <v>2020</v>
      </c>
      <c r="C46" s="5">
        <v>9805.65</v>
      </c>
      <c r="D46" s="5">
        <v>9805.65</v>
      </c>
      <c r="E46" s="5">
        <v>10557</v>
      </c>
      <c r="F46" s="6">
        <f t="shared" si="7"/>
        <v>7.66241911550994E-2</v>
      </c>
      <c r="G46" s="6"/>
      <c r="H46" s="5">
        <v>317</v>
      </c>
      <c r="I46" s="5">
        <v>333</v>
      </c>
      <c r="J46" s="6">
        <f t="shared" si="6"/>
        <v>5.0473186119873815E-2</v>
      </c>
      <c r="L46" s="7">
        <v>1900.66</v>
      </c>
    </row>
    <row r="47" spans="1:16" x14ac:dyDescent="0.2">
      <c r="B47" s="4">
        <v>2021</v>
      </c>
      <c r="C47" s="5">
        <v>9425.02</v>
      </c>
      <c r="D47" s="5">
        <v>9425.02</v>
      </c>
      <c r="E47" s="5">
        <v>10282</v>
      </c>
      <c r="F47" s="6">
        <f t="shared" si="7"/>
        <v>9.0926067000388272E-2</v>
      </c>
      <c r="G47" s="6"/>
      <c r="H47" s="5">
        <v>310</v>
      </c>
      <c r="I47" s="5">
        <v>315</v>
      </c>
      <c r="J47" s="6">
        <f t="shared" si="6"/>
        <v>1.6129032258064516E-2</v>
      </c>
      <c r="L47" s="7">
        <v>2035.88</v>
      </c>
    </row>
    <row r="48" spans="1:16" x14ac:dyDescent="0.2">
      <c r="B48" s="4">
        <v>2022</v>
      </c>
      <c r="C48" s="5">
        <v>9365.9699999999993</v>
      </c>
      <c r="D48" s="5">
        <v>9365.9699999999993</v>
      </c>
      <c r="E48" s="5">
        <v>9392.76</v>
      </c>
      <c r="F48" s="6">
        <f t="shared" si="7"/>
        <v>2.8603550940266599E-3</v>
      </c>
      <c r="G48" s="6"/>
      <c r="H48" s="5">
        <v>309</v>
      </c>
      <c r="I48" s="5">
        <v>310</v>
      </c>
      <c r="J48" s="6">
        <f t="shared" si="6"/>
        <v>3.2362459546925568E-3</v>
      </c>
      <c r="L48" s="7">
        <v>2188.91</v>
      </c>
    </row>
  </sheetData>
  <sortState xmlns:xlrd2="http://schemas.microsoft.com/office/spreadsheetml/2017/richdata2" ref="B6:L48">
    <sortCondition ref="B6:B48"/>
  </sortState>
  <mergeCells count="2">
    <mergeCell ref="C4:F4"/>
    <mergeCell ref="H4:J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zNTg5MDI8L1VzZXJOYW1lPjxEYXRlVGltZT45LzIxLzIwMjMgMzowODoxMSBQTTwvRGF0ZVRpbWU+PExhYmVsU3RyaW5nPkFFUCBJbnRlcm5hbDwvTGFiZWxTdHJpbmc+PC9pdGVtPjwvbGFiZWxIaXN0b3J5Pg==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DD270D2E-7BE0-4AE7-95AE-F3417E6FD88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F053347-A8EA-4122-B727-07A22A1251D1}">
  <ds:schemaRefs>
    <ds:schemaRef ds:uri="http://schemas.openxmlformats.org/package/2006/metadata/core-properties"/>
    <ds:schemaRef ds:uri="a1040523-5304-4b09-b6d4-64a124c994e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sharepoint/v3"/>
    <ds:schemaRef ds:uri="51831b8d-857f-44dd-949b-652450d1a5df"/>
    <ds:schemaRef ds:uri="5b640fb8-5a34-41c1-9307-1b790ff29a8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A3B165-A4B9-49BA-A609-F34CB3C20C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909570-77C3-42ED-ACAC-4846B784F1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71D7835-024F-48BB-84E7-ACE8A5C7921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Aaron B Gulla</dc:creator>
  <cp:lastModifiedBy>Heather M Whitney</cp:lastModifiedBy>
  <dcterms:created xsi:type="dcterms:W3CDTF">2023-09-21T15:08:42Z</dcterms:created>
  <dcterms:modified xsi:type="dcterms:W3CDTF">2023-09-22T17:51:47Z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b696c123-9292-47f1-9b71-fb376e6b166d</vt:lpwstr>
  </property>
  <property fmtid="{D5CDD505-2E9C-101B-9397-08002B2CF9AE}" pid="3" name="bjClsUserRVM">
    <vt:lpwstr>[]</vt:lpwstr>
  </property>
  <property fmtid="{D5CDD505-2E9C-101B-9397-08002B2CF9AE}" pid="4" name="bjSaver">
    <vt:lpwstr>584n4MbNj5rTDeOMm0bbmPpX2ZNSp2pL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{DD270D2E-7BE0-4AE7-95AE-F3417E6FD885}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