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icing\Rate Cases\KPCo\2023 Base Case\Discovery\Staff\Set 3\Staff 3-30\"/>
    </mc:Choice>
  </mc:AlternateContent>
  <xr:revisionPtr revIDLastSave="0" documentId="13_ncr:1_{BFFA7039-AB41-491C-9E99-E3104CBD1ACB}" xr6:coauthVersionLast="47" xr6:coauthVersionMax="47" xr10:uidLastSave="{00000000-0000-0000-0000-000000000000}"/>
  <bookViews>
    <workbookView xWindow="57480" yWindow="-1065" windowWidth="29040" windowHeight="15720" xr2:uid="{EF9A78DD-B934-40DE-A862-547C44E810E1}"/>
  </bookViews>
  <sheets>
    <sheet name="Basis Point Impact" sheetId="1" r:id="rId1"/>
  </sheets>
  <externalReferences>
    <externalReference r:id="rId2"/>
    <externalReference r:id="rId3"/>
  </externalReferences>
  <definedNames>
    <definedName name="AllocFactors">[1]Table!$G$6:$H$13</definedName>
    <definedName name="Begin_Print1">'[2]Big Sandy Detail'!#REF!</definedName>
    <definedName name="Begin_Print2">'[2]Big Sandy Detail'!#REF!</definedName>
    <definedName name="End_of_Report">'[2]Big Sandy Detail'!#REF!</definedName>
    <definedName name="End_Print1">'[2]Big Sandy Detail'!#REF!</definedName>
    <definedName name="End_Print2">'[2]Big Sandy Detail'!#REF!</definedName>
    <definedName name="NvsASD">"V2013-03-31"</definedName>
    <definedName name="NvsAutoDrillOk">"VN"</definedName>
    <definedName name="NvsElapsedTime">0.000115740738692693</definedName>
    <definedName name="NvsEndTime">41370.633587963</definedName>
    <definedName name="NvsInstanceHook">"""nvsMacro"""</definedName>
    <definedName name="NvsInstLang">"VENG"</definedName>
    <definedName name="NvsInstSpec">"%,FBUSINESS_UNIT,V117"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search_directory_name">"R:\fcm90prd\nvision\rpts\Fin_Reports\"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 l="1"/>
  <c r="D12" i="1" s="1"/>
  <c r="D15" i="1" s="1"/>
  <c r="D17" i="1" l="1"/>
  <c r="D18" i="1"/>
  <c r="D21" i="1" s="1"/>
</calcChain>
</file>

<file path=xl/sharedStrings.xml><?xml version="1.0" encoding="utf-8"?>
<sst xmlns="http://schemas.openxmlformats.org/spreadsheetml/2006/main" count="14" uniqueCount="13">
  <si>
    <t>Rate Base - Adjusted</t>
  </si>
  <si>
    <t>Source: Section V, Schedule 1</t>
  </si>
  <si>
    <t>Times: Equity Percentage</t>
  </si>
  <si>
    <t>Source: Section V, Schedule 2, page 2P1</t>
  </si>
  <si>
    <t>Net Required</t>
  </si>
  <si>
    <t>Times: One Percent</t>
  </si>
  <si>
    <t>Divided By: Gross Up Factor</t>
  </si>
  <si>
    <t>Source: Section V, Schedule 2, page 2P2</t>
  </si>
  <si>
    <t>Revenue Requirement</t>
  </si>
  <si>
    <t>10 Basis Points</t>
  </si>
  <si>
    <t>1 Basis Point</t>
  </si>
  <si>
    <t>BPS Change 10.6 - 9.9</t>
  </si>
  <si>
    <t>$ Impact of 70 BPS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</si>
</sst>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164" fontId="2" fillId="0" borderId="0" xfId="2" applyNumberFormat="1" applyFont="1"/>
    <xf numFmtId="10" fontId="2" fillId="0" borderId="1" xfId="3" applyNumberFormat="1" applyFont="1" applyFill="1" applyBorder="1"/>
    <xf numFmtId="10" fontId="2" fillId="0" borderId="1" xfId="3" applyNumberFormat="1" applyFont="1" applyBorder="1"/>
    <xf numFmtId="0" fontId="3" fillId="0" borderId="0" xfId="0" applyFont="1"/>
    <xf numFmtId="164" fontId="3" fillId="0" borderId="2" xfId="2" applyNumberFormat="1" applyFont="1" applyBorder="1"/>
    <xf numFmtId="0" fontId="2" fillId="0" borderId="0" xfId="0" applyFont="1" applyAlignment="1">
      <alignment horizontal="right"/>
    </xf>
    <xf numFmtId="37" fontId="2" fillId="0" borderId="0" xfId="0" applyNumberFormat="1" applyFont="1"/>
    <xf numFmtId="165" fontId="2" fillId="0" borderId="0" xfId="1" applyNumberFormat="1" applyFont="1"/>
    <xf numFmtId="165" fontId="2" fillId="0" borderId="0" xfId="0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%20No%202009%20-%20Potential%20Rate%20Case\Section%20V%20-%20Schedule%2010%20-%20Tax%20Workpapers\KPCo%20Rate%20Case%20-%20Sch%2010%20-%20Internal%20Version%20-%2009-30-2009%20-%20Tom%20Sy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7FB054\Remove%20Big%20Sandy%20COS%20from%20Base%20C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 IV - Taxes"/>
      <sheetName val="Schedule 10"/>
      <sheetName val="Workpaper S-10, Page 1"/>
      <sheetName val="Workpaper S-10, Page 2"/>
      <sheetName val="Workpaper S-10, Page 3"/>
      <sheetName val="Table"/>
      <sheetName val="Rpt 51000 and 51020 Summary"/>
      <sheetName val="Rpt 51020_ 2008-12-31 YTD"/>
      <sheetName val="Rpt 51020_ 2008-09-30 YTD"/>
      <sheetName val="Rpt 51020_ 2009-09-30 YTD"/>
      <sheetName val="Rpt 51020_ 2008 Oct Adj"/>
      <sheetName val="Rpt 51020_ 2008 Nov Adj"/>
      <sheetName val="Workpaper S-10 - Bob Russell"/>
      <sheetName val="Schedule 5 - Bob Russ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G6" t="str">
            <v>EAF</v>
          </cell>
          <cell r="H6">
            <v>0.98699999999999999</v>
          </cell>
        </row>
        <row r="7">
          <cell r="G7" t="str">
            <v>GP-TOT</v>
          </cell>
          <cell r="H7">
            <v>0.99099999999999999</v>
          </cell>
        </row>
        <row r="8">
          <cell r="G8" t="str">
            <v>GP-TRANS</v>
          </cell>
          <cell r="H8">
            <v>0.98599999999999999</v>
          </cell>
        </row>
        <row r="9">
          <cell r="G9" t="str">
            <v>OML</v>
          </cell>
          <cell r="H9">
            <v>0.99399999999999999</v>
          </cell>
        </row>
        <row r="10">
          <cell r="G10" t="str">
            <v>OP-REV</v>
          </cell>
          <cell r="H10">
            <v>0.98699999999999999</v>
          </cell>
        </row>
        <row r="11">
          <cell r="G11" t="str">
            <v>PDAF</v>
          </cell>
          <cell r="H11">
            <v>0.98599999999999999</v>
          </cell>
        </row>
        <row r="12">
          <cell r="G12" t="str">
            <v>WAITING</v>
          </cell>
          <cell r="H12">
            <v>1</v>
          </cell>
        </row>
        <row r="13">
          <cell r="G13" t="str">
            <v>SPECIF.</v>
          </cell>
          <cell r="H13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ve BS OM Depr WXX"/>
      <sheetName val="Amortize BS OM Depr"/>
      <sheetName val="Big Sandy Summary"/>
      <sheetName val="Amortization"/>
      <sheetName val="WACC"/>
      <sheetName val="Pivot"/>
      <sheetName val="Big Sandy Detail"/>
      <sheetName val="Modification History"/>
      <sheetName val="Alloc BS Normalization"/>
      <sheetName val="Payroll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71E3B-3B55-49CE-9E5F-A239AFC9AA0E}">
  <dimension ref="A1:F29"/>
  <sheetViews>
    <sheetView tabSelected="1" zoomScaleNormal="100" workbookViewId="0">
      <selection activeCell="E19" sqref="E19"/>
    </sheetView>
  </sheetViews>
  <sheetFormatPr defaultRowHeight="12.5" x14ac:dyDescent="0.25"/>
  <cols>
    <col min="2" max="2" width="26.54296875" bestFit="1" customWidth="1"/>
    <col min="4" max="4" width="16.08984375" bestFit="1" customWidth="1"/>
  </cols>
  <sheetData>
    <row r="1" spans="1:6" ht="15.5" x14ac:dyDescent="0.35">
      <c r="A1" s="1"/>
      <c r="B1" s="1"/>
      <c r="C1" s="1"/>
      <c r="D1" s="1"/>
      <c r="E1" s="1"/>
      <c r="F1" s="1"/>
    </row>
    <row r="2" spans="1:6" ht="15.5" x14ac:dyDescent="0.35">
      <c r="A2" s="1"/>
      <c r="B2" s="1"/>
      <c r="C2" s="1"/>
      <c r="D2" s="1"/>
      <c r="E2" s="1"/>
      <c r="F2" s="1"/>
    </row>
    <row r="3" spans="1:6" ht="15.5" x14ac:dyDescent="0.35">
      <c r="A3" s="1"/>
      <c r="B3" s="1"/>
      <c r="C3" s="1"/>
      <c r="D3" s="1"/>
      <c r="E3" s="1"/>
      <c r="F3" s="1"/>
    </row>
    <row r="4" spans="1:6" ht="15.5" x14ac:dyDescent="0.35">
      <c r="A4" s="1"/>
      <c r="B4" s="1"/>
      <c r="C4" s="1"/>
      <c r="D4" s="1"/>
      <c r="E4" s="1"/>
      <c r="F4" s="1"/>
    </row>
    <row r="5" spans="1:6" ht="15.5" x14ac:dyDescent="0.35">
      <c r="A5" s="1"/>
      <c r="B5" s="1"/>
      <c r="C5" s="1"/>
      <c r="D5" s="1"/>
      <c r="E5" s="1"/>
      <c r="F5" s="1"/>
    </row>
    <row r="6" spans="1:6" ht="15.5" x14ac:dyDescent="0.35">
      <c r="A6" s="1"/>
      <c r="B6" s="1" t="s">
        <v>0</v>
      </c>
      <c r="C6" s="1"/>
      <c r="D6" s="2">
        <v>1793487855.5044985</v>
      </c>
      <c r="E6" s="1"/>
      <c r="F6" s="1" t="s">
        <v>1</v>
      </c>
    </row>
    <row r="7" spans="1:6" ht="15.5" x14ac:dyDescent="0.35">
      <c r="A7" s="1"/>
      <c r="B7" s="1" t="s">
        <v>2</v>
      </c>
      <c r="C7" s="1"/>
      <c r="D7" s="3">
        <v>0.41621000000000002</v>
      </c>
      <c r="E7" s="1"/>
      <c r="F7" s="1" t="s">
        <v>3</v>
      </c>
    </row>
    <row r="8" spans="1:6" ht="15.5" x14ac:dyDescent="0.35">
      <c r="A8" s="1"/>
      <c r="B8" s="1"/>
      <c r="C8" s="1"/>
      <c r="D8" s="1"/>
      <c r="E8" s="1"/>
      <c r="F8" s="1"/>
    </row>
    <row r="9" spans="1:6" ht="15.5" x14ac:dyDescent="0.35">
      <c r="A9" s="1"/>
      <c r="B9" s="1" t="s">
        <v>4</v>
      </c>
      <c r="C9" s="1"/>
      <c r="D9" s="2">
        <f>D6*D7</f>
        <v>746467580.33952737</v>
      </c>
      <c r="E9" s="1"/>
      <c r="F9" s="1"/>
    </row>
    <row r="10" spans="1:6" ht="15.5" x14ac:dyDescent="0.35">
      <c r="A10" s="1"/>
      <c r="B10" s="1" t="s">
        <v>5</v>
      </c>
      <c r="C10" s="1"/>
      <c r="D10" s="4">
        <v>0.01</v>
      </c>
      <c r="E10" s="1"/>
      <c r="F10" s="1"/>
    </row>
    <row r="11" spans="1:6" ht="15.5" x14ac:dyDescent="0.35">
      <c r="A11" s="1"/>
      <c r="B11" s="1"/>
      <c r="C11" s="1"/>
      <c r="D11" s="1"/>
      <c r="E11" s="1"/>
      <c r="F11" s="1"/>
    </row>
    <row r="12" spans="1:6" ht="15.5" x14ac:dyDescent="0.35">
      <c r="A12" s="1"/>
      <c r="B12" s="1" t="s">
        <v>4</v>
      </c>
      <c r="C12" s="1"/>
      <c r="D12" s="2">
        <f>D9*D10</f>
        <v>7464675.8033952741</v>
      </c>
      <c r="E12" s="1"/>
      <c r="F12" s="1"/>
    </row>
    <row r="13" spans="1:6" ht="15.5" x14ac:dyDescent="0.35">
      <c r="A13" s="1"/>
      <c r="B13" s="1" t="s">
        <v>6</v>
      </c>
      <c r="C13" s="1"/>
      <c r="D13" s="4">
        <v>0.74632600000000004</v>
      </c>
      <c r="E13" s="1"/>
      <c r="F13" s="1" t="s">
        <v>7</v>
      </c>
    </row>
    <row r="14" spans="1:6" ht="15.5" x14ac:dyDescent="0.35">
      <c r="A14" s="1"/>
      <c r="B14" s="1"/>
      <c r="C14" s="1"/>
      <c r="D14" s="1"/>
      <c r="E14" s="1"/>
      <c r="F14" s="1"/>
    </row>
    <row r="15" spans="1:6" ht="16" thickBot="1" x14ac:dyDescent="0.4">
      <c r="A15" s="1"/>
      <c r="B15" s="5" t="s">
        <v>8</v>
      </c>
      <c r="C15" s="1"/>
      <c r="D15" s="6">
        <f>D12/D13</f>
        <v>10001897.030781822</v>
      </c>
      <c r="E15" s="1"/>
      <c r="F15" s="1"/>
    </row>
    <row r="16" spans="1:6" ht="16" thickTop="1" x14ac:dyDescent="0.35">
      <c r="A16" s="1"/>
      <c r="B16" s="7"/>
      <c r="C16" s="1"/>
      <c r="D16" s="1"/>
      <c r="E16" s="1"/>
      <c r="F16" s="1"/>
    </row>
    <row r="17" spans="1:6" ht="15.5" x14ac:dyDescent="0.35">
      <c r="A17" s="1"/>
      <c r="B17" s="1" t="s">
        <v>9</v>
      </c>
      <c r="C17" s="1"/>
      <c r="D17" s="8">
        <f>D15/10</f>
        <v>1000189.7030781822</v>
      </c>
      <c r="E17" s="1"/>
      <c r="F17" s="1"/>
    </row>
    <row r="18" spans="1:6" ht="15.5" x14ac:dyDescent="0.35">
      <c r="A18" s="1"/>
      <c r="B18" s="1" t="s">
        <v>10</v>
      </c>
      <c r="C18" s="1"/>
      <c r="D18" s="9">
        <f>D15/100</f>
        <v>100018.97030781822</v>
      </c>
      <c r="E18" s="1"/>
      <c r="F18" s="1"/>
    </row>
    <row r="19" spans="1:6" ht="15.5" x14ac:dyDescent="0.35">
      <c r="A19" s="1"/>
      <c r="B19" s="1"/>
      <c r="C19" s="1"/>
      <c r="D19" s="1"/>
      <c r="E19" s="1"/>
      <c r="F19" s="1"/>
    </row>
    <row r="20" spans="1:6" ht="15.5" x14ac:dyDescent="0.35">
      <c r="A20" s="1"/>
      <c r="B20" s="1" t="s">
        <v>11</v>
      </c>
      <c r="C20" s="1"/>
      <c r="D20" s="1">
        <f>(10.6-9.9)*100</f>
        <v>69.999999999999929</v>
      </c>
      <c r="E20" s="1"/>
      <c r="F20" s="1"/>
    </row>
    <row r="21" spans="1:6" ht="15.5" x14ac:dyDescent="0.35">
      <c r="A21" s="1"/>
      <c r="B21" s="1" t="s">
        <v>12</v>
      </c>
      <c r="C21" s="1"/>
      <c r="D21" s="10">
        <f>D20*D18</f>
        <v>7001327.9215472685</v>
      </c>
      <c r="E21" s="1"/>
      <c r="F21" s="1"/>
    </row>
    <row r="22" spans="1:6" ht="15.5" x14ac:dyDescent="0.35">
      <c r="A22" s="1"/>
      <c r="B22" s="1"/>
      <c r="C22" s="1"/>
      <c r="D22" s="1"/>
      <c r="E22" s="1"/>
      <c r="F22" s="1"/>
    </row>
    <row r="23" spans="1:6" ht="15.5" x14ac:dyDescent="0.35">
      <c r="A23" s="1"/>
      <c r="B23" s="1"/>
      <c r="C23" s="1"/>
      <c r="D23" s="1"/>
      <c r="E23" s="1"/>
      <c r="F23" s="1"/>
    </row>
    <row r="24" spans="1:6" ht="15.5" x14ac:dyDescent="0.35">
      <c r="A24" s="1"/>
      <c r="B24" s="1"/>
      <c r="C24" s="1"/>
      <c r="D24" s="1"/>
      <c r="E24" s="1"/>
      <c r="F24" s="1"/>
    </row>
    <row r="25" spans="1:6" ht="15.5" x14ac:dyDescent="0.35">
      <c r="A25" s="1"/>
      <c r="B25" s="1"/>
      <c r="C25" s="1"/>
      <c r="D25" s="1"/>
      <c r="E25" s="1"/>
      <c r="F25" s="1"/>
    </row>
    <row r="26" spans="1:6" ht="15.5" x14ac:dyDescent="0.35">
      <c r="A26" s="1"/>
      <c r="B26" s="1"/>
      <c r="C26" s="1"/>
      <c r="D26" s="1"/>
      <c r="E26" s="1"/>
      <c r="F26" s="1"/>
    </row>
    <row r="27" spans="1:6" ht="15.5" x14ac:dyDescent="0.35">
      <c r="A27" s="1"/>
      <c r="B27" s="1"/>
      <c r="C27" s="1"/>
      <c r="D27" s="1"/>
      <c r="E27" s="1"/>
      <c r="F27" s="1"/>
    </row>
    <row r="28" spans="1:6" ht="15.5" x14ac:dyDescent="0.35">
      <c r="A28" s="1"/>
      <c r="B28" s="1"/>
      <c r="C28" s="1"/>
      <c r="D28" s="1"/>
      <c r="E28" s="1"/>
      <c r="F28" s="1"/>
    </row>
    <row r="29" spans="1:6" ht="15.5" x14ac:dyDescent="0.35">
      <c r="A29" s="1"/>
      <c r="B29" s="1"/>
      <c r="C29" s="1"/>
      <c r="D29" s="1"/>
      <c r="E29" s="1"/>
      <c r="F29" s="1"/>
    </row>
  </sheetData>
  <pageMargins left="0.7" right="0.7" top="0.75" bottom="0.75" header="0.3" footer="0.3"/>
  <pageSetup scale="8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kzNmUyMmQ1LTQ1YTctNGNiNy05NWFiLTFhYThjN2M4ODc4OS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yMDM3MDc8L1VzZXJOYW1lPjxEYXRlVGltZT45LzE4LzIwMjMgNTo0MDozMSBQTTwvRGF0ZVRpbWU+PExhYmVsU3RyaW5nPlVuY2F0ZWdvcml6ZWQ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936e22d5-45a7-4cb7-95ab-1aa8c7c88789" value=""/>
  <element uid="d14f5c36-f44a-4315-b438-005cfe8f069f" value=""/>
</sisl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Props1.xml><?xml version="1.0" encoding="utf-8"?>
<ds:datastoreItem xmlns:ds="http://schemas.openxmlformats.org/officeDocument/2006/customXml" ds:itemID="{0CF2D02B-D3A5-4F74-9297-2FE369ED4CA7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5A538CEE-9918-4BE4-8D33-072B403C1826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0D4703B6-78AD-4508-A303-8FBFE5FB2698}"/>
</file>

<file path=customXml/itemProps4.xml><?xml version="1.0" encoding="utf-8"?>
<ds:datastoreItem xmlns:ds="http://schemas.openxmlformats.org/officeDocument/2006/customXml" ds:itemID="{938BC054-1EB4-4C8C-A6A8-308D26B097C6}"/>
</file>

<file path=customXml/itemProps5.xml><?xml version="1.0" encoding="utf-8"?>
<ds:datastoreItem xmlns:ds="http://schemas.openxmlformats.org/officeDocument/2006/customXml" ds:itemID="{086ABB1E-FE77-4456-ABB8-E707E6EFAA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Basis Point Impact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s203707</dc:creator>
  <cp:lastModifiedBy>s203707</cp:lastModifiedBy>
  <dcterms:created xsi:type="dcterms:W3CDTF">2023-09-18T17:39:46Z</dcterms:created>
  <dcterms:modified xsi:type="dcterms:W3CDTF">2023-09-19T15:13:10Z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5342949a-fe4f-45c8-a44c-c2404295c4f8</vt:lpwstr>
  </property>
  <property fmtid="{D5CDD505-2E9C-101B-9397-08002B2CF9AE}" pid="3" name="bjClsUserRVM">
    <vt:lpwstr>[]</vt:lpwstr>
  </property>
  <property fmtid="{D5CDD505-2E9C-101B-9397-08002B2CF9AE}" pid="4" name="bjSaver">
    <vt:lpwstr>82y7WusX6p1G1FJkfwXhV3ab3P1DoTfj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uid="936e22d5-45a7-4cb7-95ab-1aa8c7c88789" value="" /&gt;&lt;element uid="d14f5c36-f44a-4315-b438-005cfe8f069f" value="" /&gt;&lt;/sisl&gt;</vt:lpwstr>
  </property>
  <property fmtid="{D5CDD505-2E9C-101B-9397-08002B2CF9AE}" pid="7" name="bjDocumentSecurityLabel">
    <vt:lpwstr>Uncategorized</vt:lpwstr>
  </property>
  <property fmtid="{D5CDD505-2E9C-101B-9397-08002B2CF9AE}" pid="8" name="MSIP_Label_574d496c-7ac4-4b13-81fd-698eca66b217_SiteId">
    <vt:lpwstr>15f3c881-6b03-4ff6-8559-77bf5177818f</vt:lpwstr>
  </property>
  <property fmtid="{D5CDD505-2E9C-101B-9397-08002B2CF9AE}" pid="9" name="MSIP_Label_574d496c-7ac4-4b13-81fd-698eca66b217_Name">
    <vt:lpwstr>Uncategorized</vt:lpwstr>
  </property>
  <property fmtid="{D5CDD505-2E9C-101B-9397-08002B2CF9AE}" pid="10" name="MSIP_Label_574d496c-7ac4-4b13-81fd-698eca66b217_Enabled">
    <vt:lpwstr>true</vt:lpwstr>
  </property>
  <property fmtid="{D5CDD505-2E9C-101B-9397-08002B2CF9AE}" pid="11" name="bjLabelHistoryID">
    <vt:lpwstr>{0CF2D02B-D3A5-4F74-9297-2FE369ED4CA7}</vt:lpwstr>
  </property>
  <property fmtid="{D5CDD505-2E9C-101B-9397-08002B2CF9AE}" pid="12" name="ContentTypeId">
    <vt:lpwstr>0x01010001136CE24ED5F449BD16740FFC7FAF6F</vt:lpwstr>
  </property>
</Properties>
</file>