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6_All Filed Discovery\03_JI\Set 1\Q31\"/>
    </mc:Choice>
  </mc:AlternateContent>
  <xr:revisionPtr revIDLastSave="0" documentId="13_ncr:1_{00015737-B826-42A5-8BA1-F794AE3A17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2" sheetId="9" r:id="rId1"/>
    <sheet name="NOx" sheetId="12" r:id="rId2"/>
    <sheet name="Sales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4" l="1"/>
  <c r="K7" i="14"/>
  <c r="H8" i="14"/>
  <c r="K8" i="14"/>
  <c r="H9" i="14"/>
  <c r="K9" i="14"/>
  <c r="I204" i="9" l="1"/>
  <c r="E204" i="9"/>
  <c r="I202" i="9"/>
  <c r="E202" i="9"/>
  <c r="D200" i="9"/>
  <c r="D206" i="9" s="1"/>
  <c r="C200" i="9"/>
  <c r="C206" i="9" s="1"/>
  <c r="I198" i="9"/>
  <c r="E198" i="9"/>
  <c r="I196" i="9"/>
  <c r="E196" i="9"/>
  <c r="H194" i="9"/>
  <c r="H200" i="9" s="1"/>
  <c r="G194" i="9"/>
  <c r="G200" i="9" s="1"/>
  <c r="G206" i="9" s="1"/>
  <c r="E194" i="9"/>
  <c r="D194" i="9"/>
  <c r="C194" i="9"/>
  <c r="B192" i="9"/>
  <c r="I204" i="12"/>
  <c r="E204" i="12"/>
  <c r="I202" i="12"/>
  <c r="E202" i="12"/>
  <c r="D200" i="12"/>
  <c r="E200" i="12" s="1"/>
  <c r="I198" i="12"/>
  <c r="E198" i="12"/>
  <c r="I196" i="12"/>
  <c r="E196" i="12"/>
  <c r="H194" i="12"/>
  <c r="H200" i="12" s="1"/>
  <c r="G194" i="12"/>
  <c r="G200" i="12" s="1"/>
  <c r="G206" i="12" s="1"/>
  <c r="D194" i="12"/>
  <c r="E194" i="12" s="1"/>
  <c r="C194" i="12"/>
  <c r="C200" i="12" s="1"/>
  <c r="C206" i="12" s="1"/>
  <c r="B192" i="12"/>
  <c r="G177" i="9"/>
  <c r="I177" i="9" s="1"/>
  <c r="C177" i="9"/>
  <c r="C183" i="9" s="1"/>
  <c r="C189" i="9" s="1"/>
  <c r="I187" i="9"/>
  <c r="E187" i="9"/>
  <c r="I185" i="9"/>
  <c r="E185" i="9"/>
  <c r="D183" i="9"/>
  <c r="D189" i="9" s="1"/>
  <c r="I181" i="9"/>
  <c r="E181" i="9"/>
  <c r="I179" i="9"/>
  <c r="E179" i="9"/>
  <c r="H177" i="9"/>
  <c r="H183" i="9" s="1"/>
  <c r="D177" i="9"/>
  <c r="B175" i="9"/>
  <c r="C177" i="12"/>
  <c r="I187" i="12"/>
  <c r="E187" i="12"/>
  <c r="I185" i="12"/>
  <c r="E185" i="12"/>
  <c r="D183" i="12"/>
  <c r="E183" i="12" s="1"/>
  <c r="C183" i="12"/>
  <c r="C189" i="12" s="1"/>
  <c r="I181" i="12"/>
  <c r="E181" i="12"/>
  <c r="I179" i="12"/>
  <c r="E179" i="12"/>
  <c r="H177" i="12"/>
  <c r="H183" i="12" s="1"/>
  <c r="G177" i="12"/>
  <c r="G183" i="12" s="1"/>
  <c r="G189" i="12" s="1"/>
  <c r="D177" i="12"/>
  <c r="E177" i="12" s="1"/>
  <c r="B175" i="12"/>
  <c r="I170" i="9"/>
  <c r="E170" i="9"/>
  <c r="I168" i="9"/>
  <c r="E168" i="9"/>
  <c r="I164" i="9"/>
  <c r="E164" i="9"/>
  <c r="I162" i="9"/>
  <c r="E162" i="9"/>
  <c r="H160" i="9"/>
  <c r="H166" i="9" s="1"/>
  <c r="G166" i="9"/>
  <c r="G172" i="9" s="1"/>
  <c r="D160" i="9"/>
  <c r="D166" i="9" s="1"/>
  <c r="C166" i="9"/>
  <c r="C172" i="9" s="1"/>
  <c r="B158" i="9"/>
  <c r="I170" i="12"/>
  <c r="E170" i="12"/>
  <c r="I168" i="12"/>
  <c r="E168" i="12"/>
  <c r="I164" i="12"/>
  <c r="E164" i="12"/>
  <c r="I162" i="12"/>
  <c r="E162" i="12"/>
  <c r="I160" i="12"/>
  <c r="H160" i="12"/>
  <c r="H166" i="12" s="1"/>
  <c r="G160" i="12"/>
  <c r="G166" i="12" s="1"/>
  <c r="G172" i="12" s="1"/>
  <c r="D160" i="12"/>
  <c r="D166" i="12" s="1"/>
  <c r="C166" i="12"/>
  <c r="C172" i="12" s="1"/>
  <c r="B158" i="12"/>
  <c r="I153" i="9"/>
  <c r="E153" i="9"/>
  <c r="I151" i="9"/>
  <c r="E151" i="9"/>
  <c r="I147" i="9"/>
  <c r="E147" i="9"/>
  <c r="I145" i="9"/>
  <c r="E145" i="9"/>
  <c r="I143" i="9"/>
  <c r="H143" i="9"/>
  <c r="H149" i="9" s="1"/>
  <c r="G143" i="9"/>
  <c r="G149" i="9" s="1"/>
  <c r="G155" i="9" s="1"/>
  <c r="D143" i="9"/>
  <c r="D149" i="9" s="1"/>
  <c r="C143" i="9"/>
  <c r="C149" i="9" s="1"/>
  <c r="C155" i="9" s="1"/>
  <c r="B141" i="9"/>
  <c r="H155" i="12"/>
  <c r="I155" i="12" s="1"/>
  <c r="I153" i="12"/>
  <c r="E153" i="12"/>
  <c r="I151" i="12"/>
  <c r="E151" i="12"/>
  <c r="H149" i="12"/>
  <c r="I149" i="12" s="1"/>
  <c r="I147" i="12"/>
  <c r="E147" i="12"/>
  <c r="I145" i="12"/>
  <c r="E145" i="12"/>
  <c r="H143" i="12"/>
  <c r="I143" i="12" s="1"/>
  <c r="G143" i="12"/>
  <c r="G149" i="12" s="1"/>
  <c r="G155" i="12" s="1"/>
  <c r="D143" i="12"/>
  <c r="D149" i="12" s="1"/>
  <c r="C143" i="12"/>
  <c r="C149" i="12" s="1"/>
  <c r="C155" i="12" s="1"/>
  <c r="B141" i="12"/>
  <c r="I136" i="9"/>
  <c r="E136" i="9"/>
  <c r="I134" i="9"/>
  <c r="E134" i="9"/>
  <c r="D132" i="9"/>
  <c r="D138" i="9" s="1"/>
  <c r="I130" i="9"/>
  <c r="E130" i="9"/>
  <c r="I128" i="9"/>
  <c r="E128" i="9"/>
  <c r="H126" i="9"/>
  <c r="H132" i="9" s="1"/>
  <c r="G126" i="9"/>
  <c r="G132" i="9" s="1"/>
  <c r="G138" i="9" s="1"/>
  <c r="D126" i="9"/>
  <c r="E126" i="9" s="1"/>
  <c r="C126" i="9"/>
  <c r="C132" i="9" s="1"/>
  <c r="C138" i="9" s="1"/>
  <c r="B124" i="9"/>
  <c r="I136" i="12"/>
  <c r="E136" i="12"/>
  <c r="I134" i="12"/>
  <c r="E134" i="12"/>
  <c r="D132" i="12"/>
  <c r="E132" i="12" s="1"/>
  <c r="I130" i="12"/>
  <c r="E130" i="12"/>
  <c r="I128" i="12"/>
  <c r="E128" i="12"/>
  <c r="H126" i="12"/>
  <c r="H132" i="12" s="1"/>
  <c r="G126" i="12"/>
  <c r="G132" i="12" s="1"/>
  <c r="G138" i="12" s="1"/>
  <c r="D126" i="12"/>
  <c r="E126" i="12" s="1"/>
  <c r="C126" i="12"/>
  <c r="C132" i="12" s="1"/>
  <c r="C138" i="12" s="1"/>
  <c r="B124" i="12"/>
  <c r="I119" i="9"/>
  <c r="E119" i="9"/>
  <c r="I117" i="9"/>
  <c r="E117" i="9"/>
  <c r="D115" i="9"/>
  <c r="E115" i="9" s="1"/>
  <c r="C115" i="9"/>
  <c r="C121" i="9" s="1"/>
  <c r="I113" i="9"/>
  <c r="E113" i="9"/>
  <c r="I111" i="9"/>
  <c r="E111" i="9"/>
  <c r="H109" i="9"/>
  <c r="H115" i="9" s="1"/>
  <c r="G109" i="9"/>
  <c r="G115" i="9" s="1"/>
  <c r="G121" i="9" s="1"/>
  <c r="E109" i="9"/>
  <c r="D109" i="9"/>
  <c r="C109" i="9"/>
  <c r="B107" i="9"/>
  <c r="G121" i="12"/>
  <c r="I119" i="12"/>
  <c r="E119" i="12"/>
  <c r="I117" i="12"/>
  <c r="E117" i="12"/>
  <c r="G115" i="12"/>
  <c r="I113" i="12"/>
  <c r="E113" i="12"/>
  <c r="I111" i="12"/>
  <c r="E111" i="12"/>
  <c r="I109" i="12"/>
  <c r="H109" i="12"/>
  <c r="H115" i="12" s="1"/>
  <c r="G109" i="12"/>
  <c r="D109" i="12"/>
  <c r="D115" i="12" s="1"/>
  <c r="C109" i="12"/>
  <c r="C115" i="12" s="1"/>
  <c r="C121" i="12" s="1"/>
  <c r="B107" i="12"/>
  <c r="I102" i="9"/>
  <c r="E102" i="9"/>
  <c r="I100" i="9"/>
  <c r="E100" i="9"/>
  <c r="D98" i="9"/>
  <c r="E98" i="9" s="1"/>
  <c r="I96" i="9"/>
  <c r="E96" i="9"/>
  <c r="I94" i="9"/>
  <c r="E94" i="9"/>
  <c r="H92" i="9"/>
  <c r="H98" i="9" s="1"/>
  <c r="G92" i="9"/>
  <c r="G98" i="9" s="1"/>
  <c r="G104" i="9" s="1"/>
  <c r="D92" i="9"/>
  <c r="E92" i="9" s="1"/>
  <c r="C92" i="9"/>
  <c r="C98" i="9" s="1"/>
  <c r="C104" i="9" s="1"/>
  <c r="B90" i="9"/>
  <c r="I102" i="12"/>
  <c r="E102" i="12"/>
  <c r="I100" i="12"/>
  <c r="E100" i="12"/>
  <c r="H98" i="12"/>
  <c r="H104" i="12" s="1"/>
  <c r="I104" i="12" s="1"/>
  <c r="D98" i="12"/>
  <c r="D104" i="12" s="1"/>
  <c r="E104" i="12" s="1"/>
  <c r="C98" i="12"/>
  <c r="C104" i="12" s="1"/>
  <c r="I96" i="12"/>
  <c r="E96" i="12"/>
  <c r="I94" i="12"/>
  <c r="E94" i="12"/>
  <c r="H92" i="12"/>
  <c r="I92" i="12" s="1"/>
  <c r="G92" i="12"/>
  <c r="G98" i="12" s="1"/>
  <c r="G104" i="12" s="1"/>
  <c r="E92" i="12"/>
  <c r="D92" i="12"/>
  <c r="C92" i="12"/>
  <c r="B90" i="12"/>
  <c r="C75" i="12"/>
  <c r="C81" i="12" s="1"/>
  <c r="C87" i="12" s="1"/>
  <c r="I85" i="9"/>
  <c r="E85" i="9"/>
  <c r="I83" i="9"/>
  <c r="E83" i="9"/>
  <c r="D81" i="9"/>
  <c r="D87" i="9" s="1"/>
  <c r="C81" i="9"/>
  <c r="E81" i="9" s="1"/>
  <c r="I79" i="9"/>
  <c r="E79" i="9"/>
  <c r="I77" i="9"/>
  <c r="E77" i="9"/>
  <c r="H75" i="9"/>
  <c r="H81" i="9" s="1"/>
  <c r="G75" i="9"/>
  <c r="G81" i="9" s="1"/>
  <c r="G87" i="9" s="1"/>
  <c r="E75" i="9"/>
  <c r="D75" i="9"/>
  <c r="C75" i="9"/>
  <c r="B73" i="9"/>
  <c r="I85" i="12"/>
  <c r="E85" i="12"/>
  <c r="I83" i="12"/>
  <c r="E83" i="12"/>
  <c r="G81" i="12"/>
  <c r="G87" i="12" s="1"/>
  <c r="I79" i="12"/>
  <c r="E79" i="12"/>
  <c r="I77" i="12"/>
  <c r="E77" i="12"/>
  <c r="I75" i="12"/>
  <c r="H75" i="12"/>
  <c r="H81" i="12" s="1"/>
  <c r="G75" i="12"/>
  <c r="D75" i="12"/>
  <c r="D81" i="12" s="1"/>
  <c r="B73" i="12"/>
  <c r="I68" i="9"/>
  <c r="E68" i="9"/>
  <c r="I66" i="9"/>
  <c r="E66" i="9"/>
  <c r="H64" i="9"/>
  <c r="H70" i="9" s="1"/>
  <c r="D64" i="9"/>
  <c r="D70" i="9" s="1"/>
  <c r="C64" i="9"/>
  <c r="C70" i="9" s="1"/>
  <c r="I62" i="9"/>
  <c r="E62" i="9"/>
  <c r="I60" i="9"/>
  <c r="E60" i="9"/>
  <c r="H58" i="9"/>
  <c r="I58" i="9" s="1"/>
  <c r="G58" i="9"/>
  <c r="G64" i="9" s="1"/>
  <c r="G70" i="9" s="1"/>
  <c r="E58" i="9"/>
  <c r="D58" i="9"/>
  <c r="C58" i="9"/>
  <c r="B56" i="9"/>
  <c r="I68" i="12"/>
  <c r="E68" i="12"/>
  <c r="I66" i="12"/>
  <c r="E66" i="12"/>
  <c r="D64" i="12"/>
  <c r="E64" i="12" s="1"/>
  <c r="I62" i="12"/>
  <c r="E62" i="12"/>
  <c r="I60" i="12"/>
  <c r="E60" i="12"/>
  <c r="H58" i="12"/>
  <c r="H64" i="12" s="1"/>
  <c r="G58" i="12"/>
  <c r="G64" i="12" s="1"/>
  <c r="G70" i="12" s="1"/>
  <c r="D58" i="12"/>
  <c r="E58" i="12" s="1"/>
  <c r="C58" i="12"/>
  <c r="C64" i="12" s="1"/>
  <c r="C70" i="12" s="1"/>
  <c r="B56" i="12"/>
  <c r="I51" i="12"/>
  <c r="E51" i="12"/>
  <c r="I49" i="12"/>
  <c r="E49" i="12"/>
  <c r="D47" i="12"/>
  <c r="D53" i="12" s="1"/>
  <c r="E53" i="12" s="1"/>
  <c r="I45" i="12"/>
  <c r="E45" i="12"/>
  <c r="I43" i="12"/>
  <c r="E43" i="12"/>
  <c r="H41" i="12"/>
  <c r="H47" i="12" s="1"/>
  <c r="G41" i="12"/>
  <c r="G47" i="12" s="1"/>
  <c r="G53" i="12" s="1"/>
  <c r="D41" i="12"/>
  <c r="E41" i="12" s="1"/>
  <c r="C41" i="12"/>
  <c r="C47" i="12" s="1"/>
  <c r="C53" i="12" s="1"/>
  <c r="B39" i="12"/>
  <c r="I51" i="9"/>
  <c r="E51" i="9"/>
  <c r="I49" i="9"/>
  <c r="E49" i="9"/>
  <c r="C47" i="9"/>
  <c r="C53" i="9" s="1"/>
  <c r="I45" i="9"/>
  <c r="E45" i="9"/>
  <c r="I43" i="9"/>
  <c r="E43" i="9"/>
  <c r="H41" i="9"/>
  <c r="H47" i="9" s="1"/>
  <c r="G41" i="9"/>
  <c r="G47" i="9" s="1"/>
  <c r="G53" i="9" s="1"/>
  <c r="D41" i="9"/>
  <c r="D47" i="9" s="1"/>
  <c r="C41" i="9"/>
  <c r="B39" i="9"/>
  <c r="I34" i="12"/>
  <c r="E34" i="12"/>
  <c r="I32" i="12"/>
  <c r="E32" i="12"/>
  <c r="I28" i="12"/>
  <c r="E28" i="12"/>
  <c r="I26" i="12"/>
  <c r="E26" i="12"/>
  <c r="B22" i="12"/>
  <c r="I17" i="12"/>
  <c r="E17" i="12"/>
  <c r="I15" i="12"/>
  <c r="E15" i="12"/>
  <c r="H13" i="12"/>
  <c r="H19" i="12" s="1"/>
  <c r="G13" i="12"/>
  <c r="G19" i="12" s="1"/>
  <c r="G24" i="12" s="1"/>
  <c r="G30" i="12" s="1"/>
  <c r="G36" i="12" s="1"/>
  <c r="E13" i="12"/>
  <c r="D13" i="12"/>
  <c r="D19" i="12" s="1"/>
  <c r="C13" i="12"/>
  <c r="C19" i="12" s="1"/>
  <c r="C24" i="12" s="1"/>
  <c r="C30" i="12" s="1"/>
  <c r="C36" i="12" s="1"/>
  <c r="I11" i="12"/>
  <c r="E11" i="12"/>
  <c r="I9" i="12"/>
  <c r="E9" i="12"/>
  <c r="I7" i="12"/>
  <c r="E7" i="12"/>
  <c r="B22" i="9"/>
  <c r="I34" i="9"/>
  <c r="E34" i="9"/>
  <c r="I32" i="9"/>
  <c r="E32" i="9"/>
  <c r="I28" i="9"/>
  <c r="E28" i="9"/>
  <c r="I26" i="9"/>
  <c r="E26" i="9"/>
  <c r="I17" i="9"/>
  <c r="E17" i="9"/>
  <c r="I15" i="9"/>
  <c r="E15" i="9"/>
  <c r="D13" i="9"/>
  <c r="D19" i="9" s="1"/>
  <c r="D24" i="9" s="1"/>
  <c r="D30" i="9" s="1"/>
  <c r="C13" i="9"/>
  <c r="C19" i="9" s="1"/>
  <c r="C24" i="9" s="1"/>
  <c r="C30" i="9" s="1"/>
  <c r="C36" i="9" s="1"/>
  <c r="I11" i="9"/>
  <c r="E11" i="9"/>
  <c r="I9" i="9"/>
  <c r="E9" i="9"/>
  <c r="H13" i="9"/>
  <c r="G13" i="9"/>
  <c r="G19" i="9" s="1"/>
  <c r="G24" i="9" s="1"/>
  <c r="G30" i="9" s="1"/>
  <c r="G36" i="9" s="1"/>
  <c r="E7" i="9"/>
  <c r="E206" i="9" l="1"/>
  <c r="H206" i="9"/>
  <c r="I206" i="9" s="1"/>
  <c r="I200" i="9"/>
  <c r="E200" i="9"/>
  <c r="I194" i="9"/>
  <c r="I200" i="12"/>
  <c r="H206" i="12"/>
  <c r="I206" i="12" s="1"/>
  <c r="I194" i="12"/>
  <c r="D206" i="12"/>
  <c r="E206" i="12" s="1"/>
  <c r="G183" i="9"/>
  <c r="G189" i="9" s="1"/>
  <c r="E189" i="9"/>
  <c r="E177" i="9"/>
  <c r="H189" i="9"/>
  <c r="I183" i="9"/>
  <c r="E183" i="9"/>
  <c r="I183" i="12"/>
  <c r="H189" i="12"/>
  <c r="I189" i="12" s="1"/>
  <c r="I177" i="12"/>
  <c r="D189" i="12"/>
  <c r="E189" i="12" s="1"/>
  <c r="E166" i="9"/>
  <c r="D172" i="9"/>
  <c r="E172" i="9" s="1"/>
  <c r="H172" i="9"/>
  <c r="I172" i="9" s="1"/>
  <c r="I166" i="9"/>
  <c r="E160" i="9"/>
  <c r="I160" i="9"/>
  <c r="H172" i="12"/>
  <c r="I172" i="12" s="1"/>
  <c r="I166" i="12"/>
  <c r="D172" i="12"/>
  <c r="E172" i="12" s="1"/>
  <c r="E166" i="12"/>
  <c r="E160" i="12"/>
  <c r="I149" i="9"/>
  <c r="H155" i="9"/>
  <c r="I155" i="9" s="1"/>
  <c r="D155" i="9"/>
  <c r="E155" i="9" s="1"/>
  <c r="E149" i="9"/>
  <c r="E143" i="9"/>
  <c r="D155" i="12"/>
  <c r="E155" i="12" s="1"/>
  <c r="E149" i="12"/>
  <c r="E143" i="12"/>
  <c r="E138" i="9"/>
  <c r="I132" i="9"/>
  <c r="H138" i="9"/>
  <c r="I138" i="9" s="1"/>
  <c r="E132" i="9"/>
  <c r="I126" i="9"/>
  <c r="H138" i="12"/>
  <c r="I138" i="12" s="1"/>
  <c r="I132" i="12"/>
  <c r="I126" i="12"/>
  <c r="D138" i="12"/>
  <c r="E138" i="12" s="1"/>
  <c r="H121" i="9"/>
  <c r="I121" i="9" s="1"/>
  <c r="I115" i="9"/>
  <c r="I109" i="9"/>
  <c r="D121" i="9"/>
  <c r="E121" i="9" s="1"/>
  <c r="D121" i="12"/>
  <c r="E121" i="12" s="1"/>
  <c r="E115" i="12"/>
  <c r="H121" i="12"/>
  <c r="I121" i="12" s="1"/>
  <c r="I115" i="12"/>
  <c r="E109" i="12"/>
  <c r="I98" i="9"/>
  <c r="H104" i="9"/>
  <c r="I104" i="9" s="1"/>
  <c r="I92" i="9"/>
  <c r="D104" i="9"/>
  <c r="E104" i="9" s="1"/>
  <c r="E98" i="12"/>
  <c r="I98" i="12"/>
  <c r="H87" i="9"/>
  <c r="I87" i="9" s="1"/>
  <c r="I81" i="9"/>
  <c r="C87" i="9"/>
  <c r="E87" i="9" s="1"/>
  <c r="I75" i="9"/>
  <c r="D87" i="12"/>
  <c r="E87" i="12" s="1"/>
  <c r="E81" i="12"/>
  <c r="H87" i="12"/>
  <c r="I87" i="12" s="1"/>
  <c r="I81" i="12"/>
  <c r="E75" i="12"/>
  <c r="E70" i="9"/>
  <c r="I70" i="9"/>
  <c r="E64" i="9"/>
  <c r="I64" i="9"/>
  <c r="I64" i="12"/>
  <c r="H70" i="12"/>
  <c r="I70" i="12" s="1"/>
  <c r="I58" i="12"/>
  <c r="D70" i="12"/>
  <c r="E70" i="12" s="1"/>
  <c r="H53" i="12"/>
  <c r="I53" i="12" s="1"/>
  <c r="I47" i="12"/>
  <c r="E47" i="12"/>
  <c r="I41" i="12"/>
  <c r="H53" i="9"/>
  <c r="I53" i="9" s="1"/>
  <c r="I47" i="9"/>
  <c r="D53" i="9"/>
  <c r="E53" i="9" s="1"/>
  <c r="E47" i="9"/>
  <c r="E41" i="9"/>
  <c r="I41" i="9"/>
  <c r="D24" i="12"/>
  <c r="E19" i="12"/>
  <c r="I19" i="12"/>
  <c r="H24" i="12"/>
  <c r="I13" i="12"/>
  <c r="E24" i="9"/>
  <c r="D36" i="9"/>
  <c r="E36" i="9" s="1"/>
  <c r="E30" i="9"/>
  <c r="E19" i="9"/>
  <c r="H19" i="9"/>
  <c r="I13" i="9"/>
  <c r="E13" i="9"/>
  <c r="I7" i="9"/>
  <c r="I189" i="9" l="1"/>
  <c r="H30" i="12"/>
  <c r="I24" i="12"/>
  <c r="D30" i="12"/>
  <c r="E24" i="12"/>
  <c r="I19" i="9"/>
  <c r="H24" i="9"/>
  <c r="H36" i="12" l="1"/>
  <c r="I36" i="12" s="1"/>
  <c r="I30" i="12"/>
  <c r="D36" i="12"/>
  <c r="E36" i="12" s="1"/>
  <c r="E30" i="12"/>
  <c r="H30" i="9"/>
  <c r="I24" i="9"/>
  <c r="H36" i="9" l="1"/>
  <c r="I36" i="9" s="1"/>
  <c r="I30" i="9"/>
</calcChain>
</file>

<file path=xl/sharedStrings.xml><?xml version="1.0" encoding="utf-8"?>
<sst xmlns="http://schemas.openxmlformats.org/spreadsheetml/2006/main" count="388" uniqueCount="40">
  <si>
    <t>Quantity</t>
  </si>
  <si>
    <t>Amount</t>
  </si>
  <si>
    <t>Avg Unit Cost</t>
  </si>
  <si>
    <t>Beginning Balance</t>
  </si>
  <si>
    <t>Subtotal</t>
  </si>
  <si>
    <t>Issuances</t>
  </si>
  <si>
    <t>Ending Balance</t>
  </si>
  <si>
    <t xml:space="preserve">Consumption </t>
  </si>
  <si>
    <t>Kentucky Power Company</t>
  </si>
  <si>
    <t>Sales</t>
  </si>
  <si>
    <t>SO2 (2022 &amp; Prior Vintage)</t>
  </si>
  <si>
    <t>CSAPR SO2 (2022 &amp; prior vintage)</t>
  </si>
  <si>
    <t>Acquisitions/Additions</t>
  </si>
  <si>
    <t>Adjustments</t>
  </si>
  <si>
    <t>NOx (2022 &amp; Prior Vintage)</t>
  </si>
  <si>
    <t>CSAPR NOx (2022 &amp; prior vintage)</t>
  </si>
  <si>
    <t>NOx (2023 &amp; Prior Vintage)</t>
  </si>
  <si>
    <t>CSAPR NOx (2023 &amp; prior vintage)</t>
  </si>
  <si>
    <t>SO2 (2023 &amp; Prior Vintage)</t>
  </si>
  <si>
    <t>CSAPR SO2 (2023 &amp; prior vintage)</t>
  </si>
  <si>
    <t>Emission Allowance Sales</t>
  </si>
  <si>
    <t xml:space="preserve">Transaction </t>
  </si>
  <si>
    <t>Allowance</t>
  </si>
  <si>
    <t>Broker</t>
  </si>
  <si>
    <t xml:space="preserve">Book </t>
  </si>
  <si>
    <t>Date</t>
  </si>
  <si>
    <t>Type</t>
  </si>
  <si>
    <t>Serial Block Sold</t>
  </si>
  <si>
    <t>Proceeds</t>
  </si>
  <si>
    <t>Price per Allowance</t>
  </si>
  <si>
    <t>Fee</t>
  </si>
  <si>
    <t>Value</t>
  </si>
  <si>
    <t>Gain</t>
  </si>
  <si>
    <t xml:space="preserve">Seasonal NOx </t>
  </si>
  <si>
    <t>No sales in 2023</t>
  </si>
  <si>
    <t>Note: Gains are calculated by subtracting book value of allowances sold ( avg unit cost X qty) and broker fee</t>
  </si>
  <si>
    <t>from sales  proceeds ( sales price per allowance X qty)</t>
  </si>
  <si>
    <t>from Compliance Allowance Sold file</t>
  </si>
  <si>
    <t>SO2 Allowance Inventory</t>
  </si>
  <si>
    <t>NOx  Allowance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</si>
</sst>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5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0" fontId="3" fillId="0" borderId="3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0" fontId="4" fillId="2" borderId="0" applyNumberFormat="0" applyFont="0" applyBorder="0" applyAlignment="0" applyProtection="0"/>
    <xf numFmtId="15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4" fontId="4" fillId="0" borderId="0" applyFont="0" applyFill="0" applyBorder="0" applyAlignment="0" applyProtection="0"/>
    <xf numFmtId="0" fontId="3" fillId="0" borderId="3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12" fillId="0" borderId="0" xfId="0" applyFont="1" applyFill="1"/>
    <xf numFmtId="0" fontId="13" fillId="0" borderId="0" xfId="0" applyFont="1" applyFill="1"/>
    <xf numFmtId="17" fontId="14" fillId="0" borderId="0" xfId="0" applyNumberFormat="1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0" xfId="0" applyFont="1" applyFill="1"/>
    <xf numFmtId="0" fontId="13" fillId="0" borderId="0" xfId="0" applyFont="1" applyFill="1" applyAlignment="1">
      <alignment horizontal="center"/>
    </xf>
    <xf numFmtId="164" fontId="14" fillId="0" borderId="0" xfId="1" applyNumberFormat="1" applyFont="1" applyFill="1" applyAlignment="1">
      <alignment horizontal="right"/>
    </xf>
    <xf numFmtId="165" fontId="14" fillId="0" borderId="0" xfId="2" applyNumberFormat="1" applyFont="1" applyFill="1" applyAlignment="1">
      <alignment horizontal="right"/>
    </xf>
    <xf numFmtId="44" fontId="14" fillId="0" borderId="0" xfId="2" applyNumberFormat="1" applyFont="1" applyFill="1" applyAlignment="1">
      <alignment horizontal="right"/>
    </xf>
    <xf numFmtId="164" fontId="16" fillId="0" borderId="0" xfId="1" applyNumberFormat="1" applyFont="1" applyFill="1"/>
    <xf numFmtId="165" fontId="16" fillId="0" borderId="0" xfId="2" applyNumberFormat="1" applyFont="1" applyFill="1"/>
    <xf numFmtId="44" fontId="16" fillId="0" borderId="0" xfId="2" applyNumberFormat="1" applyFont="1" applyFill="1"/>
    <xf numFmtId="44" fontId="16" fillId="0" borderId="0" xfId="2" applyNumberFormat="1" applyFont="1" applyFill="1" applyBorder="1"/>
    <xf numFmtId="164" fontId="16" fillId="0" borderId="1" xfId="1" applyNumberFormat="1" applyFont="1" applyFill="1" applyBorder="1"/>
    <xf numFmtId="165" fontId="16" fillId="0" borderId="1" xfId="2" applyNumberFormat="1" applyFont="1" applyFill="1" applyBorder="1"/>
    <xf numFmtId="44" fontId="16" fillId="0" borderId="1" xfId="2" applyNumberFormat="1" applyFont="1" applyFill="1" applyBorder="1"/>
    <xf numFmtId="164" fontId="16" fillId="0" borderId="0" xfId="1" applyNumberFormat="1" applyFont="1" applyFill="1" applyBorder="1"/>
    <xf numFmtId="165" fontId="16" fillId="0" borderId="0" xfId="2" applyNumberFormat="1" applyFont="1" applyFill="1" applyBorder="1"/>
    <xf numFmtId="164" fontId="16" fillId="0" borderId="2" xfId="1" applyNumberFormat="1" applyFont="1" applyFill="1" applyBorder="1"/>
    <xf numFmtId="44" fontId="16" fillId="0" borderId="2" xfId="2" applyNumberFormat="1" applyFont="1" applyFill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3" fontId="13" fillId="0" borderId="0" xfId="1" applyFont="1"/>
    <xf numFmtId="0" fontId="13" fillId="0" borderId="1" xfId="0" applyFont="1" applyBorder="1"/>
    <xf numFmtId="44" fontId="13" fillId="0" borderId="0" xfId="2" applyFont="1" applyFill="1" applyAlignment="1">
      <alignment horizontal="center"/>
    </xf>
    <xf numFmtId="44" fontId="13" fillId="0" borderId="1" xfId="2" applyFont="1" applyFill="1" applyBorder="1" applyAlignment="1">
      <alignment horizontal="center"/>
    </xf>
    <xf numFmtId="43" fontId="13" fillId="0" borderId="1" xfId="1" applyFont="1" applyFill="1" applyBorder="1"/>
    <xf numFmtId="44" fontId="13" fillId="0" borderId="0" xfId="2" applyFont="1" applyFill="1" applyBorder="1" applyAlignment="1">
      <alignment horizontal="center"/>
    </xf>
    <xf numFmtId="43" fontId="13" fillId="0" borderId="0" xfId="1" applyFont="1" applyFill="1" applyBorder="1"/>
    <xf numFmtId="43" fontId="13" fillId="0" borderId="0" xfId="0" applyNumberFormat="1" applyFont="1"/>
    <xf numFmtId="17" fontId="13" fillId="0" borderId="0" xfId="0" applyNumberFormat="1" applyFont="1"/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44" fontId="13" fillId="0" borderId="0" xfId="2" applyFont="1" applyFill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4" fontId="13" fillId="0" borderId="1" xfId="2" applyFont="1" applyFill="1" applyBorder="1"/>
    <xf numFmtId="44" fontId="13" fillId="0" borderId="0" xfId="2" applyFont="1" applyFill="1" applyBorder="1"/>
  </cellXfs>
  <cellStyles count="758">
    <cellStyle name="Comma" xfId="1" builtinId="3"/>
    <cellStyle name="Comma 10" xfId="5" xr:uid="{00000000-0005-0000-0000-000001000000}"/>
    <cellStyle name="Comma 10 2" xfId="6" xr:uid="{00000000-0005-0000-0000-000002000000}"/>
    <cellStyle name="Comma 10 3" xfId="7" xr:uid="{00000000-0005-0000-0000-000003000000}"/>
    <cellStyle name="Comma 10 3 2" xfId="8" xr:uid="{00000000-0005-0000-0000-000004000000}"/>
    <cellStyle name="Comma 10 3 3" xfId="9" xr:uid="{00000000-0005-0000-0000-000005000000}"/>
    <cellStyle name="Comma 10 4" xfId="10" xr:uid="{00000000-0005-0000-0000-000006000000}"/>
    <cellStyle name="Comma 10 4 2" xfId="11" xr:uid="{00000000-0005-0000-0000-000007000000}"/>
    <cellStyle name="Comma 10 4 3" xfId="12" xr:uid="{00000000-0005-0000-0000-000008000000}"/>
    <cellStyle name="Comma 10 4 4" xfId="13" xr:uid="{00000000-0005-0000-0000-000009000000}"/>
    <cellStyle name="Comma 10 5" xfId="14" xr:uid="{00000000-0005-0000-0000-00000A000000}"/>
    <cellStyle name="Comma 10 5 2" xfId="15" xr:uid="{00000000-0005-0000-0000-00000B000000}"/>
    <cellStyle name="Comma 10 5 2 2" xfId="16" xr:uid="{00000000-0005-0000-0000-00000C000000}"/>
    <cellStyle name="Comma 10 5 2 3" xfId="17" xr:uid="{00000000-0005-0000-0000-00000D000000}"/>
    <cellStyle name="Comma 10 5 2 3 2" xfId="18" xr:uid="{00000000-0005-0000-0000-00000E000000}"/>
    <cellStyle name="Comma 10 5 3" xfId="19" xr:uid="{00000000-0005-0000-0000-00000F000000}"/>
    <cellStyle name="Comma 10 6" xfId="20" xr:uid="{00000000-0005-0000-0000-000010000000}"/>
    <cellStyle name="Comma 10 6 2" xfId="21" xr:uid="{00000000-0005-0000-0000-000011000000}"/>
    <cellStyle name="Comma 10 6 3" xfId="22" xr:uid="{00000000-0005-0000-0000-000012000000}"/>
    <cellStyle name="Comma 10 6 3 2" xfId="23" xr:uid="{00000000-0005-0000-0000-000013000000}"/>
    <cellStyle name="Comma 10 7" xfId="24" xr:uid="{00000000-0005-0000-0000-000014000000}"/>
    <cellStyle name="Comma 10 8" xfId="25" xr:uid="{00000000-0005-0000-0000-000015000000}"/>
    <cellStyle name="Comma 10 8 2" xfId="26" xr:uid="{00000000-0005-0000-0000-000016000000}"/>
    <cellStyle name="Comma 11" xfId="27" xr:uid="{00000000-0005-0000-0000-000017000000}"/>
    <cellStyle name="Comma 11 10" xfId="28" xr:uid="{00000000-0005-0000-0000-000018000000}"/>
    <cellStyle name="Comma 11 11" xfId="29" xr:uid="{00000000-0005-0000-0000-000019000000}"/>
    <cellStyle name="Comma 11 11 2" xfId="30" xr:uid="{00000000-0005-0000-0000-00001A000000}"/>
    <cellStyle name="Comma 11 11 2 2" xfId="31" xr:uid="{00000000-0005-0000-0000-00001B000000}"/>
    <cellStyle name="Comma 11 11 2 3" xfId="32" xr:uid="{00000000-0005-0000-0000-00001C000000}"/>
    <cellStyle name="Comma 11 11 2 3 2" xfId="33" xr:uid="{00000000-0005-0000-0000-00001D000000}"/>
    <cellStyle name="Comma 11 12" xfId="34" xr:uid="{00000000-0005-0000-0000-00001E000000}"/>
    <cellStyle name="Comma 11 13" xfId="35" xr:uid="{00000000-0005-0000-0000-00001F000000}"/>
    <cellStyle name="Comma 11 13 2" xfId="36" xr:uid="{00000000-0005-0000-0000-000020000000}"/>
    <cellStyle name="Comma 11 13 2 2" xfId="37" xr:uid="{00000000-0005-0000-0000-000021000000}"/>
    <cellStyle name="Comma 11 13 2 3" xfId="38" xr:uid="{00000000-0005-0000-0000-000022000000}"/>
    <cellStyle name="Comma 11 13 2 3 2" xfId="39" xr:uid="{00000000-0005-0000-0000-000023000000}"/>
    <cellStyle name="Comma 11 2" xfId="40" xr:uid="{00000000-0005-0000-0000-000024000000}"/>
    <cellStyle name="Comma 11 3" xfId="41" xr:uid="{00000000-0005-0000-0000-000025000000}"/>
    <cellStyle name="Comma 11 4" xfId="42" xr:uid="{00000000-0005-0000-0000-000026000000}"/>
    <cellStyle name="Comma 11 5" xfId="43" xr:uid="{00000000-0005-0000-0000-000027000000}"/>
    <cellStyle name="Comma 11 6" xfId="44" xr:uid="{00000000-0005-0000-0000-000028000000}"/>
    <cellStyle name="Comma 11 7" xfId="45" xr:uid="{00000000-0005-0000-0000-000029000000}"/>
    <cellStyle name="Comma 11 7 2" xfId="46" xr:uid="{00000000-0005-0000-0000-00002A000000}"/>
    <cellStyle name="Comma 11 7 2 2" xfId="47" xr:uid="{00000000-0005-0000-0000-00002B000000}"/>
    <cellStyle name="Comma 11 7 2 3" xfId="48" xr:uid="{00000000-0005-0000-0000-00002C000000}"/>
    <cellStyle name="Comma 11 8" xfId="49" xr:uid="{00000000-0005-0000-0000-00002D000000}"/>
    <cellStyle name="Comma 11 9" xfId="50" xr:uid="{00000000-0005-0000-0000-00002E000000}"/>
    <cellStyle name="Comma 12" xfId="51" xr:uid="{00000000-0005-0000-0000-00002F000000}"/>
    <cellStyle name="Comma 12 10" xfId="52" xr:uid="{00000000-0005-0000-0000-000030000000}"/>
    <cellStyle name="Comma 12 10 2" xfId="53" xr:uid="{00000000-0005-0000-0000-000031000000}"/>
    <cellStyle name="Comma 12 10 2 2" xfId="54" xr:uid="{00000000-0005-0000-0000-000032000000}"/>
    <cellStyle name="Comma 12 10 2 3" xfId="55" xr:uid="{00000000-0005-0000-0000-000033000000}"/>
    <cellStyle name="Comma 12 10 2 3 2" xfId="56" xr:uid="{00000000-0005-0000-0000-000034000000}"/>
    <cellStyle name="Comma 12 11" xfId="57" xr:uid="{00000000-0005-0000-0000-000035000000}"/>
    <cellStyle name="Comma 12 12" xfId="58" xr:uid="{00000000-0005-0000-0000-000036000000}"/>
    <cellStyle name="Comma 12 12 2" xfId="59" xr:uid="{00000000-0005-0000-0000-000037000000}"/>
    <cellStyle name="Comma 12 12 2 2" xfId="60" xr:uid="{00000000-0005-0000-0000-000038000000}"/>
    <cellStyle name="Comma 12 12 2 3" xfId="61" xr:uid="{00000000-0005-0000-0000-000039000000}"/>
    <cellStyle name="Comma 12 12 2 3 2" xfId="62" xr:uid="{00000000-0005-0000-0000-00003A000000}"/>
    <cellStyle name="Comma 12 2" xfId="63" xr:uid="{00000000-0005-0000-0000-00003B000000}"/>
    <cellStyle name="Comma 12 3" xfId="64" xr:uid="{00000000-0005-0000-0000-00003C000000}"/>
    <cellStyle name="Comma 12 4" xfId="65" xr:uid="{00000000-0005-0000-0000-00003D000000}"/>
    <cellStyle name="Comma 12 5" xfId="66" xr:uid="{00000000-0005-0000-0000-00003E000000}"/>
    <cellStyle name="Comma 12 6" xfId="67" xr:uid="{00000000-0005-0000-0000-00003F000000}"/>
    <cellStyle name="Comma 12 6 2" xfId="68" xr:uid="{00000000-0005-0000-0000-000040000000}"/>
    <cellStyle name="Comma 12 6 2 2" xfId="69" xr:uid="{00000000-0005-0000-0000-000041000000}"/>
    <cellStyle name="Comma 12 6 2 3" xfId="70" xr:uid="{00000000-0005-0000-0000-000042000000}"/>
    <cellStyle name="Comma 12 7" xfId="71" xr:uid="{00000000-0005-0000-0000-000043000000}"/>
    <cellStyle name="Comma 12 8" xfId="72" xr:uid="{00000000-0005-0000-0000-000044000000}"/>
    <cellStyle name="Comma 12 9" xfId="73" xr:uid="{00000000-0005-0000-0000-000045000000}"/>
    <cellStyle name="Comma 13" xfId="74" xr:uid="{00000000-0005-0000-0000-000046000000}"/>
    <cellStyle name="Comma 13 2" xfId="75" xr:uid="{00000000-0005-0000-0000-000047000000}"/>
    <cellStyle name="Comma 13 3" xfId="76" xr:uid="{00000000-0005-0000-0000-000048000000}"/>
    <cellStyle name="Comma 13 4" xfId="77" xr:uid="{00000000-0005-0000-0000-000049000000}"/>
    <cellStyle name="Comma 13 5" xfId="78" xr:uid="{00000000-0005-0000-0000-00004A000000}"/>
    <cellStyle name="Comma 13 6" xfId="79" xr:uid="{00000000-0005-0000-0000-00004B000000}"/>
    <cellStyle name="Comma 14" xfId="80" xr:uid="{00000000-0005-0000-0000-00004C000000}"/>
    <cellStyle name="Comma 14 2" xfId="81" xr:uid="{00000000-0005-0000-0000-00004D000000}"/>
    <cellStyle name="Comma 14 3" xfId="82" xr:uid="{00000000-0005-0000-0000-00004E000000}"/>
    <cellStyle name="Comma 14 4" xfId="83" xr:uid="{00000000-0005-0000-0000-00004F000000}"/>
    <cellStyle name="Comma 14 5" xfId="84" xr:uid="{00000000-0005-0000-0000-000050000000}"/>
    <cellStyle name="Comma 15" xfId="85" xr:uid="{00000000-0005-0000-0000-000051000000}"/>
    <cellStyle name="Comma 15 2" xfId="86" xr:uid="{00000000-0005-0000-0000-000052000000}"/>
    <cellStyle name="Comma 15 3" xfId="87" xr:uid="{00000000-0005-0000-0000-000053000000}"/>
    <cellStyle name="Comma 15 4" xfId="88" xr:uid="{00000000-0005-0000-0000-000054000000}"/>
    <cellStyle name="Comma 15 5" xfId="89" xr:uid="{00000000-0005-0000-0000-000055000000}"/>
    <cellStyle name="Comma 16" xfId="90" xr:uid="{00000000-0005-0000-0000-000056000000}"/>
    <cellStyle name="Comma 16 2" xfId="91" xr:uid="{00000000-0005-0000-0000-000057000000}"/>
    <cellStyle name="Comma 16 3" xfId="92" xr:uid="{00000000-0005-0000-0000-000058000000}"/>
    <cellStyle name="Comma 16 3 2" xfId="93" xr:uid="{00000000-0005-0000-0000-000059000000}"/>
    <cellStyle name="Comma 16 3 3" xfId="94" xr:uid="{00000000-0005-0000-0000-00005A000000}"/>
    <cellStyle name="Comma 16 3 3 2" xfId="95" xr:uid="{00000000-0005-0000-0000-00005B000000}"/>
    <cellStyle name="Comma 17" xfId="96" xr:uid="{00000000-0005-0000-0000-00005C000000}"/>
    <cellStyle name="Comma 17 2" xfId="97" xr:uid="{00000000-0005-0000-0000-00005D000000}"/>
    <cellStyle name="Comma 17 3" xfId="98" xr:uid="{00000000-0005-0000-0000-00005E000000}"/>
    <cellStyle name="Comma 17 3 2" xfId="99" xr:uid="{00000000-0005-0000-0000-00005F000000}"/>
    <cellStyle name="Comma 18" xfId="100" xr:uid="{00000000-0005-0000-0000-000060000000}"/>
    <cellStyle name="Comma 18 2" xfId="101" xr:uid="{00000000-0005-0000-0000-000061000000}"/>
    <cellStyle name="Comma 18 3" xfId="102" xr:uid="{00000000-0005-0000-0000-000062000000}"/>
    <cellStyle name="Comma 18 3 2" xfId="103" xr:uid="{00000000-0005-0000-0000-000063000000}"/>
    <cellStyle name="Comma 19" xfId="104" xr:uid="{00000000-0005-0000-0000-000064000000}"/>
    <cellStyle name="Comma 19 2" xfId="105" xr:uid="{00000000-0005-0000-0000-000065000000}"/>
    <cellStyle name="Comma 19 3" xfId="106" xr:uid="{00000000-0005-0000-0000-000066000000}"/>
    <cellStyle name="Comma 19 3 2" xfId="107" xr:uid="{00000000-0005-0000-0000-000067000000}"/>
    <cellStyle name="Comma 2" xfId="108" xr:uid="{00000000-0005-0000-0000-000068000000}"/>
    <cellStyle name="Comma 2 2" xfId="109" xr:uid="{00000000-0005-0000-0000-000069000000}"/>
    <cellStyle name="Comma 2 2 2" xfId="110" xr:uid="{00000000-0005-0000-0000-00006A000000}"/>
    <cellStyle name="Comma 2 2 3" xfId="111" xr:uid="{00000000-0005-0000-0000-00006B000000}"/>
    <cellStyle name="Comma 2 2 4" xfId="112" xr:uid="{00000000-0005-0000-0000-00006C000000}"/>
    <cellStyle name="Comma 2 2 5" xfId="113" xr:uid="{00000000-0005-0000-0000-00006D000000}"/>
    <cellStyle name="Comma 2 3" xfId="114" xr:uid="{00000000-0005-0000-0000-00006E000000}"/>
    <cellStyle name="Comma 2 3 2" xfId="115" xr:uid="{00000000-0005-0000-0000-00006F000000}"/>
    <cellStyle name="Comma 2 3 3" xfId="116" xr:uid="{00000000-0005-0000-0000-000070000000}"/>
    <cellStyle name="Comma 2 3 4" xfId="117" xr:uid="{00000000-0005-0000-0000-000071000000}"/>
    <cellStyle name="Comma 2 3 4 2" xfId="118" xr:uid="{00000000-0005-0000-0000-000072000000}"/>
    <cellStyle name="Comma 2 3 4 2 2" xfId="119" xr:uid="{00000000-0005-0000-0000-000073000000}"/>
    <cellStyle name="Comma 2 3 4 3" xfId="120" xr:uid="{00000000-0005-0000-0000-000074000000}"/>
    <cellStyle name="Comma 2 3 4 4" xfId="121" xr:uid="{00000000-0005-0000-0000-000075000000}"/>
    <cellStyle name="Comma 2 3 4 5" xfId="122" xr:uid="{00000000-0005-0000-0000-000076000000}"/>
    <cellStyle name="Comma 2 3 4 5 2" xfId="123" xr:uid="{00000000-0005-0000-0000-000077000000}"/>
    <cellStyle name="Comma 2 3 5" xfId="124" xr:uid="{00000000-0005-0000-0000-000078000000}"/>
    <cellStyle name="Comma 2 4" xfId="125" xr:uid="{00000000-0005-0000-0000-000079000000}"/>
    <cellStyle name="Comma 2 5" xfId="126" xr:uid="{00000000-0005-0000-0000-00007A000000}"/>
    <cellStyle name="Comma 20" xfId="127" xr:uid="{00000000-0005-0000-0000-00007B000000}"/>
    <cellStyle name="Comma 20 2" xfId="128" xr:uid="{00000000-0005-0000-0000-00007C000000}"/>
    <cellStyle name="Comma 20 3" xfId="129" xr:uid="{00000000-0005-0000-0000-00007D000000}"/>
    <cellStyle name="Comma 20 3 2" xfId="130" xr:uid="{00000000-0005-0000-0000-00007E000000}"/>
    <cellStyle name="Comma 21" xfId="131" xr:uid="{00000000-0005-0000-0000-00007F000000}"/>
    <cellStyle name="Comma 21 2" xfId="132" xr:uid="{00000000-0005-0000-0000-000080000000}"/>
    <cellStyle name="Comma 21 3" xfId="133" xr:uid="{00000000-0005-0000-0000-000081000000}"/>
    <cellStyle name="Comma 21 3 2" xfId="134" xr:uid="{00000000-0005-0000-0000-000082000000}"/>
    <cellStyle name="Comma 22" xfId="135" xr:uid="{00000000-0005-0000-0000-000083000000}"/>
    <cellStyle name="Comma 22 2" xfId="136" xr:uid="{00000000-0005-0000-0000-000084000000}"/>
    <cellStyle name="Comma 22 3" xfId="137" xr:uid="{00000000-0005-0000-0000-000085000000}"/>
    <cellStyle name="Comma 22 3 2" xfId="138" xr:uid="{00000000-0005-0000-0000-000086000000}"/>
    <cellStyle name="Comma 23" xfId="139" xr:uid="{00000000-0005-0000-0000-000087000000}"/>
    <cellStyle name="Comma 23 2" xfId="140" xr:uid="{00000000-0005-0000-0000-000088000000}"/>
    <cellStyle name="Comma 23 3" xfId="141" xr:uid="{00000000-0005-0000-0000-000089000000}"/>
    <cellStyle name="Comma 23 3 2" xfId="142" xr:uid="{00000000-0005-0000-0000-00008A000000}"/>
    <cellStyle name="Comma 24" xfId="143" xr:uid="{00000000-0005-0000-0000-00008B000000}"/>
    <cellStyle name="Comma 24 2" xfId="144" xr:uid="{00000000-0005-0000-0000-00008C000000}"/>
    <cellStyle name="Comma 24 3" xfId="145" xr:uid="{00000000-0005-0000-0000-00008D000000}"/>
    <cellStyle name="Comma 24 3 2" xfId="146" xr:uid="{00000000-0005-0000-0000-00008E000000}"/>
    <cellStyle name="Comma 25" xfId="147" xr:uid="{00000000-0005-0000-0000-00008F000000}"/>
    <cellStyle name="Comma 25 2" xfId="148" xr:uid="{00000000-0005-0000-0000-000090000000}"/>
    <cellStyle name="Comma 25 3" xfId="149" xr:uid="{00000000-0005-0000-0000-000091000000}"/>
    <cellStyle name="Comma 25 3 2" xfId="150" xr:uid="{00000000-0005-0000-0000-000092000000}"/>
    <cellStyle name="Comma 26" xfId="151" xr:uid="{00000000-0005-0000-0000-000093000000}"/>
    <cellStyle name="Comma 26 2" xfId="152" xr:uid="{00000000-0005-0000-0000-000094000000}"/>
    <cellStyle name="Comma 26 3" xfId="153" xr:uid="{00000000-0005-0000-0000-000095000000}"/>
    <cellStyle name="Comma 26 3 2" xfId="154" xr:uid="{00000000-0005-0000-0000-000096000000}"/>
    <cellStyle name="Comma 27" xfId="155" xr:uid="{00000000-0005-0000-0000-000097000000}"/>
    <cellStyle name="Comma 27 2" xfId="156" xr:uid="{00000000-0005-0000-0000-000098000000}"/>
    <cellStyle name="Comma 27 3" xfId="157" xr:uid="{00000000-0005-0000-0000-000099000000}"/>
    <cellStyle name="Comma 27 3 2" xfId="158" xr:uid="{00000000-0005-0000-0000-00009A000000}"/>
    <cellStyle name="Comma 28" xfId="159" xr:uid="{00000000-0005-0000-0000-00009B000000}"/>
    <cellStyle name="Comma 28 2" xfId="160" xr:uid="{00000000-0005-0000-0000-00009C000000}"/>
    <cellStyle name="Comma 29" xfId="161" xr:uid="{00000000-0005-0000-0000-00009D000000}"/>
    <cellStyle name="Comma 29 2" xfId="162" xr:uid="{00000000-0005-0000-0000-00009E000000}"/>
    <cellStyle name="Comma 3" xfId="163" xr:uid="{00000000-0005-0000-0000-00009F000000}"/>
    <cellStyle name="Comma 3 2" xfId="164" xr:uid="{00000000-0005-0000-0000-0000A0000000}"/>
    <cellStyle name="Comma 3 3" xfId="165" xr:uid="{00000000-0005-0000-0000-0000A1000000}"/>
    <cellStyle name="Comma 3 4" xfId="742" xr:uid="{00000000-0005-0000-0000-0000A2000000}"/>
    <cellStyle name="Comma 30" xfId="166" xr:uid="{00000000-0005-0000-0000-0000A3000000}"/>
    <cellStyle name="Comma 31" xfId="167" xr:uid="{00000000-0005-0000-0000-0000A4000000}"/>
    <cellStyle name="Comma 31 2" xfId="168" xr:uid="{00000000-0005-0000-0000-0000A5000000}"/>
    <cellStyle name="Comma 31 3" xfId="169" xr:uid="{00000000-0005-0000-0000-0000A6000000}"/>
    <cellStyle name="Comma 31 3 2" xfId="170" xr:uid="{00000000-0005-0000-0000-0000A7000000}"/>
    <cellStyle name="Comma 32" xfId="171" xr:uid="{00000000-0005-0000-0000-0000A8000000}"/>
    <cellStyle name="Comma 32 2" xfId="172" xr:uid="{00000000-0005-0000-0000-0000A9000000}"/>
    <cellStyle name="Comma 32 2 2" xfId="173" xr:uid="{00000000-0005-0000-0000-0000AA000000}"/>
    <cellStyle name="Comma 32 3" xfId="174" xr:uid="{00000000-0005-0000-0000-0000AB000000}"/>
    <cellStyle name="Comma 32 4" xfId="175" xr:uid="{00000000-0005-0000-0000-0000AC000000}"/>
    <cellStyle name="Comma 32 4 2" xfId="176" xr:uid="{00000000-0005-0000-0000-0000AD000000}"/>
    <cellStyle name="Comma 33" xfId="177" xr:uid="{00000000-0005-0000-0000-0000AE000000}"/>
    <cellStyle name="Comma 33 2" xfId="178" xr:uid="{00000000-0005-0000-0000-0000AF000000}"/>
    <cellStyle name="Comma 33 3" xfId="179" xr:uid="{00000000-0005-0000-0000-0000B0000000}"/>
    <cellStyle name="Comma 33 3 2" xfId="180" xr:uid="{00000000-0005-0000-0000-0000B1000000}"/>
    <cellStyle name="Comma 34" xfId="181" xr:uid="{00000000-0005-0000-0000-0000B2000000}"/>
    <cellStyle name="Comma 35" xfId="182" xr:uid="{00000000-0005-0000-0000-0000B3000000}"/>
    <cellStyle name="Comma 35 2" xfId="183" xr:uid="{00000000-0005-0000-0000-0000B4000000}"/>
    <cellStyle name="Comma 36" xfId="184" xr:uid="{00000000-0005-0000-0000-0000B5000000}"/>
    <cellStyle name="Comma 37" xfId="185" xr:uid="{00000000-0005-0000-0000-0000B6000000}"/>
    <cellStyle name="Comma 38" xfId="4" xr:uid="{00000000-0005-0000-0000-0000B7000000}"/>
    <cellStyle name="Comma 38 2" xfId="736" xr:uid="{00000000-0005-0000-0000-0000B8000000}"/>
    <cellStyle name="Comma 39" xfId="749" xr:uid="{00000000-0005-0000-0000-0000B9000000}"/>
    <cellStyle name="Comma 4" xfId="186" xr:uid="{00000000-0005-0000-0000-0000BA000000}"/>
    <cellStyle name="Comma 4 2" xfId="187" xr:uid="{00000000-0005-0000-0000-0000BB000000}"/>
    <cellStyle name="Comma 4 3" xfId="188" xr:uid="{00000000-0005-0000-0000-0000BC000000}"/>
    <cellStyle name="Comma 4 4" xfId="189" xr:uid="{00000000-0005-0000-0000-0000BD000000}"/>
    <cellStyle name="Comma 4 5" xfId="190" xr:uid="{00000000-0005-0000-0000-0000BE000000}"/>
    <cellStyle name="Comma 5" xfId="191" xr:uid="{00000000-0005-0000-0000-0000BF000000}"/>
    <cellStyle name="Comma 5 2" xfId="192" xr:uid="{00000000-0005-0000-0000-0000C0000000}"/>
    <cellStyle name="Comma 5 3" xfId="193" xr:uid="{00000000-0005-0000-0000-0000C1000000}"/>
    <cellStyle name="Comma 5 4" xfId="194" xr:uid="{00000000-0005-0000-0000-0000C2000000}"/>
    <cellStyle name="Comma 5 5" xfId="195" xr:uid="{00000000-0005-0000-0000-0000C3000000}"/>
    <cellStyle name="Comma 5 6" xfId="196" xr:uid="{00000000-0005-0000-0000-0000C4000000}"/>
    <cellStyle name="Comma 6" xfId="197" xr:uid="{00000000-0005-0000-0000-0000C5000000}"/>
    <cellStyle name="Comma 6 2" xfId="198" xr:uid="{00000000-0005-0000-0000-0000C6000000}"/>
    <cellStyle name="Comma 6 3" xfId="199" xr:uid="{00000000-0005-0000-0000-0000C7000000}"/>
    <cellStyle name="Comma 6 4" xfId="200" xr:uid="{00000000-0005-0000-0000-0000C8000000}"/>
    <cellStyle name="Comma 6 4 2" xfId="201" xr:uid="{00000000-0005-0000-0000-0000C9000000}"/>
    <cellStyle name="Comma 6 4 2 2" xfId="202" xr:uid="{00000000-0005-0000-0000-0000CA000000}"/>
    <cellStyle name="Comma 6 4 3" xfId="203" xr:uid="{00000000-0005-0000-0000-0000CB000000}"/>
    <cellStyle name="Comma 6 4 4" xfId="204" xr:uid="{00000000-0005-0000-0000-0000CC000000}"/>
    <cellStyle name="Comma 6 4 5" xfId="205" xr:uid="{00000000-0005-0000-0000-0000CD000000}"/>
    <cellStyle name="Comma 6 4 5 2" xfId="206" xr:uid="{00000000-0005-0000-0000-0000CE000000}"/>
    <cellStyle name="Comma 6 5" xfId="207" xr:uid="{00000000-0005-0000-0000-0000CF000000}"/>
    <cellStyle name="Comma 7" xfId="208" xr:uid="{00000000-0005-0000-0000-0000D0000000}"/>
    <cellStyle name="Comma 7 2" xfId="209" xr:uid="{00000000-0005-0000-0000-0000D1000000}"/>
    <cellStyle name="Comma 7 2 2" xfId="210" xr:uid="{00000000-0005-0000-0000-0000D2000000}"/>
    <cellStyle name="Comma 7 2 2 2" xfId="211" xr:uid="{00000000-0005-0000-0000-0000D3000000}"/>
    <cellStyle name="Comma 7 2 2 2 2" xfId="212" xr:uid="{00000000-0005-0000-0000-0000D4000000}"/>
    <cellStyle name="Comma 7 2 2 3" xfId="213" xr:uid="{00000000-0005-0000-0000-0000D5000000}"/>
    <cellStyle name="Comma 7 2 2 3 2" xfId="214" xr:uid="{00000000-0005-0000-0000-0000D6000000}"/>
    <cellStyle name="Comma 7 2 2 3 2 2" xfId="215" xr:uid="{00000000-0005-0000-0000-0000D7000000}"/>
    <cellStyle name="Comma 7 2 2 3 3" xfId="216" xr:uid="{00000000-0005-0000-0000-0000D8000000}"/>
    <cellStyle name="Comma 7 2 2 4" xfId="217" xr:uid="{00000000-0005-0000-0000-0000D9000000}"/>
    <cellStyle name="Comma 7 2 3" xfId="218" xr:uid="{00000000-0005-0000-0000-0000DA000000}"/>
    <cellStyle name="Comma 7 3" xfId="219" xr:uid="{00000000-0005-0000-0000-0000DB000000}"/>
    <cellStyle name="Comma 7 3 2" xfId="220" xr:uid="{00000000-0005-0000-0000-0000DC000000}"/>
    <cellStyle name="Comma 7 3 2 2" xfId="221" xr:uid="{00000000-0005-0000-0000-0000DD000000}"/>
    <cellStyle name="Comma 7 3 3" xfId="222" xr:uid="{00000000-0005-0000-0000-0000DE000000}"/>
    <cellStyle name="Comma 7 3 3 2" xfId="223" xr:uid="{00000000-0005-0000-0000-0000DF000000}"/>
    <cellStyle name="Comma 7 3 3 2 2" xfId="224" xr:uid="{00000000-0005-0000-0000-0000E0000000}"/>
    <cellStyle name="Comma 7 3 3 3" xfId="225" xr:uid="{00000000-0005-0000-0000-0000E1000000}"/>
    <cellStyle name="Comma 7 3 4" xfId="226" xr:uid="{00000000-0005-0000-0000-0000E2000000}"/>
    <cellStyle name="Comma 7 4" xfId="227" xr:uid="{00000000-0005-0000-0000-0000E3000000}"/>
    <cellStyle name="Comma 7 4 2" xfId="228" xr:uid="{00000000-0005-0000-0000-0000E4000000}"/>
    <cellStyle name="Comma 7 5" xfId="229" xr:uid="{00000000-0005-0000-0000-0000E5000000}"/>
    <cellStyle name="Comma 7 5 2" xfId="230" xr:uid="{00000000-0005-0000-0000-0000E6000000}"/>
    <cellStyle name="Comma 7 5 2 2" xfId="231" xr:uid="{00000000-0005-0000-0000-0000E7000000}"/>
    <cellStyle name="Comma 7 5 3" xfId="232" xr:uid="{00000000-0005-0000-0000-0000E8000000}"/>
    <cellStyle name="Comma 7 6" xfId="233" xr:uid="{00000000-0005-0000-0000-0000E9000000}"/>
    <cellStyle name="Comma 8" xfId="234" xr:uid="{00000000-0005-0000-0000-0000EA000000}"/>
    <cellStyle name="Comma 8 2" xfId="235" xr:uid="{00000000-0005-0000-0000-0000EB000000}"/>
    <cellStyle name="Comma 8 2 2" xfId="236" xr:uid="{00000000-0005-0000-0000-0000EC000000}"/>
    <cellStyle name="Comma 8 2 3" xfId="237" xr:uid="{00000000-0005-0000-0000-0000ED000000}"/>
    <cellStyle name="Comma 8 2 4" xfId="238" xr:uid="{00000000-0005-0000-0000-0000EE000000}"/>
    <cellStyle name="Comma 8 2 4 10" xfId="239" xr:uid="{00000000-0005-0000-0000-0000EF000000}"/>
    <cellStyle name="Comma 8 2 4 11" xfId="240" xr:uid="{00000000-0005-0000-0000-0000F0000000}"/>
    <cellStyle name="Comma 8 2 4 11 2" xfId="241" xr:uid="{00000000-0005-0000-0000-0000F1000000}"/>
    <cellStyle name="Comma 8 2 4 11 2 2" xfId="242" xr:uid="{00000000-0005-0000-0000-0000F2000000}"/>
    <cellStyle name="Comma 8 2 4 11 2 3" xfId="243" xr:uid="{00000000-0005-0000-0000-0000F3000000}"/>
    <cellStyle name="Comma 8 2 4 11 2 3 2" xfId="244" xr:uid="{00000000-0005-0000-0000-0000F4000000}"/>
    <cellStyle name="Comma 8 2 4 2" xfId="245" xr:uid="{00000000-0005-0000-0000-0000F5000000}"/>
    <cellStyle name="Comma 8 2 4 3" xfId="246" xr:uid="{00000000-0005-0000-0000-0000F6000000}"/>
    <cellStyle name="Comma 8 2 4 4" xfId="247" xr:uid="{00000000-0005-0000-0000-0000F7000000}"/>
    <cellStyle name="Comma 8 2 4 5" xfId="248" xr:uid="{00000000-0005-0000-0000-0000F8000000}"/>
    <cellStyle name="Comma 8 2 4 5 2" xfId="249" xr:uid="{00000000-0005-0000-0000-0000F9000000}"/>
    <cellStyle name="Comma 8 2 4 5 2 2" xfId="250" xr:uid="{00000000-0005-0000-0000-0000FA000000}"/>
    <cellStyle name="Comma 8 2 4 5 2 3" xfId="251" xr:uid="{00000000-0005-0000-0000-0000FB000000}"/>
    <cellStyle name="Comma 8 2 4 6" xfId="252" xr:uid="{00000000-0005-0000-0000-0000FC000000}"/>
    <cellStyle name="Comma 8 2 4 7" xfId="253" xr:uid="{00000000-0005-0000-0000-0000FD000000}"/>
    <cellStyle name="Comma 8 2 4 8" xfId="254" xr:uid="{00000000-0005-0000-0000-0000FE000000}"/>
    <cellStyle name="Comma 8 2 4 9" xfId="255" xr:uid="{00000000-0005-0000-0000-0000FF000000}"/>
    <cellStyle name="Comma 8 2 4 9 2" xfId="256" xr:uid="{00000000-0005-0000-0000-000000010000}"/>
    <cellStyle name="Comma 8 2 4 9 2 2" xfId="257" xr:uid="{00000000-0005-0000-0000-000001010000}"/>
    <cellStyle name="Comma 8 2 4 9 2 3" xfId="258" xr:uid="{00000000-0005-0000-0000-000002010000}"/>
    <cellStyle name="Comma 8 2 4 9 2 3 2" xfId="259" xr:uid="{00000000-0005-0000-0000-000003010000}"/>
    <cellStyle name="Comma 8 2 5" xfId="260" xr:uid="{00000000-0005-0000-0000-000004010000}"/>
    <cellStyle name="Comma 8 2 5 2" xfId="261" xr:uid="{00000000-0005-0000-0000-000005010000}"/>
    <cellStyle name="Comma 8 2 5 3" xfId="262" xr:uid="{00000000-0005-0000-0000-000006010000}"/>
    <cellStyle name="Comma 8 2 5 4" xfId="263" xr:uid="{00000000-0005-0000-0000-000007010000}"/>
    <cellStyle name="Comma 8 2 6" xfId="264" xr:uid="{00000000-0005-0000-0000-000008010000}"/>
    <cellStyle name="Comma 8 2 6 2" xfId="265" xr:uid="{00000000-0005-0000-0000-000009010000}"/>
    <cellStyle name="Comma 8 2 6 2 2" xfId="266" xr:uid="{00000000-0005-0000-0000-00000A010000}"/>
    <cellStyle name="Comma 8 2 6 2 3" xfId="267" xr:uid="{00000000-0005-0000-0000-00000B010000}"/>
    <cellStyle name="Comma 8 2 6 2 3 2" xfId="268" xr:uid="{00000000-0005-0000-0000-00000C010000}"/>
    <cellStyle name="Comma 8 2 6 3" xfId="269" xr:uid="{00000000-0005-0000-0000-00000D010000}"/>
    <cellStyle name="Comma 8 2 7" xfId="270" xr:uid="{00000000-0005-0000-0000-00000E010000}"/>
    <cellStyle name="Comma 8 2 7 2" xfId="271" xr:uid="{00000000-0005-0000-0000-00000F010000}"/>
    <cellStyle name="Comma 8 2 7 3" xfId="272" xr:uid="{00000000-0005-0000-0000-000010010000}"/>
    <cellStyle name="Comma 8 2 7 3 2" xfId="273" xr:uid="{00000000-0005-0000-0000-000011010000}"/>
    <cellStyle name="Comma 8 2 8" xfId="274" xr:uid="{00000000-0005-0000-0000-000012010000}"/>
    <cellStyle name="Comma 8 2 9" xfId="275" xr:uid="{00000000-0005-0000-0000-000013010000}"/>
    <cellStyle name="Comma 8 2 9 2" xfId="276" xr:uid="{00000000-0005-0000-0000-000014010000}"/>
    <cellStyle name="Comma 8 3" xfId="277" xr:uid="{00000000-0005-0000-0000-000015010000}"/>
    <cellStyle name="Comma 8 4" xfId="278" xr:uid="{00000000-0005-0000-0000-000016010000}"/>
    <cellStyle name="Comma 8 5" xfId="279" xr:uid="{00000000-0005-0000-0000-000017010000}"/>
    <cellStyle name="Comma 8 5 2" xfId="280" xr:uid="{00000000-0005-0000-0000-000018010000}"/>
    <cellStyle name="Comma 8 6" xfId="281" xr:uid="{00000000-0005-0000-0000-000019010000}"/>
    <cellStyle name="Comma 8 6 2" xfId="282" xr:uid="{00000000-0005-0000-0000-00001A010000}"/>
    <cellStyle name="Comma 9" xfId="283" xr:uid="{00000000-0005-0000-0000-00001B010000}"/>
    <cellStyle name="Comma 9 2" xfId="284" xr:uid="{00000000-0005-0000-0000-00001C010000}"/>
    <cellStyle name="Comma 9 2 2" xfId="285" xr:uid="{00000000-0005-0000-0000-00001D010000}"/>
    <cellStyle name="Comma 9 2 3" xfId="286" xr:uid="{00000000-0005-0000-0000-00001E010000}"/>
    <cellStyle name="Comma 9 2 3 2" xfId="287" xr:uid="{00000000-0005-0000-0000-00001F010000}"/>
    <cellStyle name="Comma 9 2 3 3" xfId="288" xr:uid="{00000000-0005-0000-0000-000020010000}"/>
    <cellStyle name="Comma 9 2 3 4" xfId="289" xr:uid="{00000000-0005-0000-0000-000021010000}"/>
    <cellStyle name="Comma 9 2 4" xfId="290" xr:uid="{00000000-0005-0000-0000-000022010000}"/>
    <cellStyle name="Comma 9 2 4 2" xfId="291" xr:uid="{00000000-0005-0000-0000-000023010000}"/>
    <cellStyle name="Comma 9 2 4 2 2" xfId="292" xr:uid="{00000000-0005-0000-0000-000024010000}"/>
    <cellStyle name="Comma 9 2 4 2 3" xfId="293" xr:uid="{00000000-0005-0000-0000-000025010000}"/>
    <cellStyle name="Comma 9 2 4 2 3 2" xfId="294" xr:uid="{00000000-0005-0000-0000-000026010000}"/>
    <cellStyle name="Comma 9 2 4 3" xfId="295" xr:uid="{00000000-0005-0000-0000-000027010000}"/>
    <cellStyle name="Comma 9 2 5" xfId="296" xr:uid="{00000000-0005-0000-0000-000028010000}"/>
    <cellStyle name="Comma 9 2 5 2" xfId="297" xr:uid="{00000000-0005-0000-0000-000029010000}"/>
    <cellStyle name="Comma 9 2 5 3" xfId="298" xr:uid="{00000000-0005-0000-0000-00002A010000}"/>
    <cellStyle name="Comma 9 2 5 3 2" xfId="299" xr:uid="{00000000-0005-0000-0000-00002B010000}"/>
    <cellStyle name="Comma 9 2 6" xfId="300" xr:uid="{00000000-0005-0000-0000-00002C010000}"/>
    <cellStyle name="Comma 9 2 7" xfId="301" xr:uid="{00000000-0005-0000-0000-00002D010000}"/>
    <cellStyle name="Comma 9 2 7 2" xfId="302" xr:uid="{00000000-0005-0000-0000-00002E010000}"/>
    <cellStyle name="Comma 9 3" xfId="303" xr:uid="{00000000-0005-0000-0000-00002F010000}"/>
    <cellStyle name="Comma 9 4" xfId="304" xr:uid="{00000000-0005-0000-0000-000030010000}"/>
    <cellStyle name="Comma 9 5" xfId="305" xr:uid="{00000000-0005-0000-0000-000031010000}"/>
    <cellStyle name="Comma 9 6" xfId="306" xr:uid="{00000000-0005-0000-0000-000032010000}"/>
    <cellStyle name="Comma 9 6 10" xfId="307" xr:uid="{00000000-0005-0000-0000-000033010000}"/>
    <cellStyle name="Comma 9 6 11" xfId="308" xr:uid="{00000000-0005-0000-0000-000034010000}"/>
    <cellStyle name="Comma 9 6 11 2" xfId="309" xr:uid="{00000000-0005-0000-0000-000035010000}"/>
    <cellStyle name="Comma 9 6 11 2 2" xfId="310" xr:uid="{00000000-0005-0000-0000-000036010000}"/>
    <cellStyle name="Comma 9 6 11 2 3" xfId="311" xr:uid="{00000000-0005-0000-0000-000037010000}"/>
    <cellStyle name="Comma 9 6 11 2 3 2" xfId="312" xr:uid="{00000000-0005-0000-0000-000038010000}"/>
    <cellStyle name="Comma 9 6 2" xfId="313" xr:uid="{00000000-0005-0000-0000-000039010000}"/>
    <cellStyle name="Comma 9 6 3" xfId="314" xr:uid="{00000000-0005-0000-0000-00003A010000}"/>
    <cellStyle name="Comma 9 6 4" xfId="315" xr:uid="{00000000-0005-0000-0000-00003B010000}"/>
    <cellStyle name="Comma 9 6 5" xfId="316" xr:uid="{00000000-0005-0000-0000-00003C010000}"/>
    <cellStyle name="Comma 9 6 5 2" xfId="317" xr:uid="{00000000-0005-0000-0000-00003D010000}"/>
    <cellStyle name="Comma 9 6 5 2 2" xfId="318" xr:uid="{00000000-0005-0000-0000-00003E010000}"/>
    <cellStyle name="Comma 9 6 5 2 3" xfId="319" xr:uid="{00000000-0005-0000-0000-00003F010000}"/>
    <cellStyle name="Comma 9 6 6" xfId="320" xr:uid="{00000000-0005-0000-0000-000040010000}"/>
    <cellStyle name="Comma 9 6 7" xfId="321" xr:uid="{00000000-0005-0000-0000-000041010000}"/>
    <cellStyle name="Comma 9 6 8" xfId="322" xr:uid="{00000000-0005-0000-0000-000042010000}"/>
    <cellStyle name="Comma 9 6 9" xfId="323" xr:uid="{00000000-0005-0000-0000-000043010000}"/>
    <cellStyle name="Comma 9 6 9 2" xfId="324" xr:uid="{00000000-0005-0000-0000-000044010000}"/>
    <cellStyle name="Comma 9 6 9 2 2" xfId="325" xr:uid="{00000000-0005-0000-0000-000045010000}"/>
    <cellStyle name="Comma 9 6 9 2 3" xfId="326" xr:uid="{00000000-0005-0000-0000-000046010000}"/>
    <cellStyle name="Comma 9 6 9 2 3 2" xfId="327" xr:uid="{00000000-0005-0000-0000-000047010000}"/>
    <cellStyle name="Currency" xfId="2" builtinId="4"/>
    <cellStyle name="Currency 2" xfId="329" xr:uid="{00000000-0005-0000-0000-000049010000}"/>
    <cellStyle name="Currency 3" xfId="330" xr:uid="{00000000-0005-0000-0000-00004A010000}"/>
    <cellStyle name="Currency 4" xfId="331" xr:uid="{00000000-0005-0000-0000-00004B010000}"/>
    <cellStyle name="Currency 4 2" xfId="332" xr:uid="{00000000-0005-0000-0000-00004C010000}"/>
    <cellStyle name="Currency 4 3" xfId="333" xr:uid="{00000000-0005-0000-0000-00004D010000}"/>
    <cellStyle name="Currency 4 3 2" xfId="334" xr:uid="{00000000-0005-0000-0000-00004E010000}"/>
    <cellStyle name="Currency 5" xfId="335" xr:uid="{00000000-0005-0000-0000-00004F010000}"/>
    <cellStyle name="Currency 5 2" xfId="336" xr:uid="{00000000-0005-0000-0000-000050010000}"/>
    <cellStyle name="Currency 5 3" xfId="337" xr:uid="{00000000-0005-0000-0000-000051010000}"/>
    <cellStyle name="Currency 5 3 2" xfId="338" xr:uid="{00000000-0005-0000-0000-000052010000}"/>
    <cellStyle name="Currency 6" xfId="339" xr:uid="{00000000-0005-0000-0000-000053010000}"/>
    <cellStyle name="Currency 7" xfId="340" xr:uid="{00000000-0005-0000-0000-000054010000}"/>
    <cellStyle name="Currency 7 2" xfId="341" xr:uid="{00000000-0005-0000-0000-000055010000}"/>
    <cellStyle name="Currency 8" xfId="328" xr:uid="{00000000-0005-0000-0000-000056010000}"/>
    <cellStyle name="Currency 9" xfId="750" xr:uid="{00000000-0005-0000-0000-000057010000}"/>
    <cellStyle name="Normal" xfId="0" builtinId="0"/>
    <cellStyle name="Normal 10" xfId="342" xr:uid="{00000000-0005-0000-0000-000059010000}"/>
    <cellStyle name="Normal 11" xfId="343" xr:uid="{00000000-0005-0000-0000-00005A010000}"/>
    <cellStyle name="Normal 12" xfId="344" xr:uid="{00000000-0005-0000-0000-00005B010000}"/>
    <cellStyle name="Normal 13" xfId="3" xr:uid="{00000000-0005-0000-0000-00005C010000}"/>
    <cellStyle name="Normal 13 2" xfId="737" xr:uid="{00000000-0005-0000-0000-00005D010000}"/>
    <cellStyle name="Normal 14" xfId="738" xr:uid="{00000000-0005-0000-0000-00005E010000}"/>
    <cellStyle name="Normal 15" xfId="748" xr:uid="{00000000-0005-0000-0000-00005F010000}"/>
    <cellStyle name="Normal 15 2" xfId="755" xr:uid="{00000000-0005-0000-0000-000060010000}"/>
    <cellStyle name="Normal 16" xfId="751" xr:uid="{00000000-0005-0000-0000-000061010000}"/>
    <cellStyle name="Normal 2" xfId="345" xr:uid="{00000000-0005-0000-0000-000062010000}"/>
    <cellStyle name="Normal 2 2" xfId="346" xr:uid="{00000000-0005-0000-0000-000063010000}"/>
    <cellStyle name="Normal 2 2 2" xfId="347" xr:uid="{00000000-0005-0000-0000-000064010000}"/>
    <cellStyle name="Normal 2 2 3" xfId="348" xr:uid="{00000000-0005-0000-0000-000065010000}"/>
    <cellStyle name="Normal 2 2 4" xfId="349" xr:uid="{00000000-0005-0000-0000-000066010000}"/>
    <cellStyle name="Normal 2 2 4 2" xfId="350" xr:uid="{00000000-0005-0000-0000-000067010000}"/>
    <cellStyle name="Normal 2 2 4 2 2" xfId="351" xr:uid="{00000000-0005-0000-0000-000068010000}"/>
    <cellStyle name="Normal 2 2 4 3" xfId="352" xr:uid="{00000000-0005-0000-0000-000069010000}"/>
    <cellStyle name="Normal 2 2 4 4" xfId="353" xr:uid="{00000000-0005-0000-0000-00006A010000}"/>
    <cellStyle name="Normal 2 2 4 5" xfId="354" xr:uid="{00000000-0005-0000-0000-00006B010000}"/>
    <cellStyle name="Normal 2 2 4 5 2" xfId="355" xr:uid="{00000000-0005-0000-0000-00006C010000}"/>
    <cellStyle name="Normal 2 2 5" xfId="356" xr:uid="{00000000-0005-0000-0000-00006D010000}"/>
    <cellStyle name="Normal 2 2 6" xfId="741" xr:uid="{00000000-0005-0000-0000-00006E010000}"/>
    <cellStyle name="Normal 2 3" xfId="357" xr:uid="{00000000-0005-0000-0000-00006F010000}"/>
    <cellStyle name="Normal 2 4" xfId="358" xr:uid="{00000000-0005-0000-0000-000070010000}"/>
    <cellStyle name="Normal 2 5" xfId="752" xr:uid="{00000000-0005-0000-0000-000071010000}"/>
    <cellStyle name="Normal 3" xfId="359" xr:uid="{00000000-0005-0000-0000-000072010000}"/>
    <cellStyle name="Normal 3 2" xfId="360" xr:uid="{00000000-0005-0000-0000-000073010000}"/>
    <cellStyle name="Normal 3 2 2" xfId="740" xr:uid="{00000000-0005-0000-0000-000074010000}"/>
    <cellStyle name="Normal 3 3" xfId="361" xr:uid="{00000000-0005-0000-0000-000075010000}"/>
    <cellStyle name="Normal 3 3 2" xfId="739" xr:uid="{00000000-0005-0000-0000-000076010000}"/>
    <cellStyle name="Normal 3 4" xfId="362" xr:uid="{00000000-0005-0000-0000-000077010000}"/>
    <cellStyle name="Normal 3 5" xfId="753" xr:uid="{00000000-0005-0000-0000-000078010000}"/>
    <cellStyle name="Normal 4" xfId="363" xr:uid="{00000000-0005-0000-0000-000079010000}"/>
    <cellStyle name="Normal 4 2" xfId="364" xr:uid="{00000000-0005-0000-0000-00007A010000}"/>
    <cellStyle name="Normal 4 3" xfId="365" xr:uid="{00000000-0005-0000-0000-00007B010000}"/>
    <cellStyle name="Normal 4 3 2" xfId="366" xr:uid="{00000000-0005-0000-0000-00007C010000}"/>
    <cellStyle name="Normal 4 3 3" xfId="367" xr:uid="{00000000-0005-0000-0000-00007D010000}"/>
    <cellStyle name="Normal 4 4" xfId="754" xr:uid="{00000000-0005-0000-0000-00007E010000}"/>
    <cellStyle name="Normal 5" xfId="368" xr:uid="{00000000-0005-0000-0000-00007F010000}"/>
    <cellStyle name="Normal 5 2" xfId="369" xr:uid="{00000000-0005-0000-0000-000080010000}"/>
    <cellStyle name="Normal 5 2 2" xfId="370" xr:uid="{00000000-0005-0000-0000-000081010000}"/>
    <cellStyle name="Normal 5 2 3" xfId="371" xr:uid="{00000000-0005-0000-0000-000082010000}"/>
    <cellStyle name="Normal 5 2 3 2" xfId="372" xr:uid="{00000000-0005-0000-0000-000083010000}"/>
    <cellStyle name="Normal 5 3" xfId="373" xr:uid="{00000000-0005-0000-0000-000084010000}"/>
    <cellStyle name="Normal 5 4" xfId="374" xr:uid="{00000000-0005-0000-0000-000085010000}"/>
    <cellStyle name="Normal 6" xfId="375" xr:uid="{00000000-0005-0000-0000-000086010000}"/>
    <cellStyle name="Normal 6 2" xfId="376" xr:uid="{00000000-0005-0000-0000-000087010000}"/>
    <cellStyle name="Normal 7" xfId="377" xr:uid="{00000000-0005-0000-0000-000088010000}"/>
    <cellStyle name="Normal 7 2" xfId="378" xr:uid="{00000000-0005-0000-0000-000089010000}"/>
    <cellStyle name="Normal 7 3" xfId="379" xr:uid="{00000000-0005-0000-0000-00008A010000}"/>
    <cellStyle name="Normal 7 3 2" xfId="380" xr:uid="{00000000-0005-0000-0000-00008B010000}"/>
    <cellStyle name="Normal 8" xfId="381" xr:uid="{00000000-0005-0000-0000-00008C010000}"/>
    <cellStyle name="Normal 9" xfId="382" xr:uid="{00000000-0005-0000-0000-00008D010000}"/>
    <cellStyle name="Normal 9 2" xfId="383" xr:uid="{00000000-0005-0000-0000-00008E010000}"/>
    <cellStyle name="Percent 10" xfId="385" xr:uid="{00000000-0005-0000-0000-00008F010000}"/>
    <cellStyle name="Percent 10 2" xfId="386" xr:uid="{00000000-0005-0000-0000-000090010000}"/>
    <cellStyle name="Percent 10 3" xfId="387" xr:uid="{00000000-0005-0000-0000-000091010000}"/>
    <cellStyle name="Percent 10 3 2" xfId="388" xr:uid="{00000000-0005-0000-0000-000092010000}"/>
    <cellStyle name="Percent 10 3 3" xfId="389" xr:uid="{00000000-0005-0000-0000-000093010000}"/>
    <cellStyle name="Percent 10 3 3 2" xfId="390" xr:uid="{00000000-0005-0000-0000-000094010000}"/>
    <cellStyle name="Percent 11" xfId="391" xr:uid="{00000000-0005-0000-0000-000095010000}"/>
    <cellStyle name="Percent 11 2" xfId="392" xr:uid="{00000000-0005-0000-0000-000096010000}"/>
    <cellStyle name="Percent 11 3" xfId="393" xr:uid="{00000000-0005-0000-0000-000097010000}"/>
    <cellStyle name="Percent 11 3 2" xfId="394" xr:uid="{00000000-0005-0000-0000-000098010000}"/>
    <cellStyle name="Percent 12" xfId="395" xr:uid="{00000000-0005-0000-0000-000099010000}"/>
    <cellStyle name="Percent 12 2" xfId="396" xr:uid="{00000000-0005-0000-0000-00009A010000}"/>
    <cellStyle name="Percent 12 3" xfId="397" xr:uid="{00000000-0005-0000-0000-00009B010000}"/>
    <cellStyle name="Percent 12 3 2" xfId="398" xr:uid="{00000000-0005-0000-0000-00009C010000}"/>
    <cellStyle name="Percent 13" xfId="399" xr:uid="{00000000-0005-0000-0000-00009D010000}"/>
    <cellStyle name="Percent 13 2" xfId="400" xr:uid="{00000000-0005-0000-0000-00009E010000}"/>
    <cellStyle name="Percent 13 3" xfId="401" xr:uid="{00000000-0005-0000-0000-00009F010000}"/>
    <cellStyle name="Percent 13 3 2" xfId="402" xr:uid="{00000000-0005-0000-0000-0000A0010000}"/>
    <cellStyle name="Percent 14" xfId="403" xr:uid="{00000000-0005-0000-0000-0000A1010000}"/>
    <cellStyle name="Percent 14 2" xfId="404" xr:uid="{00000000-0005-0000-0000-0000A2010000}"/>
    <cellStyle name="Percent 14 3" xfId="405" xr:uid="{00000000-0005-0000-0000-0000A3010000}"/>
    <cellStyle name="Percent 14 3 2" xfId="406" xr:uid="{00000000-0005-0000-0000-0000A4010000}"/>
    <cellStyle name="Percent 15" xfId="407" xr:uid="{00000000-0005-0000-0000-0000A5010000}"/>
    <cellStyle name="Percent 15 2" xfId="408" xr:uid="{00000000-0005-0000-0000-0000A6010000}"/>
    <cellStyle name="Percent 15 3" xfId="409" xr:uid="{00000000-0005-0000-0000-0000A7010000}"/>
    <cellStyle name="Percent 15 3 2" xfId="410" xr:uid="{00000000-0005-0000-0000-0000A8010000}"/>
    <cellStyle name="Percent 16" xfId="411" xr:uid="{00000000-0005-0000-0000-0000A9010000}"/>
    <cellStyle name="Percent 16 2" xfId="412" xr:uid="{00000000-0005-0000-0000-0000AA010000}"/>
    <cellStyle name="Percent 16 3" xfId="413" xr:uid="{00000000-0005-0000-0000-0000AB010000}"/>
    <cellStyle name="Percent 16 3 2" xfId="414" xr:uid="{00000000-0005-0000-0000-0000AC010000}"/>
    <cellStyle name="Percent 17" xfId="415" xr:uid="{00000000-0005-0000-0000-0000AD010000}"/>
    <cellStyle name="Percent 17 2" xfId="416" xr:uid="{00000000-0005-0000-0000-0000AE010000}"/>
    <cellStyle name="Percent 17 3" xfId="417" xr:uid="{00000000-0005-0000-0000-0000AF010000}"/>
    <cellStyle name="Percent 17 3 2" xfId="418" xr:uid="{00000000-0005-0000-0000-0000B0010000}"/>
    <cellStyle name="Percent 18" xfId="419" xr:uid="{00000000-0005-0000-0000-0000B1010000}"/>
    <cellStyle name="Percent 18 2" xfId="420" xr:uid="{00000000-0005-0000-0000-0000B2010000}"/>
    <cellStyle name="Percent 18 3" xfId="421" xr:uid="{00000000-0005-0000-0000-0000B3010000}"/>
    <cellStyle name="Percent 18 3 2" xfId="422" xr:uid="{00000000-0005-0000-0000-0000B4010000}"/>
    <cellStyle name="Percent 19" xfId="423" xr:uid="{00000000-0005-0000-0000-0000B5010000}"/>
    <cellStyle name="Percent 19 2" xfId="424" xr:uid="{00000000-0005-0000-0000-0000B6010000}"/>
    <cellStyle name="Percent 19 3" xfId="425" xr:uid="{00000000-0005-0000-0000-0000B7010000}"/>
    <cellStyle name="Percent 19 3 2" xfId="426" xr:uid="{00000000-0005-0000-0000-0000B8010000}"/>
    <cellStyle name="Percent 2" xfId="427" xr:uid="{00000000-0005-0000-0000-0000B9010000}"/>
    <cellStyle name="Percent 2 2" xfId="428" xr:uid="{00000000-0005-0000-0000-0000BA010000}"/>
    <cellStyle name="Percent 2 2 2" xfId="429" xr:uid="{00000000-0005-0000-0000-0000BB010000}"/>
    <cellStyle name="Percent 2 2 2 2" xfId="430" xr:uid="{00000000-0005-0000-0000-0000BC010000}"/>
    <cellStyle name="Percent 2 2 2 3" xfId="431" xr:uid="{00000000-0005-0000-0000-0000BD010000}"/>
    <cellStyle name="Percent 2 2 2 3 2" xfId="432" xr:uid="{00000000-0005-0000-0000-0000BE010000}"/>
    <cellStyle name="Percent 2 2 2 3 3" xfId="433" xr:uid="{00000000-0005-0000-0000-0000BF010000}"/>
    <cellStyle name="Percent 2 2 2 3 3 2" xfId="434" xr:uid="{00000000-0005-0000-0000-0000C0010000}"/>
    <cellStyle name="Percent 2 2 2 3 3 3" xfId="435" xr:uid="{00000000-0005-0000-0000-0000C1010000}"/>
    <cellStyle name="Percent 2 2 2 3 3 4" xfId="436" xr:uid="{00000000-0005-0000-0000-0000C2010000}"/>
    <cellStyle name="Percent 2 2 2 3 4" xfId="437" xr:uid="{00000000-0005-0000-0000-0000C3010000}"/>
    <cellStyle name="Percent 2 2 2 3 4 2" xfId="438" xr:uid="{00000000-0005-0000-0000-0000C4010000}"/>
    <cellStyle name="Percent 2 2 2 3 4 2 2" xfId="439" xr:uid="{00000000-0005-0000-0000-0000C5010000}"/>
    <cellStyle name="Percent 2 2 2 3 4 2 3" xfId="440" xr:uid="{00000000-0005-0000-0000-0000C6010000}"/>
    <cellStyle name="Percent 2 2 2 3 4 2 3 2" xfId="441" xr:uid="{00000000-0005-0000-0000-0000C7010000}"/>
    <cellStyle name="Percent 2 2 2 3 4 3" xfId="442" xr:uid="{00000000-0005-0000-0000-0000C8010000}"/>
    <cellStyle name="Percent 2 2 2 3 5" xfId="443" xr:uid="{00000000-0005-0000-0000-0000C9010000}"/>
    <cellStyle name="Percent 2 2 2 3 5 2" xfId="444" xr:uid="{00000000-0005-0000-0000-0000CA010000}"/>
    <cellStyle name="Percent 2 2 2 3 5 3" xfId="445" xr:uid="{00000000-0005-0000-0000-0000CB010000}"/>
    <cellStyle name="Percent 2 2 2 3 5 3 2" xfId="446" xr:uid="{00000000-0005-0000-0000-0000CC010000}"/>
    <cellStyle name="Percent 2 2 2 3 6" xfId="447" xr:uid="{00000000-0005-0000-0000-0000CD010000}"/>
    <cellStyle name="Percent 2 2 2 3 7" xfId="448" xr:uid="{00000000-0005-0000-0000-0000CE010000}"/>
    <cellStyle name="Percent 2 2 2 3 7 2" xfId="449" xr:uid="{00000000-0005-0000-0000-0000CF010000}"/>
    <cellStyle name="Percent 2 2 2 4" xfId="450" xr:uid="{00000000-0005-0000-0000-0000D0010000}"/>
    <cellStyle name="Percent 2 2 2 4 2" xfId="451" xr:uid="{00000000-0005-0000-0000-0000D1010000}"/>
    <cellStyle name="Percent 2 2 2 4 2 2" xfId="452" xr:uid="{00000000-0005-0000-0000-0000D2010000}"/>
    <cellStyle name="Percent 2 2 2 4 2 3" xfId="453" xr:uid="{00000000-0005-0000-0000-0000D3010000}"/>
    <cellStyle name="Percent 2 2 2 4 2 3 2" xfId="454" xr:uid="{00000000-0005-0000-0000-0000D4010000}"/>
    <cellStyle name="Percent 2 2 2 4 3" xfId="455" xr:uid="{00000000-0005-0000-0000-0000D5010000}"/>
    <cellStyle name="Percent 2 2 2 5" xfId="456" xr:uid="{00000000-0005-0000-0000-0000D6010000}"/>
    <cellStyle name="Percent 2 2 2 5 2" xfId="457" xr:uid="{00000000-0005-0000-0000-0000D7010000}"/>
    <cellStyle name="Percent 2 2 2 5 3" xfId="458" xr:uid="{00000000-0005-0000-0000-0000D8010000}"/>
    <cellStyle name="Percent 2 2 2 5 3 2" xfId="459" xr:uid="{00000000-0005-0000-0000-0000D9010000}"/>
    <cellStyle name="Percent 2 2 2 6" xfId="460" xr:uid="{00000000-0005-0000-0000-0000DA010000}"/>
    <cellStyle name="Percent 2 2 2 6 2" xfId="461" xr:uid="{00000000-0005-0000-0000-0000DB010000}"/>
    <cellStyle name="Percent 2 2 3" xfId="462" xr:uid="{00000000-0005-0000-0000-0000DC010000}"/>
    <cellStyle name="Percent 2 2 3 2" xfId="463" xr:uid="{00000000-0005-0000-0000-0000DD010000}"/>
    <cellStyle name="Percent 2 2 3 3" xfId="464" xr:uid="{00000000-0005-0000-0000-0000DE010000}"/>
    <cellStyle name="Percent 2 2 3 4" xfId="465" xr:uid="{00000000-0005-0000-0000-0000DF010000}"/>
    <cellStyle name="Percent 2 3" xfId="466" xr:uid="{00000000-0005-0000-0000-0000E0010000}"/>
    <cellStyle name="Percent 2 4" xfId="467" xr:uid="{00000000-0005-0000-0000-0000E1010000}"/>
    <cellStyle name="Percent 2 4 10" xfId="468" xr:uid="{00000000-0005-0000-0000-0000E2010000}"/>
    <cellStyle name="Percent 2 4 11" xfId="469" xr:uid="{00000000-0005-0000-0000-0000E3010000}"/>
    <cellStyle name="Percent 2 4 11 2" xfId="470" xr:uid="{00000000-0005-0000-0000-0000E4010000}"/>
    <cellStyle name="Percent 2 4 11 2 2" xfId="471" xr:uid="{00000000-0005-0000-0000-0000E5010000}"/>
    <cellStyle name="Percent 2 4 11 2 3" xfId="472" xr:uid="{00000000-0005-0000-0000-0000E6010000}"/>
    <cellStyle name="Percent 2 4 11 2 3 2" xfId="473" xr:uid="{00000000-0005-0000-0000-0000E7010000}"/>
    <cellStyle name="Percent 2 4 2" xfId="474" xr:uid="{00000000-0005-0000-0000-0000E8010000}"/>
    <cellStyle name="Percent 2 4 3" xfId="475" xr:uid="{00000000-0005-0000-0000-0000E9010000}"/>
    <cellStyle name="Percent 2 4 4" xfId="476" xr:uid="{00000000-0005-0000-0000-0000EA010000}"/>
    <cellStyle name="Percent 2 4 5" xfId="477" xr:uid="{00000000-0005-0000-0000-0000EB010000}"/>
    <cellStyle name="Percent 2 4 5 2" xfId="478" xr:uid="{00000000-0005-0000-0000-0000EC010000}"/>
    <cellStyle name="Percent 2 4 5 2 2" xfId="479" xr:uid="{00000000-0005-0000-0000-0000ED010000}"/>
    <cellStyle name="Percent 2 4 5 2 3" xfId="480" xr:uid="{00000000-0005-0000-0000-0000EE010000}"/>
    <cellStyle name="Percent 2 4 6" xfId="481" xr:uid="{00000000-0005-0000-0000-0000EF010000}"/>
    <cellStyle name="Percent 2 4 7" xfId="482" xr:uid="{00000000-0005-0000-0000-0000F0010000}"/>
    <cellStyle name="Percent 2 4 8" xfId="483" xr:uid="{00000000-0005-0000-0000-0000F1010000}"/>
    <cellStyle name="Percent 2 4 9" xfId="484" xr:uid="{00000000-0005-0000-0000-0000F2010000}"/>
    <cellStyle name="Percent 2 4 9 2" xfId="485" xr:uid="{00000000-0005-0000-0000-0000F3010000}"/>
    <cellStyle name="Percent 2 4 9 2 2" xfId="486" xr:uid="{00000000-0005-0000-0000-0000F4010000}"/>
    <cellStyle name="Percent 2 4 9 2 3" xfId="487" xr:uid="{00000000-0005-0000-0000-0000F5010000}"/>
    <cellStyle name="Percent 2 4 9 2 3 2" xfId="488" xr:uid="{00000000-0005-0000-0000-0000F6010000}"/>
    <cellStyle name="Percent 2 5" xfId="489" xr:uid="{00000000-0005-0000-0000-0000F7010000}"/>
    <cellStyle name="Percent 20" xfId="490" xr:uid="{00000000-0005-0000-0000-0000F8010000}"/>
    <cellStyle name="Percent 20 2" xfId="491" xr:uid="{00000000-0005-0000-0000-0000F9010000}"/>
    <cellStyle name="Percent 20 3" xfId="492" xr:uid="{00000000-0005-0000-0000-0000FA010000}"/>
    <cellStyle name="Percent 20 3 2" xfId="493" xr:uid="{00000000-0005-0000-0000-0000FB010000}"/>
    <cellStyle name="Percent 21" xfId="494" xr:uid="{00000000-0005-0000-0000-0000FC010000}"/>
    <cellStyle name="Percent 21 2" xfId="495" xr:uid="{00000000-0005-0000-0000-0000FD010000}"/>
    <cellStyle name="Percent 21 3" xfId="496" xr:uid="{00000000-0005-0000-0000-0000FE010000}"/>
    <cellStyle name="Percent 21 3 2" xfId="497" xr:uid="{00000000-0005-0000-0000-0000FF010000}"/>
    <cellStyle name="Percent 22" xfId="498" xr:uid="{00000000-0005-0000-0000-000000020000}"/>
    <cellStyle name="Percent 22 2" xfId="499" xr:uid="{00000000-0005-0000-0000-000001020000}"/>
    <cellStyle name="Percent 23" xfId="500" xr:uid="{00000000-0005-0000-0000-000002020000}"/>
    <cellStyle name="Percent 23 2" xfId="501" xr:uid="{00000000-0005-0000-0000-000003020000}"/>
    <cellStyle name="Percent 24" xfId="502" xr:uid="{00000000-0005-0000-0000-000004020000}"/>
    <cellStyle name="Percent 25" xfId="503" xr:uid="{00000000-0005-0000-0000-000005020000}"/>
    <cellStyle name="Percent 25 2" xfId="504" xr:uid="{00000000-0005-0000-0000-000006020000}"/>
    <cellStyle name="Percent 25 3" xfId="505" xr:uid="{00000000-0005-0000-0000-000007020000}"/>
    <cellStyle name="Percent 25 3 2" xfId="506" xr:uid="{00000000-0005-0000-0000-000008020000}"/>
    <cellStyle name="Percent 26" xfId="507" xr:uid="{00000000-0005-0000-0000-000009020000}"/>
    <cellStyle name="Percent 27" xfId="508" xr:uid="{00000000-0005-0000-0000-00000A020000}"/>
    <cellStyle name="Percent 27 2" xfId="509" xr:uid="{00000000-0005-0000-0000-00000B020000}"/>
    <cellStyle name="Percent 28" xfId="384" xr:uid="{00000000-0005-0000-0000-00000C020000}"/>
    <cellStyle name="Percent 28 2" xfId="757" xr:uid="{00000000-0005-0000-0000-00000D020000}"/>
    <cellStyle name="Percent 29" xfId="756" xr:uid="{00000000-0005-0000-0000-00000E020000}"/>
    <cellStyle name="Percent 3" xfId="510" xr:uid="{00000000-0005-0000-0000-00000F020000}"/>
    <cellStyle name="Percent 3 2" xfId="511" xr:uid="{00000000-0005-0000-0000-000010020000}"/>
    <cellStyle name="Percent 3 2 2" xfId="512" xr:uid="{00000000-0005-0000-0000-000011020000}"/>
    <cellStyle name="Percent 3 2 3" xfId="513" xr:uid="{00000000-0005-0000-0000-000012020000}"/>
    <cellStyle name="Percent 3 2 3 2" xfId="514" xr:uid="{00000000-0005-0000-0000-000013020000}"/>
    <cellStyle name="Percent 3 2 3 3" xfId="515" xr:uid="{00000000-0005-0000-0000-000014020000}"/>
    <cellStyle name="Percent 3 2 3 4" xfId="516" xr:uid="{00000000-0005-0000-0000-000015020000}"/>
    <cellStyle name="Percent 3 2 4" xfId="517" xr:uid="{00000000-0005-0000-0000-000016020000}"/>
    <cellStyle name="Percent 3 2 4 2" xfId="518" xr:uid="{00000000-0005-0000-0000-000017020000}"/>
    <cellStyle name="Percent 3 2 4 2 2" xfId="519" xr:uid="{00000000-0005-0000-0000-000018020000}"/>
    <cellStyle name="Percent 3 2 4 2 3" xfId="520" xr:uid="{00000000-0005-0000-0000-000019020000}"/>
    <cellStyle name="Percent 3 2 4 2 3 2" xfId="521" xr:uid="{00000000-0005-0000-0000-00001A020000}"/>
    <cellStyle name="Percent 3 2 4 3" xfId="522" xr:uid="{00000000-0005-0000-0000-00001B020000}"/>
    <cellStyle name="Percent 3 2 5" xfId="523" xr:uid="{00000000-0005-0000-0000-00001C020000}"/>
    <cellStyle name="Percent 3 2 5 2" xfId="524" xr:uid="{00000000-0005-0000-0000-00001D020000}"/>
    <cellStyle name="Percent 3 2 5 3" xfId="525" xr:uid="{00000000-0005-0000-0000-00001E020000}"/>
    <cellStyle name="Percent 3 2 5 3 2" xfId="526" xr:uid="{00000000-0005-0000-0000-00001F020000}"/>
    <cellStyle name="Percent 3 2 6" xfId="527" xr:uid="{00000000-0005-0000-0000-000020020000}"/>
    <cellStyle name="Percent 3 2 7" xfId="528" xr:uid="{00000000-0005-0000-0000-000021020000}"/>
    <cellStyle name="Percent 3 2 7 2" xfId="529" xr:uid="{00000000-0005-0000-0000-000022020000}"/>
    <cellStyle name="Percent 3 3" xfId="530" xr:uid="{00000000-0005-0000-0000-000023020000}"/>
    <cellStyle name="Percent 3 4" xfId="531" xr:uid="{00000000-0005-0000-0000-000024020000}"/>
    <cellStyle name="Percent 3 5" xfId="532" xr:uid="{00000000-0005-0000-0000-000025020000}"/>
    <cellStyle name="Percent 3 5 2" xfId="533" xr:uid="{00000000-0005-0000-0000-000026020000}"/>
    <cellStyle name="Percent 3 5 3" xfId="534" xr:uid="{00000000-0005-0000-0000-000027020000}"/>
    <cellStyle name="Percent 3 5 4" xfId="535" xr:uid="{00000000-0005-0000-0000-000028020000}"/>
    <cellStyle name="Percent 4" xfId="536" xr:uid="{00000000-0005-0000-0000-000029020000}"/>
    <cellStyle name="Percent 4 2" xfId="537" xr:uid="{00000000-0005-0000-0000-00002A020000}"/>
    <cellStyle name="Percent 4 3" xfId="538" xr:uid="{00000000-0005-0000-0000-00002B020000}"/>
    <cellStyle name="Percent 4 3 2" xfId="539" xr:uid="{00000000-0005-0000-0000-00002C020000}"/>
    <cellStyle name="Percent 4 3 3" xfId="540" xr:uid="{00000000-0005-0000-0000-00002D020000}"/>
    <cellStyle name="Percent 4 3 4" xfId="541" xr:uid="{00000000-0005-0000-0000-00002E020000}"/>
    <cellStyle name="Percent 4 4" xfId="542" xr:uid="{00000000-0005-0000-0000-00002F020000}"/>
    <cellStyle name="Percent 4 4 2" xfId="543" xr:uid="{00000000-0005-0000-0000-000030020000}"/>
    <cellStyle name="Percent 4 4 2 2" xfId="544" xr:uid="{00000000-0005-0000-0000-000031020000}"/>
    <cellStyle name="Percent 4 4 2 3" xfId="545" xr:uid="{00000000-0005-0000-0000-000032020000}"/>
    <cellStyle name="Percent 4 4 2 3 2" xfId="546" xr:uid="{00000000-0005-0000-0000-000033020000}"/>
    <cellStyle name="Percent 4 4 3" xfId="547" xr:uid="{00000000-0005-0000-0000-000034020000}"/>
    <cellStyle name="Percent 4 5" xfId="548" xr:uid="{00000000-0005-0000-0000-000035020000}"/>
    <cellStyle name="Percent 4 5 2" xfId="549" xr:uid="{00000000-0005-0000-0000-000036020000}"/>
    <cellStyle name="Percent 4 5 3" xfId="550" xr:uid="{00000000-0005-0000-0000-000037020000}"/>
    <cellStyle name="Percent 4 5 3 2" xfId="551" xr:uid="{00000000-0005-0000-0000-000038020000}"/>
    <cellStyle name="Percent 4 6" xfId="552" xr:uid="{00000000-0005-0000-0000-000039020000}"/>
    <cellStyle name="Percent 4 7" xfId="553" xr:uid="{00000000-0005-0000-0000-00003A020000}"/>
    <cellStyle name="Percent 4 7 2" xfId="554" xr:uid="{00000000-0005-0000-0000-00003B020000}"/>
    <cellStyle name="Percent 5" xfId="555" xr:uid="{00000000-0005-0000-0000-00003C020000}"/>
    <cellStyle name="Percent 5 2" xfId="556" xr:uid="{00000000-0005-0000-0000-00003D020000}"/>
    <cellStyle name="Percent 5 3" xfId="557" xr:uid="{00000000-0005-0000-0000-00003E020000}"/>
    <cellStyle name="Percent 5 3 2" xfId="558" xr:uid="{00000000-0005-0000-0000-00003F020000}"/>
    <cellStyle name="Percent 5 3 3" xfId="559" xr:uid="{00000000-0005-0000-0000-000040020000}"/>
    <cellStyle name="Percent 5 4" xfId="560" xr:uid="{00000000-0005-0000-0000-000041020000}"/>
    <cellStyle name="Percent 5 4 2" xfId="561" xr:uid="{00000000-0005-0000-0000-000042020000}"/>
    <cellStyle name="Percent 5 4 3" xfId="562" xr:uid="{00000000-0005-0000-0000-000043020000}"/>
    <cellStyle name="Percent 5 4 4" xfId="563" xr:uid="{00000000-0005-0000-0000-000044020000}"/>
    <cellStyle name="Percent 5 5" xfId="564" xr:uid="{00000000-0005-0000-0000-000045020000}"/>
    <cellStyle name="Percent 5 5 2" xfId="565" xr:uid="{00000000-0005-0000-0000-000046020000}"/>
    <cellStyle name="Percent 5 5 2 2" xfId="566" xr:uid="{00000000-0005-0000-0000-000047020000}"/>
    <cellStyle name="Percent 5 5 2 3" xfId="567" xr:uid="{00000000-0005-0000-0000-000048020000}"/>
    <cellStyle name="Percent 5 5 2 3 2" xfId="568" xr:uid="{00000000-0005-0000-0000-000049020000}"/>
    <cellStyle name="Percent 5 5 3" xfId="569" xr:uid="{00000000-0005-0000-0000-00004A020000}"/>
    <cellStyle name="Percent 5 6" xfId="570" xr:uid="{00000000-0005-0000-0000-00004B020000}"/>
    <cellStyle name="Percent 5 6 2" xfId="571" xr:uid="{00000000-0005-0000-0000-00004C020000}"/>
    <cellStyle name="Percent 5 6 3" xfId="572" xr:uid="{00000000-0005-0000-0000-00004D020000}"/>
    <cellStyle name="Percent 5 6 3 2" xfId="573" xr:uid="{00000000-0005-0000-0000-00004E020000}"/>
    <cellStyle name="Percent 5 7" xfId="574" xr:uid="{00000000-0005-0000-0000-00004F020000}"/>
    <cellStyle name="Percent 5 8" xfId="575" xr:uid="{00000000-0005-0000-0000-000050020000}"/>
    <cellStyle name="Percent 5 8 2" xfId="576" xr:uid="{00000000-0005-0000-0000-000051020000}"/>
    <cellStyle name="Percent 5 9" xfId="577" xr:uid="{00000000-0005-0000-0000-000052020000}"/>
    <cellStyle name="Percent 5 9 2" xfId="578" xr:uid="{00000000-0005-0000-0000-000053020000}"/>
    <cellStyle name="Percent 5 9 3" xfId="579" xr:uid="{00000000-0005-0000-0000-000054020000}"/>
    <cellStyle name="Percent 5 9 3 2" xfId="580" xr:uid="{00000000-0005-0000-0000-000055020000}"/>
    <cellStyle name="Percent 6" xfId="581" xr:uid="{00000000-0005-0000-0000-000056020000}"/>
    <cellStyle name="Percent 6 10" xfId="582" xr:uid="{00000000-0005-0000-0000-000057020000}"/>
    <cellStyle name="Percent 6 11" xfId="583" xr:uid="{00000000-0005-0000-0000-000058020000}"/>
    <cellStyle name="Percent 6 11 2" xfId="584" xr:uid="{00000000-0005-0000-0000-000059020000}"/>
    <cellStyle name="Percent 6 11 2 2" xfId="585" xr:uid="{00000000-0005-0000-0000-00005A020000}"/>
    <cellStyle name="Percent 6 11 2 3" xfId="586" xr:uid="{00000000-0005-0000-0000-00005B020000}"/>
    <cellStyle name="Percent 6 11 2 3 2" xfId="587" xr:uid="{00000000-0005-0000-0000-00005C020000}"/>
    <cellStyle name="Percent 6 12" xfId="588" xr:uid="{00000000-0005-0000-0000-00005D020000}"/>
    <cellStyle name="Percent 6 13" xfId="589" xr:uid="{00000000-0005-0000-0000-00005E020000}"/>
    <cellStyle name="Percent 6 13 2" xfId="590" xr:uid="{00000000-0005-0000-0000-00005F020000}"/>
    <cellStyle name="Percent 6 13 2 2" xfId="591" xr:uid="{00000000-0005-0000-0000-000060020000}"/>
    <cellStyle name="Percent 6 13 2 3" xfId="592" xr:uid="{00000000-0005-0000-0000-000061020000}"/>
    <cellStyle name="Percent 6 13 2 3 2" xfId="593" xr:uid="{00000000-0005-0000-0000-000062020000}"/>
    <cellStyle name="Percent 6 14" xfId="594" xr:uid="{00000000-0005-0000-0000-000063020000}"/>
    <cellStyle name="Percent 6 14 2" xfId="595" xr:uid="{00000000-0005-0000-0000-000064020000}"/>
    <cellStyle name="Percent 6 15" xfId="596" xr:uid="{00000000-0005-0000-0000-000065020000}"/>
    <cellStyle name="Percent 6 16" xfId="597" xr:uid="{00000000-0005-0000-0000-000066020000}"/>
    <cellStyle name="Percent 6 16 2" xfId="598" xr:uid="{00000000-0005-0000-0000-000067020000}"/>
    <cellStyle name="Percent 6 2" xfId="599" xr:uid="{00000000-0005-0000-0000-000068020000}"/>
    <cellStyle name="Percent 6 3" xfId="600" xr:uid="{00000000-0005-0000-0000-000069020000}"/>
    <cellStyle name="Percent 6 4" xfId="601" xr:uid="{00000000-0005-0000-0000-00006A020000}"/>
    <cellStyle name="Percent 6 5" xfId="602" xr:uid="{00000000-0005-0000-0000-00006B020000}"/>
    <cellStyle name="Percent 6 6" xfId="603" xr:uid="{00000000-0005-0000-0000-00006C020000}"/>
    <cellStyle name="Percent 6 7" xfId="604" xr:uid="{00000000-0005-0000-0000-00006D020000}"/>
    <cellStyle name="Percent 6 7 2" xfId="605" xr:uid="{00000000-0005-0000-0000-00006E020000}"/>
    <cellStyle name="Percent 6 7 2 2" xfId="606" xr:uid="{00000000-0005-0000-0000-00006F020000}"/>
    <cellStyle name="Percent 6 7 2 3" xfId="607" xr:uid="{00000000-0005-0000-0000-000070020000}"/>
    <cellStyle name="Percent 6 8" xfId="608" xr:uid="{00000000-0005-0000-0000-000071020000}"/>
    <cellStyle name="Percent 6 9" xfId="609" xr:uid="{00000000-0005-0000-0000-000072020000}"/>
    <cellStyle name="Percent 7" xfId="610" xr:uid="{00000000-0005-0000-0000-000073020000}"/>
    <cellStyle name="Percent 7 10" xfId="611" xr:uid="{00000000-0005-0000-0000-000074020000}"/>
    <cellStyle name="Percent 7 11" xfId="612" xr:uid="{00000000-0005-0000-0000-000075020000}"/>
    <cellStyle name="Percent 7 11 2" xfId="613" xr:uid="{00000000-0005-0000-0000-000076020000}"/>
    <cellStyle name="Percent 7 11 2 2" xfId="614" xr:uid="{00000000-0005-0000-0000-000077020000}"/>
    <cellStyle name="Percent 7 11 2 3" xfId="615" xr:uid="{00000000-0005-0000-0000-000078020000}"/>
    <cellStyle name="Percent 7 11 2 3 2" xfId="616" xr:uid="{00000000-0005-0000-0000-000079020000}"/>
    <cellStyle name="Percent 7 12" xfId="617" xr:uid="{00000000-0005-0000-0000-00007A020000}"/>
    <cellStyle name="Percent 7 12 2" xfId="618" xr:uid="{00000000-0005-0000-0000-00007B020000}"/>
    <cellStyle name="Percent 7 13" xfId="619" xr:uid="{00000000-0005-0000-0000-00007C020000}"/>
    <cellStyle name="Percent 7 14" xfId="620" xr:uid="{00000000-0005-0000-0000-00007D020000}"/>
    <cellStyle name="Percent 7 14 2" xfId="621" xr:uid="{00000000-0005-0000-0000-00007E020000}"/>
    <cellStyle name="Percent 7 2" xfId="622" xr:uid="{00000000-0005-0000-0000-00007F020000}"/>
    <cellStyle name="Percent 7 3" xfId="623" xr:uid="{00000000-0005-0000-0000-000080020000}"/>
    <cellStyle name="Percent 7 4" xfId="624" xr:uid="{00000000-0005-0000-0000-000081020000}"/>
    <cellStyle name="Percent 7 5" xfId="625" xr:uid="{00000000-0005-0000-0000-000082020000}"/>
    <cellStyle name="Percent 7 5 2" xfId="626" xr:uid="{00000000-0005-0000-0000-000083020000}"/>
    <cellStyle name="Percent 7 5 2 2" xfId="627" xr:uid="{00000000-0005-0000-0000-000084020000}"/>
    <cellStyle name="Percent 7 5 2 3" xfId="628" xr:uid="{00000000-0005-0000-0000-000085020000}"/>
    <cellStyle name="Percent 7 5 2 4" xfId="629" xr:uid="{00000000-0005-0000-0000-000086020000}"/>
    <cellStyle name="Percent 7 6" xfId="630" xr:uid="{00000000-0005-0000-0000-000087020000}"/>
    <cellStyle name="Percent 7 7" xfId="631" xr:uid="{00000000-0005-0000-0000-000088020000}"/>
    <cellStyle name="Percent 7 8" xfId="632" xr:uid="{00000000-0005-0000-0000-000089020000}"/>
    <cellStyle name="Percent 7 9" xfId="633" xr:uid="{00000000-0005-0000-0000-00008A020000}"/>
    <cellStyle name="Percent 7 9 2" xfId="634" xr:uid="{00000000-0005-0000-0000-00008B020000}"/>
    <cellStyle name="Percent 7 9 2 2" xfId="635" xr:uid="{00000000-0005-0000-0000-00008C020000}"/>
    <cellStyle name="Percent 7 9 2 3" xfId="636" xr:uid="{00000000-0005-0000-0000-00008D020000}"/>
    <cellStyle name="Percent 7 9 2 3 2" xfId="637" xr:uid="{00000000-0005-0000-0000-00008E020000}"/>
    <cellStyle name="Percent 8" xfId="638" xr:uid="{00000000-0005-0000-0000-00008F020000}"/>
    <cellStyle name="Percent 8 2" xfId="639" xr:uid="{00000000-0005-0000-0000-000090020000}"/>
    <cellStyle name="Percent 8 3" xfId="640" xr:uid="{00000000-0005-0000-0000-000091020000}"/>
    <cellStyle name="Percent 8 4" xfId="641" xr:uid="{00000000-0005-0000-0000-000092020000}"/>
    <cellStyle name="Percent 8 5" xfId="642" xr:uid="{00000000-0005-0000-0000-000093020000}"/>
    <cellStyle name="Percent 9" xfId="643" xr:uid="{00000000-0005-0000-0000-000094020000}"/>
    <cellStyle name="Percent 9 2" xfId="644" xr:uid="{00000000-0005-0000-0000-000095020000}"/>
    <cellStyle name="Percent 9 3" xfId="645" xr:uid="{00000000-0005-0000-0000-000096020000}"/>
    <cellStyle name="Percent 9 4" xfId="646" xr:uid="{00000000-0005-0000-0000-000097020000}"/>
    <cellStyle name="Percent 9 5" xfId="647" xr:uid="{00000000-0005-0000-0000-000098020000}"/>
    <cellStyle name="PSChar" xfId="648" xr:uid="{00000000-0005-0000-0000-000099020000}"/>
    <cellStyle name="PSChar 2" xfId="649" xr:uid="{00000000-0005-0000-0000-00009A020000}"/>
    <cellStyle name="PSChar 2 2" xfId="650" xr:uid="{00000000-0005-0000-0000-00009B020000}"/>
    <cellStyle name="PSChar 2 2 2" xfId="651" xr:uid="{00000000-0005-0000-0000-00009C020000}"/>
    <cellStyle name="PSChar 3" xfId="652" xr:uid="{00000000-0005-0000-0000-00009D020000}"/>
    <cellStyle name="PSChar 3 2" xfId="653" xr:uid="{00000000-0005-0000-0000-00009E020000}"/>
    <cellStyle name="PSChar 4" xfId="654" xr:uid="{00000000-0005-0000-0000-00009F020000}"/>
    <cellStyle name="PSChar 4 2" xfId="655" xr:uid="{00000000-0005-0000-0000-0000A0020000}"/>
    <cellStyle name="PSChar 5" xfId="656" xr:uid="{00000000-0005-0000-0000-0000A1020000}"/>
    <cellStyle name="PSChar 5 2" xfId="657" xr:uid="{00000000-0005-0000-0000-0000A2020000}"/>
    <cellStyle name="PSChar 5 3" xfId="658" xr:uid="{00000000-0005-0000-0000-0000A3020000}"/>
    <cellStyle name="PSChar 5 3 2" xfId="659" xr:uid="{00000000-0005-0000-0000-0000A4020000}"/>
    <cellStyle name="PSChar 6" xfId="660" xr:uid="{00000000-0005-0000-0000-0000A5020000}"/>
    <cellStyle name="PSChar 6 2" xfId="661" xr:uid="{00000000-0005-0000-0000-0000A6020000}"/>
    <cellStyle name="PSChar 7" xfId="662" xr:uid="{00000000-0005-0000-0000-0000A7020000}"/>
    <cellStyle name="PSChar 8" xfId="663" xr:uid="{00000000-0005-0000-0000-0000A8020000}"/>
    <cellStyle name="PSChar 9" xfId="743" xr:uid="{00000000-0005-0000-0000-0000A9020000}"/>
    <cellStyle name="PSDate" xfId="664" xr:uid="{00000000-0005-0000-0000-0000AA020000}"/>
    <cellStyle name="PSDate 2" xfId="665" xr:uid="{00000000-0005-0000-0000-0000AB020000}"/>
    <cellStyle name="PSDate 2 2" xfId="666" xr:uid="{00000000-0005-0000-0000-0000AC020000}"/>
    <cellStyle name="PSDate 2 2 2" xfId="667" xr:uid="{00000000-0005-0000-0000-0000AD020000}"/>
    <cellStyle name="PSDate 3" xfId="668" xr:uid="{00000000-0005-0000-0000-0000AE020000}"/>
    <cellStyle name="PSDate 3 2" xfId="669" xr:uid="{00000000-0005-0000-0000-0000AF020000}"/>
    <cellStyle name="PSDate 4" xfId="670" xr:uid="{00000000-0005-0000-0000-0000B0020000}"/>
    <cellStyle name="PSDate 4 2" xfId="671" xr:uid="{00000000-0005-0000-0000-0000B1020000}"/>
    <cellStyle name="PSDate 5" xfId="672" xr:uid="{00000000-0005-0000-0000-0000B2020000}"/>
    <cellStyle name="PSDate 5 2" xfId="673" xr:uid="{00000000-0005-0000-0000-0000B3020000}"/>
    <cellStyle name="PSDate 5 3" xfId="674" xr:uid="{00000000-0005-0000-0000-0000B4020000}"/>
    <cellStyle name="PSDate 5 3 2" xfId="675" xr:uid="{00000000-0005-0000-0000-0000B5020000}"/>
    <cellStyle name="PSDate 6" xfId="676" xr:uid="{00000000-0005-0000-0000-0000B6020000}"/>
    <cellStyle name="PSDate 6 2" xfId="677" xr:uid="{00000000-0005-0000-0000-0000B7020000}"/>
    <cellStyle name="PSDate 7" xfId="678" xr:uid="{00000000-0005-0000-0000-0000B8020000}"/>
    <cellStyle name="PSDate 8" xfId="735" xr:uid="{00000000-0005-0000-0000-0000B9020000}"/>
    <cellStyle name="PSDec" xfId="679" xr:uid="{00000000-0005-0000-0000-0000BA020000}"/>
    <cellStyle name="PSDec 2" xfId="680" xr:uid="{00000000-0005-0000-0000-0000BB020000}"/>
    <cellStyle name="PSDec 2 2" xfId="681" xr:uid="{00000000-0005-0000-0000-0000BC020000}"/>
    <cellStyle name="PSDec 2 2 2" xfId="682" xr:uid="{00000000-0005-0000-0000-0000BD020000}"/>
    <cellStyle name="PSDec 3" xfId="683" xr:uid="{00000000-0005-0000-0000-0000BE020000}"/>
    <cellStyle name="PSDec 3 2" xfId="684" xr:uid="{00000000-0005-0000-0000-0000BF020000}"/>
    <cellStyle name="PSDec 4" xfId="685" xr:uid="{00000000-0005-0000-0000-0000C0020000}"/>
    <cellStyle name="PSDec 4 2" xfId="686" xr:uid="{00000000-0005-0000-0000-0000C1020000}"/>
    <cellStyle name="PSDec 5" xfId="687" xr:uid="{00000000-0005-0000-0000-0000C2020000}"/>
    <cellStyle name="PSDec 5 2" xfId="688" xr:uid="{00000000-0005-0000-0000-0000C3020000}"/>
    <cellStyle name="PSDec 5 3" xfId="689" xr:uid="{00000000-0005-0000-0000-0000C4020000}"/>
    <cellStyle name="PSDec 5 3 2" xfId="690" xr:uid="{00000000-0005-0000-0000-0000C5020000}"/>
    <cellStyle name="PSDec 6" xfId="691" xr:uid="{00000000-0005-0000-0000-0000C6020000}"/>
    <cellStyle name="PSDec 6 2" xfId="692" xr:uid="{00000000-0005-0000-0000-0000C7020000}"/>
    <cellStyle name="PSDec 7" xfId="693" xr:uid="{00000000-0005-0000-0000-0000C8020000}"/>
    <cellStyle name="PSDec 8" xfId="694" xr:uid="{00000000-0005-0000-0000-0000C9020000}"/>
    <cellStyle name="PSDec 9" xfId="744" xr:uid="{00000000-0005-0000-0000-0000CA020000}"/>
    <cellStyle name="PSHeading" xfId="695" xr:uid="{00000000-0005-0000-0000-0000CB020000}"/>
    <cellStyle name="PSHeading 2" xfId="696" xr:uid="{00000000-0005-0000-0000-0000CC020000}"/>
    <cellStyle name="PSHeading 2 2" xfId="697" xr:uid="{00000000-0005-0000-0000-0000CD020000}"/>
    <cellStyle name="PSHeading 2 2 2" xfId="698" xr:uid="{00000000-0005-0000-0000-0000CE020000}"/>
    <cellStyle name="PSHeading 2 2 3" xfId="699" xr:uid="{00000000-0005-0000-0000-0000CF020000}"/>
    <cellStyle name="PSHeading 3" xfId="700" xr:uid="{00000000-0005-0000-0000-0000D0020000}"/>
    <cellStyle name="PSHeading 3 2" xfId="701" xr:uid="{00000000-0005-0000-0000-0000D1020000}"/>
    <cellStyle name="PSHeading 3 3" xfId="702" xr:uid="{00000000-0005-0000-0000-0000D2020000}"/>
    <cellStyle name="PSHeading 3 3 2" xfId="703" xr:uid="{00000000-0005-0000-0000-0000D3020000}"/>
    <cellStyle name="PSHeading 4" xfId="704" xr:uid="{00000000-0005-0000-0000-0000D4020000}"/>
    <cellStyle name="PSHeading 5" xfId="745" xr:uid="{00000000-0005-0000-0000-0000D5020000}"/>
    <cellStyle name="PSInt" xfId="705" xr:uid="{00000000-0005-0000-0000-0000D6020000}"/>
    <cellStyle name="PSInt 2" xfId="706" xr:uid="{00000000-0005-0000-0000-0000D7020000}"/>
    <cellStyle name="PSInt 2 2" xfId="707" xr:uid="{00000000-0005-0000-0000-0000D8020000}"/>
    <cellStyle name="PSInt 2 2 2" xfId="708" xr:uid="{00000000-0005-0000-0000-0000D9020000}"/>
    <cellStyle name="PSInt 3" xfId="709" xr:uid="{00000000-0005-0000-0000-0000DA020000}"/>
    <cellStyle name="PSInt 3 2" xfId="710" xr:uid="{00000000-0005-0000-0000-0000DB020000}"/>
    <cellStyle name="PSInt 4" xfId="711" xr:uid="{00000000-0005-0000-0000-0000DC020000}"/>
    <cellStyle name="PSInt 4 2" xfId="712" xr:uid="{00000000-0005-0000-0000-0000DD020000}"/>
    <cellStyle name="PSInt 5" xfId="713" xr:uid="{00000000-0005-0000-0000-0000DE020000}"/>
    <cellStyle name="PSInt 5 2" xfId="714" xr:uid="{00000000-0005-0000-0000-0000DF020000}"/>
    <cellStyle name="PSInt 5 3" xfId="715" xr:uid="{00000000-0005-0000-0000-0000E0020000}"/>
    <cellStyle name="PSInt 5 3 2" xfId="716" xr:uid="{00000000-0005-0000-0000-0000E1020000}"/>
    <cellStyle name="PSInt 6" xfId="717" xr:uid="{00000000-0005-0000-0000-0000E2020000}"/>
    <cellStyle name="PSInt 6 2" xfId="718" xr:uid="{00000000-0005-0000-0000-0000E3020000}"/>
    <cellStyle name="PSInt 7" xfId="719" xr:uid="{00000000-0005-0000-0000-0000E4020000}"/>
    <cellStyle name="PSInt 8" xfId="720" xr:uid="{00000000-0005-0000-0000-0000E5020000}"/>
    <cellStyle name="PSInt 9" xfId="746" xr:uid="{00000000-0005-0000-0000-0000E6020000}"/>
    <cellStyle name="PSSpacer" xfId="721" xr:uid="{00000000-0005-0000-0000-0000E7020000}"/>
    <cellStyle name="PSSpacer 2" xfId="722" xr:uid="{00000000-0005-0000-0000-0000E8020000}"/>
    <cellStyle name="PSSpacer 2 2" xfId="723" xr:uid="{00000000-0005-0000-0000-0000E9020000}"/>
    <cellStyle name="PSSpacer 3" xfId="724" xr:uid="{00000000-0005-0000-0000-0000EA020000}"/>
    <cellStyle name="PSSpacer 3 2" xfId="725" xr:uid="{00000000-0005-0000-0000-0000EB020000}"/>
    <cellStyle name="PSSpacer 4" xfId="726" xr:uid="{00000000-0005-0000-0000-0000EC020000}"/>
    <cellStyle name="PSSpacer 4 2" xfId="727" xr:uid="{00000000-0005-0000-0000-0000ED020000}"/>
    <cellStyle name="PSSpacer 5" xfId="728" xr:uid="{00000000-0005-0000-0000-0000EE020000}"/>
    <cellStyle name="PSSpacer 5 2" xfId="729" xr:uid="{00000000-0005-0000-0000-0000EF020000}"/>
    <cellStyle name="PSSpacer 5 3" xfId="730" xr:uid="{00000000-0005-0000-0000-0000F0020000}"/>
    <cellStyle name="PSSpacer 5 3 2" xfId="731" xr:uid="{00000000-0005-0000-0000-0000F1020000}"/>
    <cellStyle name="PSSpacer 6" xfId="732" xr:uid="{00000000-0005-0000-0000-0000F2020000}"/>
    <cellStyle name="PSSpacer 6 2" xfId="733" xr:uid="{00000000-0005-0000-0000-0000F3020000}"/>
    <cellStyle name="PSSpacer 7" xfId="734" xr:uid="{00000000-0005-0000-0000-0000F4020000}"/>
    <cellStyle name="PSSpacer 8" xfId="747" xr:uid="{00000000-0005-0000-0000-0000F5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7"/>
  <sheetViews>
    <sheetView tabSelected="1" workbookViewId="0">
      <selection activeCell="N5" sqref="N5"/>
    </sheetView>
  </sheetViews>
  <sheetFormatPr defaultColWidth="9.140625" defaultRowHeight="12.75"/>
  <cols>
    <col min="1" max="1" width="8.140625" style="2" customWidth="1"/>
    <col min="2" max="2" width="19.42578125" style="2" bestFit="1" customWidth="1"/>
    <col min="3" max="3" width="9" style="2" bestFit="1" customWidth="1"/>
    <col min="4" max="4" width="9.85546875" style="2" bestFit="1" customWidth="1"/>
    <col min="5" max="5" width="12.85546875" style="2" bestFit="1" customWidth="1"/>
    <col min="6" max="6" width="9.140625" style="2" customWidth="1"/>
    <col min="7" max="7" width="9" style="2" bestFit="1" customWidth="1"/>
    <col min="8" max="8" width="8.28515625" style="2" bestFit="1" customWidth="1"/>
    <col min="9" max="9" width="12.85546875" style="2" bestFit="1" customWidth="1"/>
    <col min="10" max="16384" width="9.140625" style="2"/>
  </cols>
  <sheetData>
    <row r="1" spans="1:9">
      <c r="A1" s="1" t="s">
        <v>8</v>
      </c>
    </row>
    <row r="2" spans="1:9">
      <c r="A2" s="1" t="s">
        <v>38</v>
      </c>
    </row>
    <row r="5" spans="1:9">
      <c r="B5" s="3">
        <v>44652</v>
      </c>
      <c r="C5" s="4" t="s">
        <v>10</v>
      </c>
      <c r="D5" s="4"/>
      <c r="E5" s="4"/>
      <c r="F5" s="5"/>
      <c r="G5" s="4" t="s">
        <v>11</v>
      </c>
      <c r="H5" s="4"/>
      <c r="I5" s="4"/>
    </row>
    <row r="6" spans="1:9">
      <c r="B6" s="6"/>
      <c r="C6" s="7" t="s">
        <v>0</v>
      </c>
      <c r="D6" s="8" t="s">
        <v>1</v>
      </c>
      <c r="E6" s="9" t="s">
        <v>2</v>
      </c>
      <c r="F6" s="5"/>
      <c r="G6" s="7" t="s">
        <v>0</v>
      </c>
      <c r="H6" s="8" t="s">
        <v>1</v>
      </c>
      <c r="I6" s="9" t="s">
        <v>2</v>
      </c>
    </row>
    <row r="7" spans="1:9">
      <c r="B7" s="6" t="s">
        <v>3</v>
      </c>
      <c r="C7" s="10">
        <v>215716</v>
      </c>
      <c r="D7" s="11">
        <v>8520579.5299999993</v>
      </c>
      <c r="E7" s="12">
        <f>IF(D7=0,0,D7/C7)</f>
        <v>39.499061404810028</v>
      </c>
      <c r="F7" s="5"/>
      <c r="G7" s="10">
        <v>81981</v>
      </c>
      <c r="H7" s="11">
        <v>20653.009999999998</v>
      </c>
      <c r="I7" s="12">
        <f>IF(H7=0,0,H7/G7)</f>
        <v>0.2519243483246118</v>
      </c>
    </row>
    <row r="8" spans="1:9">
      <c r="B8" s="6"/>
      <c r="C8" s="10"/>
      <c r="D8" s="11"/>
      <c r="E8" s="12"/>
      <c r="F8" s="5"/>
      <c r="G8" s="10"/>
      <c r="H8" s="11"/>
      <c r="I8" s="12"/>
    </row>
    <row r="9" spans="1:9">
      <c r="B9" s="6" t="s">
        <v>13</v>
      </c>
      <c r="C9" s="10">
        <v>0</v>
      </c>
      <c r="D9" s="11">
        <v>0</v>
      </c>
      <c r="E9" s="13">
        <f>IF(D9=0,0,D9/C9)</f>
        <v>0</v>
      </c>
      <c r="F9" s="5"/>
      <c r="G9" s="10">
        <v>-1</v>
      </c>
      <c r="H9" s="11">
        <v>-0.28999999999999998</v>
      </c>
      <c r="I9" s="13">
        <f>IF(H9=0,0,H9/G9)</f>
        <v>0.28999999999999998</v>
      </c>
    </row>
    <row r="10" spans="1:9">
      <c r="B10" s="6"/>
      <c r="C10" s="10"/>
      <c r="D10" s="11"/>
      <c r="E10" s="12"/>
      <c r="F10" s="5"/>
      <c r="G10" s="10"/>
      <c r="H10" s="11"/>
      <c r="I10" s="12"/>
    </row>
    <row r="11" spans="1:9">
      <c r="B11" s="6" t="s">
        <v>12</v>
      </c>
      <c r="C11" s="14">
        <v>0</v>
      </c>
      <c r="D11" s="15">
        <v>0</v>
      </c>
      <c r="E11" s="16">
        <f>IF(D11=0,0,D11/C11)</f>
        <v>0</v>
      </c>
      <c r="F11" s="5"/>
      <c r="G11" s="14">
        <v>0</v>
      </c>
      <c r="H11" s="15">
        <v>0</v>
      </c>
      <c r="I11" s="16">
        <f>IF(H11=0,0,H11/G11)</f>
        <v>0</v>
      </c>
    </row>
    <row r="12" spans="1:9">
      <c r="B12" s="6"/>
      <c r="C12" s="10"/>
      <c r="D12" s="11"/>
      <c r="E12" s="12"/>
      <c r="F12" s="5"/>
      <c r="G12" s="10"/>
      <c r="H12" s="11"/>
      <c r="I12" s="12"/>
    </row>
    <row r="13" spans="1:9">
      <c r="B13" s="6" t="s">
        <v>4</v>
      </c>
      <c r="C13" s="17">
        <f>SUM(C7:C11)</f>
        <v>215716</v>
      </c>
      <c r="D13" s="18">
        <f>SUM(D7:D11)</f>
        <v>8520579.5299999993</v>
      </c>
      <c r="E13" s="13">
        <f>IF(D13=0,0,D13/C13)</f>
        <v>39.499061404810028</v>
      </c>
      <c r="F13" s="5"/>
      <c r="G13" s="17">
        <f>SUM(G7:G11)</f>
        <v>81980</v>
      </c>
      <c r="H13" s="18">
        <f>SUM(H7:H11)</f>
        <v>20652.719999999998</v>
      </c>
      <c r="I13" s="13">
        <f>IF(H13=0,0,H13/G13)</f>
        <v>0.25192388387411563</v>
      </c>
    </row>
    <row r="14" spans="1:9">
      <c r="B14" s="6"/>
      <c r="C14" s="10"/>
      <c r="D14" s="11"/>
      <c r="E14" s="12"/>
      <c r="F14" s="5"/>
      <c r="G14" s="10"/>
      <c r="H14" s="11"/>
      <c r="I14" s="12"/>
    </row>
    <row r="15" spans="1:9">
      <c r="B15" s="6" t="s">
        <v>5</v>
      </c>
      <c r="C15" s="10">
        <v>0</v>
      </c>
      <c r="D15" s="11">
        <v>0</v>
      </c>
      <c r="E15" s="13">
        <f>IF(D15=0,0,D15/C15)</f>
        <v>0</v>
      </c>
      <c r="F15" s="5"/>
      <c r="G15" s="10">
        <v>1394</v>
      </c>
      <c r="H15" s="11">
        <v>0</v>
      </c>
      <c r="I15" s="13">
        <f>IF(H15=0,0,H15/G15)</f>
        <v>0</v>
      </c>
    </row>
    <row r="16" spans="1:9">
      <c r="B16" s="6"/>
      <c r="C16" s="10"/>
      <c r="D16" s="11"/>
      <c r="E16" s="13"/>
      <c r="F16" s="5"/>
      <c r="G16" s="10"/>
      <c r="H16" s="11"/>
      <c r="I16" s="13"/>
    </row>
    <row r="17" spans="2:9">
      <c r="B17" s="6" t="s">
        <v>7</v>
      </c>
      <c r="C17" s="14">
        <v>-112</v>
      </c>
      <c r="D17" s="15">
        <v>-4423.8999999999996</v>
      </c>
      <c r="E17" s="16">
        <f>IF(D17=0,0,D17/C17)</f>
        <v>39.499107142857142</v>
      </c>
      <c r="F17" s="5"/>
      <c r="G17" s="14">
        <v>-112</v>
      </c>
      <c r="H17" s="15">
        <v>-27.75</v>
      </c>
      <c r="I17" s="16">
        <f>IF(H17=0,0,H17/G17)</f>
        <v>0.24776785714285715</v>
      </c>
    </row>
    <row r="18" spans="2:9">
      <c r="B18" s="6"/>
      <c r="C18" s="10"/>
      <c r="D18" s="11"/>
      <c r="E18" s="12"/>
      <c r="F18" s="5"/>
      <c r="G18" s="10"/>
      <c r="H18" s="11"/>
      <c r="I18" s="12"/>
    </row>
    <row r="19" spans="2:9" ht="13.5" thickBot="1">
      <c r="B19" s="6" t="s">
        <v>6</v>
      </c>
      <c r="C19" s="19">
        <f>SUM(C13:C17)</f>
        <v>215604</v>
      </c>
      <c r="D19" s="19">
        <f>SUM(D13:D17)</f>
        <v>8516155.629999999</v>
      </c>
      <c r="E19" s="20">
        <f>IF(D19=0,0,D19/C19)</f>
        <v>39.499061381050439</v>
      </c>
      <c r="F19" s="5"/>
      <c r="G19" s="19">
        <f>SUM(G13:G17)</f>
        <v>83262</v>
      </c>
      <c r="H19" s="19">
        <f>SUM(H13:H17)</f>
        <v>20624.969999999998</v>
      </c>
      <c r="I19" s="20">
        <f>IF(H19=0,0,H19/G19)</f>
        <v>0.24771168119910641</v>
      </c>
    </row>
    <row r="20" spans="2:9" ht="13.5" thickTop="1"/>
    <row r="22" spans="2:9">
      <c r="B22" s="3">
        <f>+DATE(YEAR(B5),MONTH(B5)+1,DAY(B5))</f>
        <v>44682</v>
      </c>
      <c r="C22" s="4" t="s">
        <v>10</v>
      </c>
      <c r="D22" s="4"/>
      <c r="E22" s="4"/>
      <c r="F22" s="5"/>
      <c r="G22" s="4" t="s">
        <v>11</v>
      </c>
      <c r="H22" s="4"/>
      <c r="I22" s="4"/>
    </row>
    <row r="23" spans="2:9">
      <c r="B23" s="6"/>
      <c r="C23" s="7" t="s">
        <v>0</v>
      </c>
      <c r="D23" s="8" t="s">
        <v>1</v>
      </c>
      <c r="E23" s="9" t="s">
        <v>2</v>
      </c>
      <c r="F23" s="5"/>
      <c r="G23" s="7" t="s">
        <v>0</v>
      </c>
      <c r="H23" s="8" t="s">
        <v>1</v>
      </c>
      <c r="I23" s="9" t="s">
        <v>2</v>
      </c>
    </row>
    <row r="24" spans="2:9">
      <c r="B24" s="6" t="s">
        <v>3</v>
      </c>
      <c r="C24" s="10">
        <f>+C19</f>
        <v>215604</v>
      </c>
      <c r="D24" s="11">
        <f>+D19</f>
        <v>8516155.629999999</v>
      </c>
      <c r="E24" s="12">
        <f>IF(D24=0,0,D24/C24)</f>
        <v>39.499061381050439</v>
      </c>
      <c r="F24" s="5"/>
      <c r="G24" s="10">
        <f>+G19</f>
        <v>83262</v>
      </c>
      <c r="H24" s="11">
        <f>+H19</f>
        <v>20624.969999999998</v>
      </c>
      <c r="I24" s="12">
        <f>IF(H24=0,0,H24/G24)</f>
        <v>0.24771168119910641</v>
      </c>
    </row>
    <row r="25" spans="2:9">
      <c r="B25" s="6"/>
      <c r="C25" s="10"/>
      <c r="D25" s="11"/>
      <c r="E25" s="12"/>
      <c r="F25" s="5"/>
      <c r="G25" s="10"/>
      <c r="H25" s="11"/>
      <c r="I25" s="12"/>
    </row>
    <row r="26" spans="2:9">
      <c r="B26" s="6" t="s">
        <v>13</v>
      </c>
      <c r="C26" s="10">
        <v>0</v>
      </c>
      <c r="D26" s="11">
        <v>0</v>
      </c>
      <c r="E26" s="13">
        <f>IF(D26=0,0,D26/C26)</f>
        <v>0</v>
      </c>
      <c r="F26" s="5"/>
      <c r="G26" s="10">
        <v>0</v>
      </c>
      <c r="H26" s="11">
        <v>0</v>
      </c>
      <c r="I26" s="13">
        <f>IF(H26=0,0,H26/G26)</f>
        <v>0</v>
      </c>
    </row>
    <row r="27" spans="2:9">
      <c r="B27" s="6"/>
      <c r="C27" s="10"/>
      <c r="D27" s="11"/>
      <c r="E27" s="12"/>
      <c r="F27" s="5"/>
      <c r="G27" s="10"/>
      <c r="H27" s="11"/>
      <c r="I27" s="12"/>
    </row>
    <row r="28" spans="2:9">
      <c r="B28" s="6" t="s">
        <v>12</v>
      </c>
      <c r="C28" s="14">
        <v>0</v>
      </c>
      <c r="D28" s="15">
        <v>0</v>
      </c>
      <c r="E28" s="16">
        <f>IF(D28=0,0,D28/C28)</f>
        <v>0</v>
      </c>
      <c r="F28" s="5"/>
      <c r="G28" s="14">
        <v>0</v>
      </c>
      <c r="H28" s="15">
        <v>0</v>
      </c>
      <c r="I28" s="16">
        <f>IF(H28=0,0,H28/G28)</f>
        <v>0</v>
      </c>
    </row>
    <row r="29" spans="2:9">
      <c r="B29" s="6"/>
      <c r="C29" s="10"/>
      <c r="D29" s="11"/>
      <c r="E29" s="12"/>
      <c r="F29" s="5"/>
      <c r="G29" s="10"/>
      <c r="H29" s="11"/>
      <c r="I29" s="12"/>
    </row>
    <row r="30" spans="2:9">
      <c r="B30" s="6" t="s">
        <v>4</v>
      </c>
      <c r="C30" s="17">
        <f>SUM(C24:C28)</f>
        <v>215604</v>
      </c>
      <c r="D30" s="18">
        <f>SUM(D24:D28)</f>
        <v>8516155.629999999</v>
      </c>
      <c r="E30" s="13">
        <f>IF(D30=0,0,D30/C30)</f>
        <v>39.499061381050439</v>
      </c>
      <c r="F30" s="5"/>
      <c r="G30" s="17">
        <f>SUM(G24:G28)</f>
        <v>83262</v>
      </c>
      <c r="H30" s="18">
        <f>SUM(H24:H28)</f>
        <v>20624.969999999998</v>
      </c>
      <c r="I30" s="13">
        <f>IF(H30=0,0,H30/G30)</f>
        <v>0.24771168119910641</v>
      </c>
    </row>
    <row r="31" spans="2:9">
      <c r="B31" s="6"/>
      <c r="C31" s="10"/>
      <c r="D31" s="11"/>
      <c r="E31" s="12"/>
      <c r="F31" s="5"/>
      <c r="G31" s="10"/>
      <c r="H31" s="11"/>
      <c r="I31" s="12"/>
    </row>
    <row r="32" spans="2:9">
      <c r="B32" s="6" t="s">
        <v>5</v>
      </c>
      <c r="C32" s="10">
        <v>0</v>
      </c>
      <c r="D32" s="11">
        <v>0</v>
      </c>
      <c r="E32" s="13">
        <f>IF(D32=0,0,D32/C32)</f>
        <v>0</v>
      </c>
      <c r="F32" s="5"/>
      <c r="G32" s="10">
        <v>0</v>
      </c>
      <c r="H32" s="11">
        <v>0</v>
      </c>
      <c r="I32" s="13">
        <f>IF(H32=0,0,H32/G32)</f>
        <v>0</v>
      </c>
    </row>
    <row r="33" spans="2:9">
      <c r="B33" s="6"/>
      <c r="C33" s="10"/>
      <c r="D33" s="11"/>
      <c r="E33" s="13"/>
      <c r="F33" s="5"/>
      <c r="G33" s="10"/>
      <c r="H33" s="11"/>
      <c r="I33" s="13"/>
    </row>
    <row r="34" spans="2:9">
      <c r="B34" s="6" t="s">
        <v>7</v>
      </c>
      <c r="C34" s="14">
        <v>-112</v>
      </c>
      <c r="D34" s="15">
        <v>-4423.8999999999996</v>
      </c>
      <c r="E34" s="16">
        <f>IF(D34=0,0,D34/C34)</f>
        <v>39.499107142857142</v>
      </c>
      <c r="F34" s="5"/>
      <c r="G34" s="14">
        <v>-112</v>
      </c>
      <c r="H34" s="15">
        <v>-27.75</v>
      </c>
      <c r="I34" s="16">
        <f>IF(H34=0,0,H34/G34)</f>
        <v>0.24776785714285715</v>
      </c>
    </row>
    <row r="35" spans="2:9">
      <c r="B35" s="6"/>
      <c r="C35" s="10"/>
      <c r="D35" s="11"/>
      <c r="E35" s="12"/>
      <c r="F35" s="5"/>
      <c r="G35" s="10"/>
      <c r="H35" s="11"/>
      <c r="I35" s="12"/>
    </row>
    <row r="36" spans="2:9" ht="13.5" thickBot="1">
      <c r="B36" s="6" t="s">
        <v>6</v>
      </c>
      <c r="C36" s="19">
        <f>SUM(C30:C34)</f>
        <v>215492</v>
      </c>
      <c r="D36" s="19">
        <f>SUM(D30:D34)</f>
        <v>8511731.7299999986</v>
      </c>
      <c r="E36" s="20">
        <f>IF(D36=0,0,D36/C36)</f>
        <v>39.499061357266157</v>
      </c>
      <c r="F36" s="5"/>
      <c r="G36" s="19">
        <f>SUM(G30:G34)</f>
        <v>83150</v>
      </c>
      <c r="H36" s="19">
        <f>SUM(H30:H34)</f>
        <v>20597.219999999998</v>
      </c>
      <c r="I36" s="20">
        <f>IF(H36=0,0,H36/G36)</f>
        <v>0.24771160553217075</v>
      </c>
    </row>
    <row r="37" spans="2:9" ht="13.5" thickTop="1"/>
    <row r="39" spans="2:9">
      <c r="B39" s="3">
        <f>+DATE(YEAR(B22),MONTH(B22)+1,DAY(B22))</f>
        <v>44713</v>
      </c>
      <c r="C39" s="4" t="s">
        <v>10</v>
      </c>
      <c r="D39" s="4"/>
      <c r="E39" s="4"/>
      <c r="F39" s="5"/>
      <c r="G39" s="4" t="s">
        <v>11</v>
      </c>
      <c r="H39" s="4"/>
      <c r="I39" s="4"/>
    </row>
    <row r="40" spans="2:9">
      <c r="B40" s="6"/>
      <c r="C40" s="7" t="s">
        <v>0</v>
      </c>
      <c r="D40" s="8" t="s">
        <v>1</v>
      </c>
      <c r="E40" s="9" t="s">
        <v>2</v>
      </c>
      <c r="F40" s="5"/>
      <c r="G40" s="7" t="s">
        <v>0</v>
      </c>
      <c r="H40" s="8" t="s">
        <v>1</v>
      </c>
      <c r="I40" s="9" t="s">
        <v>2</v>
      </c>
    </row>
    <row r="41" spans="2:9">
      <c r="B41" s="6" t="s">
        <v>3</v>
      </c>
      <c r="C41" s="10">
        <f>+C36</f>
        <v>215492</v>
      </c>
      <c r="D41" s="11">
        <f>+D36</f>
        <v>8511731.7299999986</v>
      </c>
      <c r="E41" s="12">
        <f>IF(D41=0,0,D41/C41)</f>
        <v>39.499061357266157</v>
      </c>
      <c r="F41" s="5"/>
      <c r="G41" s="10">
        <f>+G36</f>
        <v>83150</v>
      </c>
      <c r="H41" s="11">
        <f>+H36</f>
        <v>20597.219999999998</v>
      </c>
      <c r="I41" s="12">
        <f>IF(H41=0,0,H41/G41)</f>
        <v>0.24771160553217075</v>
      </c>
    </row>
    <row r="42" spans="2:9">
      <c r="B42" s="6"/>
      <c r="C42" s="10"/>
      <c r="D42" s="11"/>
      <c r="E42" s="12"/>
      <c r="F42" s="5"/>
      <c r="G42" s="10"/>
      <c r="H42" s="11"/>
      <c r="I42" s="12"/>
    </row>
    <row r="43" spans="2:9">
      <c r="B43" s="6" t="s">
        <v>13</v>
      </c>
      <c r="C43" s="10">
        <v>0</v>
      </c>
      <c r="D43" s="11">
        <v>0</v>
      </c>
      <c r="E43" s="13">
        <f>IF(D43=0,0,D43/C43)</f>
        <v>0</v>
      </c>
      <c r="F43" s="5"/>
      <c r="G43" s="10">
        <v>0</v>
      </c>
      <c r="H43" s="11">
        <v>0</v>
      </c>
      <c r="I43" s="13">
        <f>IF(H43=0,0,H43/G43)</f>
        <v>0</v>
      </c>
    </row>
    <row r="44" spans="2:9">
      <c r="B44" s="6"/>
      <c r="C44" s="10"/>
      <c r="D44" s="11"/>
      <c r="E44" s="12"/>
      <c r="F44" s="5"/>
      <c r="G44" s="10"/>
      <c r="H44" s="11"/>
      <c r="I44" s="12"/>
    </row>
    <row r="45" spans="2:9">
      <c r="B45" s="6" t="s">
        <v>12</v>
      </c>
      <c r="C45" s="14">
        <v>0</v>
      </c>
      <c r="D45" s="15">
        <v>0</v>
      </c>
      <c r="E45" s="16">
        <f>IF(D45=0,0,D45/C45)</f>
        <v>0</v>
      </c>
      <c r="F45" s="5"/>
      <c r="G45" s="14">
        <v>0</v>
      </c>
      <c r="H45" s="15">
        <v>0</v>
      </c>
      <c r="I45" s="16">
        <f>IF(H45=0,0,H45/G45)</f>
        <v>0</v>
      </c>
    </row>
    <row r="46" spans="2:9">
      <c r="B46" s="6"/>
      <c r="C46" s="10"/>
      <c r="D46" s="11"/>
      <c r="E46" s="12"/>
      <c r="F46" s="5"/>
      <c r="G46" s="10"/>
      <c r="H46" s="11"/>
      <c r="I46" s="12"/>
    </row>
    <row r="47" spans="2:9">
      <c r="B47" s="6" t="s">
        <v>4</v>
      </c>
      <c r="C47" s="17">
        <f>SUM(C41:C45)</f>
        <v>215492</v>
      </c>
      <c r="D47" s="18">
        <f>SUM(D41:D45)</f>
        <v>8511731.7299999986</v>
      </c>
      <c r="E47" s="13">
        <f>IF(D47=0,0,D47/C47)</f>
        <v>39.499061357266157</v>
      </c>
      <c r="F47" s="5"/>
      <c r="G47" s="17">
        <f>SUM(G41:G45)</f>
        <v>83150</v>
      </c>
      <c r="H47" s="18">
        <f>SUM(H41:H45)</f>
        <v>20597.219999999998</v>
      </c>
      <c r="I47" s="13">
        <f>IF(H47=0,0,H47/G47)</f>
        <v>0.24771160553217075</v>
      </c>
    </row>
    <row r="48" spans="2:9">
      <c r="B48" s="6"/>
      <c r="C48" s="10"/>
      <c r="D48" s="11"/>
      <c r="E48" s="12"/>
      <c r="F48" s="5"/>
      <c r="G48" s="10"/>
      <c r="H48" s="11"/>
      <c r="I48" s="12"/>
    </row>
    <row r="49" spans="2:9">
      <c r="B49" s="6" t="s">
        <v>5</v>
      </c>
      <c r="C49" s="10">
        <v>0</v>
      </c>
      <c r="D49" s="11">
        <v>0</v>
      </c>
      <c r="E49" s="13">
        <f>IF(D49=0,0,D49/C49)</f>
        <v>0</v>
      </c>
      <c r="F49" s="5"/>
      <c r="G49" s="10">
        <v>0</v>
      </c>
      <c r="H49" s="11">
        <v>0</v>
      </c>
      <c r="I49" s="13">
        <f>IF(H49=0,0,H49/G49)</f>
        <v>0</v>
      </c>
    </row>
    <row r="50" spans="2:9">
      <c r="B50" s="6"/>
      <c r="C50" s="10"/>
      <c r="D50" s="11"/>
      <c r="E50" s="13"/>
      <c r="F50" s="5"/>
      <c r="G50" s="10"/>
      <c r="H50" s="11"/>
      <c r="I50" s="13"/>
    </row>
    <row r="51" spans="2:9">
      <c r="B51" s="6" t="s">
        <v>7</v>
      </c>
      <c r="C51" s="14">
        <v>-139</v>
      </c>
      <c r="D51" s="15">
        <v>-5490.36</v>
      </c>
      <c r="E51" s="16">
        <f>IF(D51=0,0,D51/C51)</f>
        <v>39.498992805755393</v>
      </c>
      <c r="F51" s="5"/>
      <c r="G51" s="14">
        <v>-139</v>
      </c>
      <c r="H51" s="15">
        <v>-34.43</v>
      </c>
      <c r="I51" s="16">
        <f>IF(H51=0,0,H51/G51)</f>
        <v>0.24769784172661871</v>
      </c>
    </row>
    <row r="52" spans="2:9">
      <c r="B52" s="6"/>
      <c r="C52" s="10"/>
      <c r="D52" s="11"/>
      <c r="E52" s="12"/>
      <c r="F52" s="5"/>
      <c r="G52" s="10"/>
      <c r="H52" s="11"/>
      <c r="I52" s="12"/>
    </row>
    <row r="53" spans="2:9" ht="13.5" thickBot="1">
      <c r="B53" s="6" t="s">
        <v>6</v>
      </c>
      <c r="C53" s="19">
        <f>SUM(C47:C51)</f>
        <v>215353</v>
      </c>
      <c r="D53" s="19">
        <f>SUM(D47:D51)</f>
        <v>8506241.3699999992</v>
      </c>
      <c r="E53" s="20">
        <f>IF(D53=0,0,D53/C53)</f>
        <v>39.499061401512861</v>
      </c>
      <c r="F53" s="5"/>
      <c r="G53" s="19">
        <f>SUM(G47:G51)</f>
        <v>83011</v>
      </c>
      <c r="H53" s="19">
        <f>SUM(H47:H51)</f>
        <v>20562.789999999997</v>
      </c>
      <c r="I53" s="20">
        <f>IF(H53=0,0,H53/G53)</f>
        <v>0.24771162857934487</v>
      </c>
    </row>
    <row r="54" spans="2:9" ht="13.5" thickTop="1"/>
    <row r="56" spans="2:9">
      <c r="B56" s="3">
        <f>+DATE(YEAR(B39),MONTH(B39)+1,DAY(B39))</f>
        <v>44743</v>
      </c>
      <c r="C56" s="4" t="s">
        <v>10</v>
      </c>
      <c r="D56" s="4"/>
      <c r="E56" s="4"/>
      <c r="F56" s="5"/>
      <c r="G56" s="4" t="s">
        <v>11</v>
      </c>
      <c r="H56" s="4"/>
      <c r="I56" s="4"/>
    </row>
    <row r="57" spans="2:9">
      <c r="B57" s="6"/>
      <c r="C57" s="7" t="s">
        <v>0</v>
      </c>
      <c r="D57" s="8" t="s">
        <v>1</v>
      </c>
      <c r="E57" s="9" t="s">
        <v>2</v>
      </c>
      <c r="F57" s="5"/>
      <c r="G57" s="7" t="s">
        <v>0</v>
      </c>
      <c r="H57" s="8" t="s">
        <v>1</v>
      </c>
      <c r="I57" s="9" t="s">
        <v>2</v>
      </c>
    </row>
    <row r="58" spans="2:9">
      <c r="B58" s="6" t="s">
        <v>3</v>
      </c>
      <c r="C58" s="10">
        <f>+C53</f>
        <v>215353</v>
      </c>
      <c r="D58" s="11">
        <f>+D53</f>
        <v>8506241.3699999992</v>
      </c>
      <c r="E58" s="12">
        <f>IF(D58=0,0,D58/C58)</f>
        <v>39.499061401512861</v>
      </c>
      <c r="F58" s="5"/>
      <c r="G58" s="10">
        <f>+G53</f>
        <v>83011</v>
      </c>
      <c r="H58" s="11">
        <f>+H53</f>
        <v>20562.789999999997</v>
      </c>
      <c r="I58" s="12">
        <f>IF(H58=0,0,H58/G58)</f>
        <v>0.24771162857934487</v>
      </c>
    </row>
    <row r="59" spans="2:9">
      <c r="B59" s="6"/>
      <c r="C59" s="10"/>
      <c r="D59" s="11"/>
      <c r="E59" s="12"/>
      <c r="F59" s="5"/>
      <c r="G59" s="10"/>
      <c r="H59" s="11"/>
      <c r="I59" s="12"/>
    </row>
    <row r="60" spans="2:9">
      <c r="B60" s="6" t="s">
        <v>13</v>
      </c>
      <c r="C60" s="10">
        <v>0</v>
      </c>
      <c r="D60" s="11">
        <v>0</v>
      </c>
      <c r="E60" s="13">
        <f>IF(D60=0,0,D60/C60)</f>
        <v>0</v>
      </c>
      <c r="F60" s="5"/>
      <c r="G60" s="10">
        <v>0</v>
      </c>
      <c r="H60" s="11">
        <v>0</v>
      </c>
      <c r="I60" s="13">
        <f>IF(H60=0,0,H60/G60)</f>
        <v>0</v>
      </c>
    </row>
    <row r="61" spans="2:9">
      <c r="B61" s="6"/>
      <c r="C61" s="10"/>
      <c r="D61" s="11"/>
      <c r="E61" s="12"/>
      <c r="F61" s="5"/>
      <c r="G61" s="10"/>
      <c r="H61" s="11"/>
      <c r="I61" s="12"/>
    </row>
    <row r="62" spans="2:9">
      <c r="B62" s="6" t="s">
        <v>12</v>
      </c>
      <c r="C62" s="14">
        <v>0</v>
      </c>
      <c r="D62" s="15">
        <v>0</v>
      </c>
      <c r="E62" s="16">
        <f>IF(D62=0,0,D62/C62)</f>
        <v>0</v>
      </c>
      <c r="F62" s="5"/>
      <c r="G62" s="14">
        <v>0</v>
      </c>
      <c r="H62" s="15">
        <v>0</v>
      </c>
      <c r="I62" s="16">
        <f>IF(H62=0,0,H62/G62)</f>
        <v>0</v>
      </c>
    </row>
    <row r="63" spans="2:9">
      <c r="B63" s="6"/>
      <c r="C63" s="10"/>
      <c r="D63" s="11"/>
      <c r="E63" s="12"/>
      <c r="F63" s="5"/>
      <c r="G63" s="10"/>
      <c r="H63" s="11"/>
      <c r="I63" s="12"/>
    </row>
    <row r="64" spans="2:9">
      <c r="B64" s="6" t="s">
        <v>4</v>
      </c>
      <c r="C64" s="17">
        <f>SUM(C58:C62)</f>
        <v>215353</v>
      </c>
      <c r="D64" s="18">
        <f>SUM(D58:D62)</f>
        <v>8506241.3699999992</v>
      </c>
      <c r="E64" s="13">
        <f>IF(D64=0,0,D64/C64)</f>
        <v>39.499061401512861</v>
      </c>
      <c r="F64" s="5"/>
      <c r="G64" s="17">
        <f>SUM(G58:G62)</f>
        <v>83011</v>
      </c>
      <c r="H64" s="18">
        <f>SUM(H58:H62)</f>
        <v>20562.789999999997</v>
      </c>
      <c r="I64" s="13">
        <f>IF(H64=0,0,H64/G64)</f>
        <v>0.24771162857934487</v>
      </c>
    </row>
    <row r="65" spans="2:9">
      <c r="B65" s="6"/>
      <c r="C65" s="10"/>
      <c r="D65" s="11"/>
      <c r="E65" s="12"/>
      <c r="F65" s="5"/>
      <c r="G65" s="10"/>
      <c r="H65" s="11"/>
      <c r="I65" s="12"/>
    </row>
    <row r="66" spans="2:9">
      <c r="B66" s="6" t="s">
        <v>5</v>
      </c>
      <c r="C66" s="10">
        <v>0</v>
      </c>
      <c r="D66" s="11">
        <v>0</v>
      </c>
      <c r="E66" s="13">
        <f>IF(D66=0,0,D66/C66)</f>
        <v>0</v>
      </c>
      <c r="F66" s="5"/>
      <c r="G66" s="10">
        <v>0</v>
      </c>
      <c r="H66" s="11">
        <v>0</v>
      </c>
      <c r="I66" s="13">
        <f>IF(H66=0,0,H66/G66)</f>
        <v>0</v>
      </c>
    </row>
    <row r="67" spans="2:9">
      <c r="B67" s="6"/>
      <c r="C67" s="10"/>
      <c r="D67" s="11"/>
      <c r="E67" s="13"/>
      <c r="F67" s="5"/>
      <c r="G67" s="10"/>
      <c r="H67" s="11"/>
      <c r="I67" s="13"/>
    </row>
    <row r="68" spans="2:9">
      <c r="B68" s="6" t="s">
        <v>7</v>
      </c>
      <c r="C68" s="14">
        <v>-253</v>
      </c>
      <c r="D68" s="15">
        <v>-9993.26</v>
      </c>
      <c r="E68" s="16">
        <f>IF(D68=0,0,D68/C68)</f>
        <v>39.499051383399213</v>
      </c>
      <c r="F68" s="5"/>
      <c r="G68" s="14">
        <v>-253</v>
      </c>
      <c r="H68" s="15">
        <v>-62.67</v>
      </c>
      <c r="I68" s="16">
        <f>IF(H68=0,0,H68/G68)</f>
        <v>0.24770750988142293</v>
      </c>
    </row>
    <row r="69" spans="2:9">
      <c r="B69" s="6"/>
      <c r="C69" s="10"/>
      <c r="D69" s="11"/>
      <c r="E69" s="12"/>
      <c r="F69" s="5"/>
      <c r="G69" s="10"/>
      <c r="H69" s="11"/>
      <c r="I69" s="12"/>
    </row>
    <row r="70" spans="2:9" ht="13.5" thickBot="1">
      <c r="B70" s="6" t="s">
        <v>6</v>
      </c>
      <c r="C70" s="19">
        <f>SUM(C64:C68)</f>
        <v>215100</v>
      </c>
      <c r="D70" s="19">
        <f>SUM(D64:D68)</f>
        <v>8496248.1099999994</v>
      </c>
      <c r="E70" s="20">
        <f>IF(D70=0,0,D70/C70)</f>
        <v>39.49906141329614</v>
      </c>
      <c r="F70" s="5"/>
      <c r="G70" s="19">
        <f>SUM(G64:G68)</f>
        <v>82758</v>
      </c>
      <c r="H70" s="19">
        <f>SUM(H64:H68)</f>
        <v>20500.12</v>
      </c>
      <c r="I70" s="20">
        <f>IF(H70=0,0,H70/G70)</f>
        <v>0.24771164117064209</v>
      </c>
    </row>
    <row r="71" spans="2:9" ht="13.5" thickTop="1"/>
    <row r="73" spans="2:9">
      <c r="B73" s="3">
        <f>+DATE(YEAR(B56),MONTH(B56)+1,DAY(B56))</f>
        <v>44774</v>
      </c>
      <c r="C73" s="4" t="s">
        <v>10</v>
      </c>
      <c r="D73" s="4"/>
      <c r="E73" s="4"/>
      <c r="F73" s="5"/>
      <c r="G73" s="4" t="s">
        <v>11</v>
      </c>
      <c r="H73" s="4"/>
      <c r="I73" s="4"/>
    </row>
    <row r="74" spans="2:9">
      <c r="B74" s="6"/>
      <c r="C74" s="7" t="s">
        <v>0</v>
      </c>
      <c r="D74" s="8" t="s">
        <v>1</v>
      </c>
      <c r="E74" s="9" t="s">
        <v>2</v>
      </c>
      <c r="F74" s="5"/>
      <c r="G74" s="7" t="s">
        <v>0</v>
      </c>
      <c r="H74" s="8" t="s">
        <v>1</v>
      </c>
      <c r="I74" s="9" t="s">
        <v>2</v>
      </c>
    </row>
    <row r="75" spans="2:9">
      <c r="B75" s="6" t="s">
        <v>3</v>
      </c>
      <c r="C75" s="10">
        <f>+C70</f>
        <v>215100</v>
      </c>
      <c r="D75" s="11">
        <f>+D70</f>
        <v>8496248.1099999994</v>
      </c>
      <c r="E75" s="12">
        <f>IF(D75=0,0,D75/C75)</f>
        <v>39.49906141329614</v>
      </c>
      <c r="F75" s="5"/>
      <c r="G75" s="10">
        <f>+G70</f>
        <v>82758</v>
      </c>
      <c r="H75" s="11">
        <f>+H70</f>
        <v>20500.12</v>
      </c>
      <c r="I75" s="12">
        <f>IF(H75=0,0,H75/G75)</f>
        <v>0.24771164117064209</v>
      </c>
    </row>
    <row r="76" spans="2:9">
      <c r="B76" s="6"/>
      <c r="C76" s="10"/>
      <c r="D76" s="11"/>
      <c r="E76" s="12"/>
      <c r="F76" s="5"/>
      <c r="G76" s="10"/>
      <c r="H76" s="11"/>
      <c r="I76" s="12"/>
    </row>
    <row r="77" spans="2:9">
      <c r="B77" s="6" t="s">
        <v>13</v>
      </c>
      <c r="C77" s="10">
        <v>0</v>
      </c>
      <c r="D77" s="11">
        <v>0</v>
      </c>
      <c r="E77" s="13">
        <f>IF(D77=0,0,D77/C77)</f>
        <v>0</v>
      </c>
      <c r="F77" s="5"/>
      <c r="G77" s="10">
        <v>0</v>
      </c>
      <c r="H77" s="11">
        <v>0</v>
      </c>
      <c r="I77" s="13">
        <f>IF(H77=0,0,H77/G77)</f>
        <v>0</v>
      </c>
    </row>
    <row r="78" spans="2:9">
      <c r="B78" s="6"/>
      <c r="C78" s="10"/>
      <c r="D78" s="11"/>
      <c r="E78" s="12"/>
      <c r="F78" s="5"/>
      <c r="G78" s="10"/>
      <c r="H78" s="11"/>
      <c r="I78" s="12"/>
    </row>
    <row r="79" spans="2:9">
      <c r="B79" s="6" t="s">
        <v>12</v>
      </c>
      <c r="C79" s="14">
        <v>0</v>
      </c>
      <c r="D79" s="15">
        <v>0</v>
      </c>
      <c r="E79" s="16">
        <f>IF(D79=0,0,D79/C79)</f>
        <v>0</v>
      </c>
      <c r="F79" s="5"/>
      <c r="G79" s="14">
        <v>0</v>
      </c>
      <c r="H79" s="15">
        <v>0</v>
      </c>
      <c r="I79" s="16">
        <f>IF(H79=0,0,H79/G79)</f>
        <v>0</v>
      </c>
    </row>
    <row r="80" spans="2:9">
      <c r="B80" s="6"/>
      <c r="C80" s="10"/>
      <c r="D80" s="11"/>
      <c r="E80" s="12"/>
      <c r="F80" s="5"/>
      <c r="G80" s="10"/>
      <c r="H80" s="11"/>
      <c r="I80" s="12"/>
    </row>
    <row r="81" spans="2:9">
      <c r="B81" s="6" t="s">
        <v>4</v>
      </c>
      <c r="C81" s="17">
        <f>SUM(C75:C79)</f>
        <v>215100</v>
      </c>
      <c r="D81" s="18">
        <f>SUM(D75:D79)</f>
        <v>8496248.1099999994</v>
      </c>
      <c r="E81" s="13">
        <f>IF(D81=0,0,D81/C81)</f>
        <v>39.49906141329614</v>
      </c>
      <c r="F81" s="5"/>
      <c r="G81" s="17">
        <f>SUM(G75:G79)</f>
        <v>82758</v>
      </c>
      <c r="H81" s="18">
        <f>SUM(H75:H79)</f>
        <v>20500.12</v>
      </c>
      <c r="I81" s="13">
        <f>IF(H81=0,0,H81/G81)</f>
        <v>0.24771164117064209</v>
      </c>
    </row>
    <row r="82" spans="2:9">
      <c r="B82" s="6"/>
      <c r="C82" s="10"/>
      <c r="D82" s="11"/>
      <c r="E82" s="12"/>
      <c r="F82" s="5"/>
      <c r="G82" s="10"/>
      <c r="H82" s="11"/>
      <c r="I82" s="12"/>
    </row>
    <row r="83" spans="2:9">
      <c r="B83" s="6" t="s">
        <v>5</v>
      </c>
      <c r="C83" s="10">
        <v>0</v>
      </c>
      <c r="D83" s="11">
        <v>0</v>
      </c>
      <c r="E83" s="13">
        <f>IF(D83=0,0,D83/C83)</f>
        <v>0</v>
      </c>
      <c r="F83" s="5"/>
      <c r="G83" s="10">
        <v>0</v>
      </c>
      <c r="H83" s="11">
        <v>0</v>
      </c>
      <c r="I83" s="13">
        <f>IF(H83=0,0,H83/G83)</f>
        <v>0</v>
      </c>
    </row>
    <row r="84" spans="2:9">
      <c r="B84" s="6"/>
      <c r="C84" s="10"/>
      <c r="D84" s="11"/>
      <c r="E84" s="13"/>
      <c r="F84" s="5"/>
      <c r="G84" s="10"/>
      <c r="H84" s="11"/>
      <c r="I84" s="13"/>
    </row>
    <row r="85" spans="2:9">
      <c r="B85" s="6" t="s">
        <v>7</v>
      </c>
      <c r="C85" s="14">
        <v>-205</v>
      </c>
      <c r="D85" s="15">
        <v>-8097.31</v>
      </c>
      <c r="E85" s="16">
        <f>IF(D85=0,0,D85/C85)</f>
        <v>39.499073170731712</v>
      </c>
      <c r="F85" s="5"/>
      <c r="G85" s="14">
        <v>-205</v>
      </c>
      <c r="H85" s="15">
        <v>-50.78</v>
      </c>
      <c r="I85" s="16">
        <f>IF(H85=0,0,H85/G85)</f>
        <v>0.24770731707317073</v>
      </c>
    </row>
    <row r="86" spans="2:9">
      <c r="B86" s="6"/>
      <c r="C86" s="10"/>
      <c r="D86" s="11"/>
      <c r="E86" s="12"/>
      <c r="F86" s="5"/>
      <c r="G86" s="10"/>
      <c r="H86" s="11"/>
      <c r="I86" s="12"/>
    </row>
    <row r="87" spans="2:9" ht="13.5" thickBot="1">
      <c r="B87" s="6" t="s">
        <v>6</v>
      </c>
      <c r="C87" s="19">
        <f>SUM(C81:C85)</f>
        <v>214895</v>
      </c>
      <c r="D87" s="19">
        <f>SUM(D81:D85)</f>
        <v>8488150.7999999989</v>
      </c>
      <c r="E87" s="20">
        <f>IF(D87=0,0,D87/C87)</f>
        <v>39.499061402080081</v>
      </c>
      <c r="F87" s="5"/>
      <c r="G87" s="19">
        <f>SUM(G81:G85)</f>
        <v>82553</v>
      </c>
      <c r="H87" s="19">
        <f>SUM(H81:H85)</f>
        <v>20449.34</v>
      </c>
      <c r="I87" s="20">
        <f>IF(H87=0,0,H87/G87)</f>
        <v>0.24771165190847091</v>
      </c>
    </row>
    <row r="88" spans="2:9" ht="13.5" thickTop="1"/>
    <row r="90" spans="2:9">
      <c r="B90" s="3">
        <f>+DATE(YEAR(B73),MONTH(B73)+1,DAY(B73))</f>
        <v>44805</v>
      </c>
      <c r="C90" s="4" t="s">
        <v>10</v>
      </c>
      <c r="D90" s="4"/>
      <c r="E90" s="4"/>
      <c r="F90" s="5"/>
      <c r="G90" s="4" t="s">
        <v>11</v>
      </c>
      <c r="H90" s="4"/>
      <c r="I90" s="4"/>
    </row>
    <row r="91" spans="2:9">
      <c r="B91" s="6"/>
      <c r="C91" s="7" t="s">
        <v>0</v>
      </c>
      <c r="D91" s="8" t="s">
        <v>1</v>
      </c>
      <c r="E91" s="9" t="s">
        <v>2</v>
      </c>
      <c r="F91" s="5"/>
      <c r="G91" s="7" t="s">
        <v>0</v>
      </c>
      <c r="H91" s="8" t="s">
        <v>1</v>
      </c>
      <c r="I91" s="9" t="s">
        <v>2</v>
      </c>
    </row>
    <row r="92" spans="2:9">
      <c r="B92" s="6" t="s">
        <v>3</v>
      </c>
      <c r="C92" s="10">
        <f>+C87</f>
        <v>214895</v>
      </c>
      <c r="D92" s="11">
        <f>+D87</f>
        <v>8488150.7999999989</v>
      </c>
      <c r="E92" s="12">
        <f>IF(D92=0,0,D92/C92)</f>
        <v>39.499061402080081</v>
      </c>
      <c r="F92" s="5"/>
      <c r="G92" s="10">
        <f>+G87</f>
        <v>82553</v>
      </c>
      <c r="H92" s="11">
        <f>+H87</f>
        <v>20449.34</v>
      </c>
      <c r="I92" s="12">
        <f>IF(H92=0,0,H92/G92)</f>
        <v>0.24771165190847091</v>
      </c>
    </row>
    <row r="93" spans="2:9">
      <c r="B93" s="6"/>
      <c r="C93" s="10"/>
      <c r="D93" s="11"/>
      <c r="E93" s="12"/>
      <c r="F93" s="5"/>
      <c r="G93" s="10"/>
      <c r="H93" s="11"/>
      <c r="I93" s="12"/>
    </row>
    <row r="94" spans="2:9">
      <c r="B94" s="6" t="s">
        <v>13</v>
      </c>
      <c r="C94" s="10">
        <v>0</v>
      </c>
      <c r="D94" s="11">
        <v>0</v>
      </c>
      <c r="E94" s="13">
        <f>IF(D94=0,0,D94/C94)</f>
        <v>0</v>
      </c>
      <c r="F94" s="5"/>
      <c r="G94" s="10">
        <v>0</v>
      </c>
      <c r="H94" s="11">
        <v>0</v>
      </c>
      <c r="I94" s="13">
        <f>IF(H94=0,0,H94/G94)</f>
        <v>0</v>
      </c>
    </row>
    <row r="95" spans="2:9">
      <c r="B95" s="6"/>
      <c r="C95" s="10"/>
      <c r="D95" s="11"/>
      <c r="E95" s="12"/>
      <c r="F95" s="5"/>
      <c r="G95" s="10"/>
      <c r="H95" s="11"/>
      <c r="I95" s="12"/>
    </row>
    <row r="96" spans="2:9">
      <c r="B96" s="6" t="s">
        <v>12</v>
      </c>
      <c r="C96" s="14">
        <v>0</v>
      </c>
      <c r="D96" s="15">
        <v>0</v>
      </c>
      <c r="E96" s="16">
        <f>IF(D96=0,0,D96/C96)</f>
        <v>0</v>
      </c>
      <c r="F96" s="5"/>
      <c r="G96" s="14">
        <v>0</v>
      </c>
      <c r="H96" s="15">
        <v>0</v>
      </c>
      <c r="I96" s="16">
        <f>IF(H96=0,0,H96/G96)</f>
        <v>0</v>
      </c>
    </row>
    <row r="97" spans="2:9">
      <c r="B97" s="6"/>
      <c r="C97" s="10"/>
      <c r="D97" s="11"/>
      <c r="E97" s="12"/>
      <c r="F97" s="5"/>
      <c r="G97" s="10"/>
      <c r="H97" s="11"/>
      <c r="I97" s="12"/>
    </row>
    <row r="98" spans="2:9">
      <c r="B98" s="6" t="s">
        <v>4</v>
      </c>
      <c r="C98" s="17">
        <f>SUM(C92:C96)</f>
        <v>214895</v>
      </c>
      <c r="D98" s="18">
        <f>SUM(D92:D96)</f>
        <v>8488150.7999999989</v>
      </c>
      <c r="E98" s="13">
        <f>IF(D98=0,0,D98/C98)</f>
        <v>39.499061402080081</v>
      </c>
      <c r="F98" s="5"/>
      <c r="G98" s="17">
        <f>SUM(G92:G96)</f>
        <v>82553</v>
      </c>
      <c r="H98" s="18">
        <f>SUM(H92:H96)</f>
        <v>20449.34</v>
      </c>
      <c r="I98" s="13">
        <f>IF(H98=0,0,H98/G98)</f>
        <v>0.24771165190847091</v>
      </c>
    </row>
    <row r="99" spans="2:9">
      <c r="B99" s="6"/>
      <c r="C99" s="10"/>
      <c r="D99" s="11"/>
      <c r="E99" s="12"/>
      <c r="F99" s="5"/>
      <c r="G99" s="10"/>
      <c r="H99" s="11"/>
      <c r="I99" s="12"/>
    </row>
    <row r="100" spans="2:9">
      <c r="B100" s="6" t="s">
        <v>5</v>
      </c>
      <c r="C100" s="10">
        <v>0</v>
      </c>
      <c r="D100" s="11">
        <v>0</v>
      </c>
      <c r="E100" s="13">
        <f>IF(D100=0,0,D100/C100)</f>
        <v>0</v>
      </c>
      <c r="F100" s="5"/>
      <c r="G100" s="10">
        <v>0</v>
      </c>
      <c r="H100" s="11">
        <v>0</v>
      </c>
      <c r="I100" s="13">
        <f>IF(H100=0,0,H100/G100)</f>
        <v>0</v>
      </c>
    </row>
    <row r="101" spans="2:9">
      <c r="B101" s="6"/>
      <c r="C101" s="10"/>
      <c r="D101" s="11"/>
      <c r="E101" s="13"/>
      <c r="F101" s="5"/>
      <c r="G101" s="10"/>
      <c r="H101" s="11"/>
      <c r="I101" s="13"/>
    </row>
    <row r="102" spans="2:9">
      <c r="B102" s="6" t="s">
        <v>7</v>
      </c>
      <c r="C102" s="14">
        <v>-92</v>
      </c>
      <c r="D102" s="15">
        <v>-3633.92</v>
      </c>
      <c r="E102" s="16">
        <f>IF(D102=0,0,D102/C102)</f>
        <v>39.499130434782607</v>
      </c>
      <c r="F102" s="5"/>
      <c r="G102" s="14">
        <v>-92</v>
      </c>
      <c r="H102" s="15">
        <v>-22.79</v>
      </c>
      <c r="I102" s="16">
        <f>IF(H102=0,0,H102/G102)</f>
        <v>0.24771739130434781</v>
      </c>
    </row>
    <row r="103" spans="2:9">
      <c r="B103" s="6"/>
      <c r="C103" s="10"/>
      <c r="D103" s="11"/>
      <c r="E103" s="12"/>
      <c r="F103" s="5"/>
      <c r="G103" s="10"/>
      <c r="H103" s="11"/>
      <c r="I103" s="12"/>
    </row>
    <row r="104" spans="2:9" ht="13.5" thickBot="1">
      <c r="B104" s="6" t="s">
        <v>6</v>
      </c>
      <c r="C104" s="19">
        <f>SUM(C98:C102)</f>
        <v>214803</v>
      </c>
      <c r="D104" s="19">
        <f>SUM(D98:D102)</f>
        <v>8484516.879999999</v>
      </c>
      <c r="E104" s="20">
        <f>IF(D104=0,0,D104/C104)</f>
        <v>39.499061372513417</v>
      </c>
      <c r="F104" s="5"/>
      <c r="G104" s="19">
        <f>SUM(G98:G102)</f>
        <v>82461</v>
      </c>
      <c r="H104" s="19">
        <f>SUM(H98:H102)</f>
        <v>20426.55</v>
      </c>
      <c r="I104" s="20">
        <f>IF(H104=0,0,H104/G104)</f>
        <v>0.24771164550514788</v>
      </c>
    </row>
    <row r="105" spans="2:9" ht="13.5" thickTop="1"/>
    <row r="107" spans="2:9">
      <c r="B107" s="3">
        <f>+DATE(YEAR(B90),MONTH(B90)+1,DAY(B90))</f>
        <v>44835</v>
      </c>
      <c r="C107" s="4" t="s">
        <v>10</v>
      </c>
      <c r="D107" s="4"/>
      <c r="E107" s="4"/>
      <c r="F107" s="5"/>
      <c r="G107" s="4" t="s">
        <v>11</v>
      </c>
      <c r="H107" s="4"/>
      <c r="I107" s="4"/>
    </row>
    <row r="108" spans="2:9">
      <c r="B108" s="6"/>
      <c r="C108" s="7" t="s">
        <v>0</v>
      </c>
      <c r="D108" s="8" t="s">
        <v>1</v>
      </c>
      <c r="E108" s="9" t="s">
        <v>2</v>
      </c>
      <c r="F108" s="5"/>
      <c r="G108" s="7" t="s">
        <v>0</v>
      </c>
      <c r="H108" s="8" t="s">
        <v>1</v>
      </c>
      <c r="I108" s="9" t="s">
        <v>2</v>
      </c>
    </row>
    <row r="109" spans="2:9">
      <c r="B109" s="6" t="s">
        <v>3</v>
      </c>
      <c r="C109" s="10">
        <f>+C104</f>
        <v>214803</v>
      </c>
      <c r="D109" s="11">
        <f>+D104</f>
        <v>8484516.879999999</v>
      </c>
      <c r="E109" s="12">
        <f>IF(D109=0,0,D109/C109)</f>
        <v>39.499061372513417</v>
      </c>
      <c r="F109" s="5"/>
      <c r="G109" s="10">
        <f>+G104</f>
        <v>82461</v>
      </c>
      <c r="H109" s="11">
        <f>+H104</f>
        <v>20426.55</v>
      </c>
      <c r="I109" s="12">
        <f>IF(H109=0,0,H109/G109)</f>
        <v>0.24771164550514788</v>
      </c>
    </row>
    <row r="110" spans="2:9">
      <c r="B110" s="6"/>
      <c r="C110" s="10"/>
      <c r="D110" s="11"/>
      <c r="E110" s="12"/>
      <c r="F110" s="5"/>
      <c r="G110" s="10"/>
      <c r="H110" s="11"/>
      <c r="I110" s="12"/>
    </row>
    <row r="111" spans="2:9">
      <c r="B111" s="6" t="s">
        <v>13</v>
      </c>
      <c r="C111" s="10">
        <v>0</v>
      </c>
      <c r="D111" s="11">
        <v>0</v>
      </c>
      <c r="E111" s="13">
        <f>IF(D111=0,0,D111/C111)</f>
        <v>0</v>
      </c>
      <c r="F111" s="5"/>
      <c r="G111" s="10">
        <v>0</v>
      </c>
      <c r="H111" s="11">
        <v>0</v>
      </c>
      <c r="I111" s="13">
        <f>IF(H111=0,0,H111/G111)</f>
        <v>0</v>
      </c>
    </row>
    <row r="112" spans="2:9">
      <c r="B112" s="6"/>
      <c r="C112" s="10"/>
      <c r="D112" s="11"/>
      <c r="E112" s="12"/>
      <c r="F112" s="5"/>
      <c r="G112" s="10"/>
      <c r="H112" s="11"/>
      <c r="I112" s="12"/>
    </row>
    <row r="113" spans="2:9">
      <c r="B113" s="6" t="s">
        <v>12</v>
      </c>
      <c r="C113" s="14">
        <v>0</v>
      </c>
      <c r="D113" s="15">
        <v>0</v>
      </c>
      <c r="E113" s="16">
        <f>IF(D113=0,0,D113/C113)</f>
        <v>0</v>
      </c>
      <c r="F113" s="5"/>
      <c r="G113" s="14">
        <v>0</v>
      </c>
      <c r="H113" s="15">
        <v>0</v>
      </c>
      <c r="I113" s="16">
        <f>IF(H113=0,0,H113/G113)</f>
        <v>0</v>
      </c>
    </row>
    <row r="114" spans="2:9">
      <c r="B114" s="6"/>
      <c r="C114" s="10"/>
      <c r="D114" s="11"/>
      <c r="E114" s="12"/>
      <c r="F114" s="5"/>
      <c r="G114" s="10"/>
      <c r="H114" s="11"/>
      <c r="I114" s="12"/>
    </row>
    <row r="115" spans="2:9">
      <c r="B115" s="6" t="s">
        <v>4</v>
      </c>
      <c r="C115" s="17">
        <f>SUM(C109:C113)</f>
        <v>214803</v>
      </c>
      <c r="D115" s="18">
        <f>SUM(D109:D113)</f>
        <v>8484516.879999999</v>
      </c>
      <c r="E115" s="13">
        <f>IF(D115=0,0,D115/C115)</f>
        <v>39.499061372513417</v>
      </c>
      <c r="F115" s="5"/>
      <c r="G115" s="17">
        <f>SUM(G109:G113)</f>
        <v>82461</v>
      </c>
      <c r="H115" s="18">
        <f>SUM(H109:H113)</f>
        <v>20426.55</v>
      </c>
      <c r="I115" s="13">
        <f>IF(H115=0,0,H115/G115)</f>
        <v>0.24771164550514788</v>
      </c>
    </row>
    <row r="116" spans="2:9">
      <c r="B116" s="6"/>
      <c r="C116" s="10"/>
      <c r="D116" s="11"/>
      <c r="E116" s="12"/>
      <c r="F116" s="5"/>
      <c r="G116" s="10"/>
      <c r="H116" s="11"/>
      <c r="I116" s="12"/>
    </row>
    <row r="117" spans="2:9">
      <c r="B117" s="6" t="s">
        <v>5</v>
      </c>
      <c r="C117" s="10">
        <v>0</v>
      </c>
      <c r="D117" s="11">
        <v>0</v>
      </c>
      <c r="E117" s="13">
        <f>IF(D117=0,0,D117/C117)</f>
        <v>0</v>
      </c>
      <c r="F117" s="5"/>
      <c r="G117" s="10">
        <v>0</v>
      </c>
      <c r="H117" s="11">
        <v>0</v>
      </c>
      <c r="I117" s="13">
        <f>IF(H117=0,0,H117/G117)</f>
        <v>0</v>
      </c>
    </row>
    <row r="118" spans="2:9">
      <c r="B118" s="6"/>
      <c r="C118" s="10"/>
      <c r="D118" s="11"/>
      <c r="E118" s="13"/>
      <c r="F118" s="5"/>
      <c r="G118" s="10"/>
      <c r="H118" s="11"/>
      <c r="I118" s="13"/>
    </row>
    <row r="119" spans="2:9">
      <c r="B119" s="6" t="s">
        <v>7</v>
      </c>
      <c r="C119" s="14">
        <v>0</v>
      </c>
      <c r="D119" s="15">
        <v>0</v>
      </c>
      <c r="E119" s="16">
        <f>IF(D119=0,0,D119/C119)</f>
        <v>0</v>
      </c>
      <c r="F119" s="5"/>
      <c r="G119" s="14">
        <v>0</v>
      </c>
      <c r="H119" s="15">
        <v>0</v>
      </c>
      <c r="I119" s="16">
        <f>IF(H119=0,0,H119/G119)</f>
        <v>0</v>
      </c>
    </row>
    <row r="120" spans="2:9">
      <c r="B120" s="6"/>
      <c r="C120" s="10"/>
      <c r="D120" s="11"/>
      <c r="E120" s="12"/>
      <c r="F120" s="5"/>
      <c r="G120" s="10"/>
      <c r="H120" s="11"/>
      <c r="I120" s="12"/>
    </row>
    <row r="121" spans="2:9" ht="13.5" thickBot="1">
      <c r="B121" s="6" t="s">
        <v>6</v>
      </c>
      <c r="C121" s="19">
        <f>SUM(C115:C119)</f>
        <v>214803</v>
      </c>
      <c r="D121" s="19">
        <f>SUM(D115:D119)</f>
        <v>8484516.879999999</v>
      </c>
      <c r="E121" s="20">
        <f>IF(D121=0,0,D121/C121)</f>
        <v>39.499061372513417</v>
      </c>
      <c r="F121" s="5"/>
      <c r="G121" s="19">
        <f>SUM(G115:G119)</f>
        <v>82461</v>
      </c>
      <c r="H121" s="19">
        <f>SUM(H115:H119)</f>
        <v>20426.55</v>
      </c>
      <c r="I121" s="20">
        <f>IF(H121=0,0,H121/G121)</f>
        <v>0.24771164550514788</v>
      </c>
    </row>
    <row r="122" spans="2:9" ht="13.5" thickTop="1"/>
    <row r="124" spans="2:9">
      <c r="B124" s="3">
        <f>+DATE(YEAR(B107),MONTH(B107)+1,DAY(B107))</f>
        <v>44866</v>
      </c>
      <c r="C124" s="4" t="s">
        <v>10</v>
      </c>
      <c r="D124" s="4"/>
      <c r="E124" s="4"/>
      <c r="F124" s="5"/>
      <c r="G124" s="4" t="s">
        <v>11</v>
      </c>
      <c r="H124" s="4"/>
      <c r="I124" s="4"/>
    </row>
    <row r="125" spans="2:9">
      <c r="B125" s="6"/>
      <c r="C125" s="7" t="s">
        <v>0</v>
      </c>
      <c r="D125" s="8" t="s">
        <v>1</v>
      </c>
      <c r="E125" s="9" t="s">
        <v>2</v>
      </c>
      <c r="F125" s="5"/>
      <c r="G125" s="7" t="s">
        <v>0</v>
      </c>
      <c r="H125" s="8" t="s">
        <v>1</v>
      </c>
      <c r="I125" s="9" t="s">
        <v>2</v>
      </c>
    </row>
    <row r="126" spans="2:9">
      <c r="B126" s="6" t="s">
        <v>3</v>
      </c>
      <c r="C126" s="10">
        <f>+C121</f>
        <v>214803</v>
      </c>
      <c r="D126" s="11">
        <f>+D121</f>
        <v>8484516.879999999</v>
      </c>
      <c r="E126" s="12">
        <f>IF(D126=0,0,D126/C126)</f>
        <v>39.499061372513417</v>
      </c>
      <c r="F126" s="5"/>
      <c r="G126" s="10">
        <f>+G121</f>
        <v>82461</v>
      </c>
      <c r="H126" s="11">
        <f>+H121</f>
        <v>20426.55</v>
      </c>
      <c r="I126" s="12">
        <f>IF(H126=0,0,H126/G126)</f>
        <v>0.24771164550514788</v>
      </c>
    </row>
    <row r="127" spans="2:9">
      <c r="B127" s="6"/>
      <c r="C127" s="10"/>
      <c r="D127" s="11"/>
      <c r="E127" s="12"/>
      <c r="F127" s="5"/>
      <c r="G127" s="10"/>
      <c r="H127" s="11"/>
      <c r="I127" s="12"/>
    </row>
    <row r="128" spans="2:9">
      <c r="B128" s="6" t="s">
        <v>13</v>
      </c>
      <c r="C128" s="10">
        <v>0</v>
      </c>
      <c r="D128" s="11">
        <v>0</v>
      </c>
      <c r="E128" s="13">
        <f>IF(D128=0,0,D128/C128)</f>
        <v>0</v>
      </c>
      <c r="F128" s="5"/>
      <c r="G128" s="10">
        <v>0</v>
      </c>
      <c r="H128" s="11">
        <v>0</v>
      </c>
      <c r="I128" s="13">
        <f>IF(H128=0,0,H128/G128)</f>
        <v>0</v>
      </c>
    </row>
    <row r="129" spans="2:9">
      <c r="B129" s="6"/>
      <c r="C129" s="10"/>
      <c r="D129" s="11"/>
      <c r="E129" s="12"/>
      <c r="F129" s="5"/>
      <c r="G129" s="10"/>
      <c r="H129" s="11"/>
      <c r="I129" s="12"/>
    </row>
    <row r="130" spans="2:9">
      <c r="B130" s="6" t="s">
        <v>12</v>
      </c>
      <c r="C130" s="14">
        <v>0</v>
      </c>
      <c r="D130" s="15">
        <v>0</v>
      </c>
      <c r="E130" s="16">
        <f>IF(D130=0,0,D130/C130)</f>
        <v>0</v>
      </c>
      <c r="F130" s="5"/>
      <c r="G130" s="14">
        <v>0</v>
      </c>
      <c r="H130" s="15">
        <v>0</v>
      </c>
      <c r="I130" s="16">
        <f>IF(H130=0,0,H130/G130)</f>
        <v>0</v>
      </c>
    </row>
    <row r="131" spans="2:9">
      <c r="B131" s="6"/>
      <c r="C131" s="10"/>
      <c r="D131" s="11"/>
      <c r="E131" s="12"/>
      <c r="F131" s="5"/>
      <c r="G131" s="10"/>
      <c r="H131" s="11"/>
      <c r="I131" s="12"/>
    </row>
    <row r="132" spans="2:9">
      <c r="B132" s="6" t="s">
        <v>4</v>
      </c>
      <c r="C132" s="17">
        <f>SUM(C126:C130)</f>
        <v>214803</v>
      </c>
      <c r="D132" s="18">
        <f>SUM(D126:D130)</f>
        <v>8484516.879999999</v>
      </c>
      <c r="E132" s="13">
        <f>IF(D132=0,0,D132/C132)</f>
        <v>39.499061372513417</v>
      </c>
      <c r="F132" s="5"/>
      <c r="G132" s="17">
        <f>SUM(G126:G130)</f>
        <v>82461</v>
      </c>
      <c r="H132" s="18">
        <f>SUM(H126:H130)</f>
        <v>20426.55</v>
      </c>
      <c r="I132" s="13">
        <f>IF(H132=0,0,H132/G132)</f>
        <v>0.24771164550514788</v>
      </c>
    </row>
    <row r="133" spans="2:9">
      <c r="B133" s="6"/>
      <c r="C133" s="10"/>
      <c r="D133" s="11"/>
      <c r="E133" s="12"/>
      <c r="F133" s="5"/>
      <c r="G133" s="10"/>
      <c r="H133" s="11"/>
      <c r="I133" s="12"/>
    </row>
    <row r="134" spans="2:9">
      <c r="B134" s="6" t="s">
        <v>5</v>
      </c>
      <c r="C134" s="10">
        <v>0</v>
      </c>
      <c r="D134" s="11">
        <v>0</v>
      </c>
      <c r="E134" s="13">
        <f>IF(D134=0,0,D134/C134)</f>
        <v>0</v>
      </c>
      <c r="F134" s="5"/>
      <c r="G134" s="10">
        <v>0</v>
      </c>
      <c r="H134" s="11">
        <v>0</v>
      </c>
      <c r="I134" s="13">
        <f>IF(H134=0,0,H134/G134)</f>
        <v>0</v>
      </c>
    </row>
    <row r="135" spans="2:9">
      <c r="B135" s="6"/>
      <c r="C135" s="10"/>
      <c r="D135" s="11"/>
      <c r="E135" s="13"/>
      <c r="F135" s="5"/>
      <c r="G135" s="10"/>
      <c r="H135" s="11"/>
      <c r="I135" s="13"/>
    </row>
    <row r="136" spans="2:9">
      <c r="B136" s="6" t="s">
        <v>7</v>
      </c>
      <c r="C136" s="14">
        <v>-21</v>
      </c>
      <c r="D136" s="15">
        <v>-829.48</v>
      </c>
      <c r="E136" s="16">
        <f>IF(D136=0,0,D136/C136)</f>
        <v>39.499047619047623</v>
      </c>
      <c r="F136" s="5"/>
      <c r="G136" s="14">
        <v>-21</v>
      </c>
      <c r="H136" s="15">
        <v>-5.2</v>
      </c>
      <c r="I136" s="16">
        <f>IF(H136=0,0,H136/G136)</f>
        <v>0.24761904761904763</v>
      </c>
    </row>
    <row r="137" spans="2:9">
      <c r="B137" s="6"/>
      <c r="C137" s="10"/>
      <c r="D137" s="11"/>
      <c r="E137" s="12"/>
      <c r="F137" s="5"/>
      <c r="G137" s="10"/>
      <c r="H137" s="11"/>
      <c r="I137" s="12"/>
    </row>
    <row r="138" spans="2:9" ht="13.5" thickBot="1">
      <c r="B138" s="6" t="s">
        <v>6</v>
      </c>
      <c r="C138" s="19">
        <f>SUM(C132:C136)</f>
        <v>214782</v>
      </c>
      <c r="D138" s="19">
        <f>SUM(D132:D136)</f>
        <v>8483687.3999999985</v>
      </c>
      <c r="E138" s="20">
        <f>IF(D138=0,0,D138/C138)</f>
        <v>39.49906137385814</v>
      </c>
      <c r="F138" s="5"/>
      <c r="G138" s="19">
        <f>SUM(G132:G136)</f>
        <v>82440</v>
      </c>
      <c r="H138" s="19">
        <f>SUM(H132:H136)</f>
        <v>20421.349999999999</v>
      </c>
      <c r="I138" s="20">
        <f>IF(H138=0,0,H138/G138)</f>
        <v>0.24771166909267345</v>
      </c>
    </row>
    <row r="139" spans="2:9" ht="13.5" thickTop="1"/>
    <row r="141" spans="2:9">
      <c r="B141" s="3">
        <f>+DATE(YEAR(B124),MONTH(B124)+1,DAY(B124))</f>
        <v>44896</v>
      </c>
      <c r="C141" s="4" t="s">
        <v>10</v>
      </c>
      <c r="D141" s="4"/>
      <c r="E141" s="4"/>
      <c r="F141" s="5"/>
      <c r="G141" s="4" t="s">
        <v>11</v>
      </c>
      <c r="H141" s="4"/>
      <c r="I141" s="4"/>
    </row>
    <row r="142" spans="2:9">
      <c r="B142" s="6"/>
      <c r="C142" s="7" t="s">
        <v>0</v>
      </c>
      <c r="D142" s="8" t="s">
        <v>1</v>
      </c>
      <c r="E142" s="9" t="s">
        <v>2</v>
      </c>
      <c r="F142" s="5"/>
      <c r="G142" s="7" t="s">
        <v>0</v>
      </c>
      <c r="H142" s="8" t="s">
        <v>1</v>
      </c>
      <c r="I142" s="9" t="s">
        <v>2</v>
      </c>
    </row>
    <row r="143" spans="2:9">
      <c r="B143" s="6" t="s">
        <v>3</v>
      </c>
      <c r="C143" s="10">
        <f>+C138</f>
        <v>214782</v>
      </c>
      <c r="D143" s="11">
        <f>+D138</f>
        <v>8483687.3999999985</v>
      </c>
      <c r="E143" s="12">
        <f>IF(D143=0,0,D143/C143)</f>
        <v>39.49906137385814</v>
      </c>
      <c r="F143" s="5"/>
      <c r="G143" s="10">
        <f>+G138</f>
        <v>82440</v>
      </c>
      <c r="H143" s="11">
        <f>+H138</f>
        <v>20421.349999999999</v>
      </c>
      <c r="I143" s="12">
        <f>IF(H143=0,0,H143/G143)</f>
        <v>0.24771166909267345</v>
      </c>
    </row>
    <row r="144" spans="2:9">
      <c r="B144" s="6"/>
      <c r="C144" s="10"/>
      <c r="D144" s="11"/>
      <c r="E144" s="12"/>
      <c r="F144" s="5"/>
      <c r="G144" s="10"/>
      <c r="H144" s="11"/>
      <c r="I144" s="12"/>
    </row>
    <row r="145" spans="2:9">
      <c r="B145" s="6" t="s">
        <v>13</v>
      </c>
      <c r="C145" s="10">
        <v>0</v>
      </c>
      <c r="D145" s="11">
        <v>0</v>
      </c>
      <c r="E145" s="13">
        <f>IF(D145=0,0,D145/C145)</f>
        <v>0</v>
      </c>
      <c r="F145" s="5"/>
      <c r="G145" s="10">
        <v>0</v>
      </c>
      <c r="H145" s="11">
        <v>0</v>
      </c>
      <c r="I145" s="13">
        <f>IF(H145=0,0,H145/G145)</f>
        <v>0</v>
      </c>
    </row>
    <row r="146" spans="2:9">
      <c r="B146" s="6"/>
      <c r="C146" s="10"/>
      <c r="D146" s="11"/>
      <c r="E146" s="12"/>
      <c r="F146" s="5"/>
      <c r="G146" s="10"/>
      <c r="H146" s="11"/>
      <c r="I146" s="12"/>
    </row>
    <row r="147" spans="2:9">
      <c r="B147" s="6" t="s">
        <v>12</v>
      </c>
      <c r="C147" s="14">
        <v>0</v>
      </c>
      <c r="D147" s="15">
        <v>0</v>
      </c>
      <c r="E147" s="16">
        <f>IF(D147=0,0,D147/C147)</f>
        <v>0</v>
      </c>
      <c r="F147" s="5"/>
      <c r="G147" s="14">
        <v>0</v>
      </c>
      <c r="H147" s="15">
        <v>0</v>
      </c>
      <c r="I147" s="16">
        <f>IF(H147=0,0,H147/G147)</f>
        <v>0</v>
      </c>
    </row>
    <row r="148" spans="2:9">
      <c r="B148" s="6"/>
      <c r="C148" s="10"/>
      <c r="D148" s="11"/>
      <c r="E148" s="12"/>
      <c r="F148" s="5"/>
      <c r="G148" s="10"/>
      <c r="H148" s="11"/>
      <c r="I148" s="12"/>
    </row>
    <row r="149" spans="2:9">
      <c r="B149" s="6" t="s">
        <v>4</v>
      </c>
      <c r="C149" s="17">
        <f>SUM(C143:C147)</f>
        <v>214782</v>
      </c>
      <c r="D149" s="18">
        <f>SUM(D143:D147)</f>
        <v>8483687.3999999985</v>
      </c>
      <c r="E149" s="13">
        <f>IF(D149=0,0,D149/C149)</f>
        <v>39.49906137385814</v>
      </c>
      <c r="F149" s="5"/>
      <c r="G149" s="17">
        <f>SUM(G143:G147)</f>
        <v>82440</v>
      </c>
      <c r="H149" s="18">
        <f>SUM(H143:H147)</f>
        <v>20421.349999999999</v>
      </c>
      <c r="I149" s="13">
        <f>IF(H149=0,0,H149/G149)</f>
        <v>0.24771166909267345</v>
      </c>
    </row>
    <row r="150" spans="2:9">
      <c r="B150" s="6"/>
      <c r="C150" s="10"/>
      <c r="D150" s="11"/>
      <c r="E150" s="12"/>
      <c r="F150" s="5"/>
      <c r="G150" s="10"/>
      <c r="H150" s="11"/>
      <c r="I150" s="12"/>
    </row>
    <row r="151" spans="2:9">
      <c r="B151" s="6" t="s">
        <v>5</v>
      </c>
      <c r="C151" s="10">
        <v>0</v>
      </c>
      <c r="D151" s="11">
        <v>0</v>
      </c>
      <c r="E151" s="13">
        <f>IF(D151=0,0,D151/C151)</f>
        <v>0</v>
      </c>
      <c r="F151" s="5"/>
      <c r="G151" s="10">
        <v>0</v>
      </c>
      <c r="H151" s="11">
        <v>0</v>
      </c>
      <c r="I151" s="13">
        <f>IF(H151=0,0,H151/G151)</f>
        <v>0</v>
      </c>
    </row>
    <row r="152" spans="2:9">
      <c r="B152" s="6"/>
      <c r="C152" s="10"/>
      <c r="D152" s="11"/>
      <c r="E152" s="13"/>
      <c r="F152" s="5"/>
      <c r="G152" s="10"/>
      <c r="H152" s="11"/>
      <c r="I152" s="13"/>
    </row>
    <row r="153" spans="2:9">
      <c r="B153" s="6" t="s">
        <v>7</v>
      </c>
      <c r="C153" s="14">
        <v>-129</v>
      </c>
      <c r="D153" s="15">
        <v>-5095.38</v>
      </c>
      <c r="E153" s="16">
        <f>IF(D153=0,0,D153/C153)</f>
        <v>39.49906976744186</v>
      </c>
      <c r="F153" s="5"/>
      <c r="G153" s="14">
        <v>-129</v>
      </c>
      <c r="H153" s="15">
        <v>-31.96</v>
      </c>
      <c r="I153" s="16">
        <f>IF(H153=0,0,H153/G153)</f>
        <v>0.24775193798449613</v>
      </c>
    </row>
    <row r="154" spans="2:9">
      <c r="B154" s="6"/>
      <c r="C154" s="10"/>
      <c r="D154" s="11"/>
      <c r="E154" s="12"/>
      <c r="F154" s="5"/>
      <c r="G154" s="10"/>
      <c r="H154" s="11"/>
      <c r="I154" s="12"/>
    </row>
    <row r="155" spans="2:9" ht="13.5" thickBot="1">
      <c r="B155" s="6" t="s">
        <v>6</v>
      </c>
      <c r="C155" s="19">
        <f>SUM(C149:C153)</f>
        <v>214653</v>
      </c>
      <c r="D155" s="19">
        <f>SUM(D149:D153)</f>
        <v>8478592.0199999977</v>
      </c>
      <c r="E155" s="20">
        <f>IF(D155=0,0,D155/C155)</f>
        <v>39.499061368813841</v>
      </c>
      <c r="F155" s="5"/>
      <c r="G155" s="19">
        <f>SUM(G149:G153)</f>
        <v>82311</v>
      </c>
      <c r="H155" s="19">
        <f>SUM(H149:H153)</f>
        <v>20389.39</v>
      </c>
      <c r="I155" s="20">
        <f>IF(H155=0,0,H155/G155)</f>
        <v>0.2477116059821895</v>
      </c>
    </row>
    <row r="156" spans="2:9" ht="13.5" thickTop="1"/>
    <row r="158" spans="2:9">
      <c r="B158" s="3">
        <f>+DATE(YEAR(B141),MONTH(B141)+1,DAY(B141))</f>
        <v>44927</v>
      </c>
      <c r="C158" s="4" t="s">
        <v>18</v>
      </c>
      <c r="D158" s="4"/>
      <c r="E158" s="4"/>
      <c r="F158" s="5"/>
      <c r="G158" s="4" t="s">
        <v>19</v>
      </c>
      <c r="H158" s="4"/>
      <c r="I158" s="4"/>
    </row>
    <row r="159" spans="2:9">
      <c r="B159" s="6"/>
      <c r="C159" s="7" t="s">
        <v>0</v>
      </c>
      <c r="D159" s="8" t="s">
        <v>1</v>
      </c>
      <c r="E159" s="9" t="s">
        <v>2</v>
      </c>
      <c r="F159" s="5"/>
      <c r="G159" s="7" t="s">
        <v>0</v>
      </c>
      <c r="H159" s="8" t="s">
        <v>1</v>
      </c>
      <c r="I159" s="9" t="s">
        <v>2</v>
      </c>
    </row>
    <row r="160" spans="2:9">
      <c r="B160" s="6" t="s">
        <v>3</v>
      </c>
      <c r="C160" s="10">
        <v>268733</v>
      </c>
      <c r="D160" s="11">
        <f>+D155</f>
        <v>8478592.0199999977</v>
      </c>
      <c r="E160" s="12">
        <f>IF(D160=0,0,D160/C160)</f>
        <v>31.550245113179244</v>
      </c>
      <c r="F160" s="5"/>
      <c r="G160" s="10">
        <v>92227</v>
      </c>
      <c r="H160" s="11">
        <f>+H155</f>
        <v>20389.39</v>
      </c>
      <c r="I160" s="12">
        <f>IF(H160=0,0,H160/G160)</f>
        <v>0.22107831762932764</v>
      </c>
    </row>
    <row r="161" spans="2:9">
      <c r="B161" s="6"/>
      <c r="C161" s="10"/>
      <c r="D161" s="11"/>
      <c r="E161" s="12"/>
      <c r="F161" s="5"/>
      <c r="G161" s="10"/>
      <c r="H161" s="11"/>
      <c r="I161" s="12"/>
    </row>
    <row r="162" spans="2:9">
      <c r="B162" s="6" t="s">
        <v>13</v>
      </c>
      <c r="C162" s="10">
        <v>-103</v>
      </c>
      <c r="D162" s="11">
        <v>-4068.41</v>
      </c>
      <c r="E162" s="13">
        <f>IF(D162=0,0,D162/C162)</f>
        <v>39.499126213592234</v>
      </c>
      <c r="F162" s="5"/>
      <c r="G162" s="10">
        <v>-103</v>
      </c>
      <c r="H162" s="11">
        <v>-25.51</v>
      </c>
      <c r="I162" s="13">
        <f>IF(H162=0,0,H162/G162)</f>
        <v>0.24766990291262136</v>
      </c>
    </row>
    <row r="163" spans="2:9">
      <c r="B163" s="6"/>
      <c r="C163" s="10"/>
      <c r="D163" s="11"/>
      <c r="E163" s="12"/>
      <c r="F163" s="5"/>
      <c r="G163" s="10"/>
      <c r="H163" s="11"/>
      <c r="I163" s="12"/>
    </row>
    <row r="164" spans="2:9">
      <c r="B164" s="6" t="s">
        <v>12</v>
      </c>
      <c r="C164" s="14">
        <v>0</v>
      </c>
      <c r="D164" s="15">
        <v>0</v>
      </c>
      <c r="E164" s="16">
        <f>IF(D164=0,0,D164/C164)</f>
        <v>0</v>
      </c>
      <c r="F164" s="5"/>
      <c r="G164" s="14">
        <v>0</v>
      </c>
      <c r="H164" s="15">
        <v>0</v>
      </c>
      <c r="I164" s="16">
        <f>IF(H164=0,0,H164/G164)</f>
        <v>0</v>
      </c>
    </row>
    <row r="165" spans="2:9">
      <c r="B165" s="6"/>
      <c r="C165" s="10"/>
      <c r="D165" s="11"/>
      <c r="E165" s="12"/>
      <c r="F165" s="5"/>
      <c r="G165" s="10"/>
      <c r="H165" s="11"/>
      <c r="I165" s="12"/>
    </row>
    <row r="166" spans="2:9">
      <c r="B166" s="6" t="s">
        <v>4</v>
      </c>
      <c r="C166" s="17">
        <f>SUM(C160:C164)</f>
        <v>268630</v>
      </c>
      <c r="D166" s="18">
        <f>SUM(D160:D164)</f>
        <v>8474523.6099999975</v>
      </c>
      <c r="E166" s="13">
        <f>IF(D166=0,0,D166/C166)</f>
        <v>31.547197297397897</v>
      </c>
      <c r="F166" s="5"/>
      <c r="G166" s="17">
        <f>SUM(G160:G164)</f>
        <v>92124</v>
      </c>
      <c r="H166" s="18">
        <f>SUM(H160:H164)</f>
        <v>20363.88</v>
      </c>
      <c r="I166" s="13">
        <f>IF(H166=0,0,H166/G166)</f>
        <v>0.22104858668750815</v>
      </c>
    </row>
    <row r="167" spans="2:9">
      <c r="B167" s="6"/>
      <c r="C167" s="10"/>
      <c r="D167" s="11"/>
      <c r="E167" s="12"/>
      <c r="F167" s="5"/>
      <c r="G167" s="10"/>
      <c r="H167" s="11"/>
      <c r="I167" s="12"/>
    </row>
    <row r="168" spans="2:9">
      <c r="B168" s="6" t="s">
        <v>5</v>
      </c>
      <c r="C168" s="10">
        <v>0</v>
      </c>
      <c r="D168" s="11">
        <v>0</v>
      </c>
      <c r="E168" s="13">
        <f>IF(D168=0,0,D168/C168)</f>
        <v>0</v>
      </c>
      <c r="F168" s="5"/>
      <c r="G168" s="10">
        <v>0</v>
      </c>
      <c r="H168" s="11">
        <v>0</v>
      </c>
      <c r="I168" s="13">
        <f>IF(H168=0,0,H168/G168)</f>
        <v>0</v>
      </c>
    </row>
    <row r="169" spans="2:9">
      <c r="B169" s="6"/>
      <c r="C169" s="10"/>
      <c r="D169" s="11"/>
      <c r="E169" s="13"/>
      <c r="F169" s="5"/>
      <c r="G169" s="10"/>
      <c r="H169" s="11"/>
      <c r="I169" s="13"/>
    </row>
    <row r="170" spans="2:9">
      <c r="B170" s="6" t="s">
        <v>7</v>
      </c>
      <c r="C170" s="14">
        <v>-6</v>
      </c>
      <c r="D170" s="15">
        <v>-189.28</v>
      </c>
      <c r="E170" s="16">
        <f>IF(D170=0,0,D170/C170)</f>
        <v>31.546666666666667</v>
      </c>
      <c r="F170" s="5"/>
      <c r="G170" s="14">
        <v>-6</v>
      </c>
      <c r="H170" s="15">
        <v>-1.32</v>
      </c>
      <c r="I170" s="16">
        <f>IF(H170=0,0,H170/G170)</f>
        <v>0.22</v>
      </c>
    </row>
    <row r="171" spans="2:9">
      <c r="B171" s="6"/>
      <c r="C171" s="10"/>
      <c r="D171" s="11"/>
      <c r="E171" s="12"/>
      <c r="F171" s="5"/>
      <c r="G171" s="10"/>
      <c r="H171" s="11"/>
      <c r="I171" s="12"/>
    </row>
    <row r="172" spans="2:9" ht="13.5" thickBot="1">
      <c r="B172" s="6" t="s">
        <v>6</v>
      </c>
      <c r="C172" s="19">
        <f>SUM(C166:C170)</f>
        <v>268624</v>
      </c>
      <c r="D172" s="19">
        <f>SUM(D166:D170)</f>
        <v>8474334.3299999982</v>
      </c>
      <c r="E172" s="20">
        <f>IF(D172=0,0,D172/C172)</f>
        <v>31.547197309250098</v>
      </c>
      <c r="F172" s="5"/>
      <c r="G172" s="19">
        <f>SUM(G166:G170)</f>
        <v>92118</v>
      </c>
      <c r="H172" s="19">
        <f>SUM(H166:H170)</f>
        <v>20362.560000000001</v>
      </c>
      <c r="I172" s="20">
        <f>IF(H172=0,0,H172/G172)</f>
        <v>0.22104865498599624</v>
      </c>
    </row>
    <row r="173" spans="2:9" ht="13.5" thickTop="1"/>
    <row r="175" spans="2:9">
      <c r="B175" s="3">
        <f>+DATE(YEAR(B158),MONTH(B158)+1,DAY(B158))</f>
        <v>44958</v>
      </c>
      <c r="C175" s="4" t="s">
        <v>18</v>
      </c>
      <c r="D175" s="4"/>
      <c r="E175" s="4"/>
      <c r="F175" s="5"/>
      <c r="G175" s="4" t="s">
        <v>19</v>
      </c>
      <c r="H175" s="4"/>
      <c r="I175" s="4"/>
    </row>
    <row r="176" spans="2:9">
      <c r="B176" s="6"/>
      <c r="C176" s="7" t="s">
        <v>0</v>
      </c>
      <c r="D176" s="8" t="s">
        <v>1</v>
      </c>
      <c r="E176" s="9" t="s">
        <v>2</v>
      </c>
      <c r="F176" s="5"/>
      <c r="G176" s="7" t="s">
        <v>0</v>
      </c>
      <c r="H176" s="8" t="s">
        <v>1</v>
      </c>
      <c r="I176" s="9" t="s">
        <v>2</v>
      </c>
    </row>
    <row r="177" spans="2:9">
      <c r="B177" s="6" t="s">
        <v>3</v>
      </c>
      <c r="C177" s="10">
        <f>+C172</f>
        <v>268624</v>
      </c>
      <c r="D177" s="11">
        <f>+D172</f>
        <v>8474334.3299999982</v>
      </c>
      <c r="E177" s="12">
        <f>IF(D177=0,0,D177/C177)</f>
        <v>31.547197309250098</v>
      </c>
      <c r="F177" s="5"/>
      <c r="G177" s="10">
        <f>+G172</f>
        <v>92118</v>
      </c>
      <c r="H177" s="11">
        <f>+H172</f>
        <v>20362.560000000001</v>
      </c>
      <c r="I177" s="12">
        <f>IF(H177=0,0,H177/G177)</f>
        <v>0.22104865498599624</v>
      </c>
    </row>
    <row r="178" spans="2:9">
      <c r="B178" s="6"/>
      <c r="C178" s="10"/>
      <c r="D178" s="11"/>
      <c r="E178" s="12"/>
      <c r="F178" s="5"/>
      <c r="G178" s="10"/>
      <c r="H178" s="11"/>
      <c r="I178" s="12"/>
    </row>
    <row r="179" spans="2:9">
      <c r="B179" s="6" t="s">
        <v>13</v>
      </c>
      <c r="C179" s="10">
        <v>-1</v>
      </c>
      <c r="D179" s="11">
        <v>0</v>
      </c>
      <c r="E179" s="13">
        <f>IF(D179=0,0,D179/C179)</f>
        <v>0</v>
      </c>
      <c r="F179" s="5"/>
      <c r="G179" s="10">
        <v>0</v>
      </c>
      <c r="H179" s="11">
        <v>0</v>
      </c>
      <c r="I179" s="13">
        <f>IF(H179=0,0,H179/G179)</f>
        <v>0</v>
      </c>
    </row>
    <row r="180" spans="2:9">
      <c r="B180" s="6"/>
      <c r="C180" s="10"/>
      <c r="D180" s="11"/>
      <c r="E180" s="12"/>
      <c r="F180" s="5"/>
      <c r="G180" s="10"/>
      <c r="H180" s="11"/>
      <c r="I180" s="12"/>
    </row>
    <row r="181" spans="2:9">
      <c r="B181" s="6" t="s">
        <v>12</v>
      </c>
      <c r="C181" s="14">
        <v>0</v>
      </c>
      <c r="D181" s="15">
        <v>0</v>
      </c>
      <c r="E181" s="16">
        <f>IF(D181=0,0,D181/C181)</f>
        <v>0</v>
      </c>
      <c r="F181" s="5"/>
      <c r="G181" s="14">
        <v>0</v>
      </c>
      <c r="H181" s="15">
        <v>0</v>
      </c>
      <c r="I181" s="16">
        <f>IF(H181=0,0,H181/G181)</f>
        <v>0</v>
      </c>
    </row>
    <row r="182" spans="2:9">
      <c r="B182" s="6"/>
      <c r="C182" s="10"/>
      <c r="D182" s="11"/>
      <c r="E182" s="12"/>
      <c r="F182" s="5"/>
      <c r="G182" s="10"/>
      <c r="H182" s="11"/>
      <c r="I182" s="12"/>
    </row>
    <row r="183" spans="2:9">
      <c r="B183" s="6" t="s">
        <v>4</v>
      </c>
      <c r="C183" s="17">
        <f>SUM(C177:C181)</f>
        <v>268623</v>
      </c>
      <c r="D183" s="18">
        <f>SUM(D177:D181)</f>
        <v>8474334.3299999982</v>
      </c>
      <c r="E183" s="13">
        <f>IF(D183=0,0,D183/C183)</f>
        <v>31.547314749667745</v>
      </c>
      <c r="F183" s="5"/>
      <c r="G183" s="17">
        <f>SUM(G177:G181)</f>
        <v>92118</v>
      </c>
      <c r="H183" s="18">
        <f>SUM(H177:H181)</f>
        <v>20362.560000000001</v>
      </c>
      <c r="I183" s="13">
        <f>IF(H183=0,0,H183/G183)</f>
        <v>0.22104865498599624</v>
      </c>
    </row>
    <row r="184" spans="2:9">
      <c r="B184" s="6"/>
      <c r="C184" s="10"/>
      <c r="D184" s="11"/>
      <c r="E184" s="12"/>
      <c r="F184" s="5"/>
      <c r="G184" s="10"/>
      <c r="H184" s="11"/>
      <c r="I184" s="12"/>
    </row>
    <row r="185" spans="2:9">
      <c r="B185" s="6" t="s">
        <v>5</v>
      </c>
      <c r="C185" s="10">
        <v>0</v>
      </c>
      <c r="D185" s="11">
        <v>0</v>
      </c>
      <c r="E185" s="13">
        <f>IF(D185=0,0,D185/C185)</f>
        <v>0</v>
      </c>
      <c r="F185" s="5"/>
      <c r="G185" s="10">
        <v>0</v>
      </c>
      <c r="H185" s="11">
        <v>0</v>
      </c>
      <c r="I185" s="13">
        <f>IF(H185=0,0,H185/G185)</f>
        <v>0</v>
      </c>
    </row>
    <row r="186" spans="2:9">
      <c r="B186" s="6"/>
      <c r="C186" s="10"/>
      <c r="D186" s="11"/>
      <c r="E186" s="13"/>
      <c r="F186" s="5"/>
      <c r="G186" s="10"/>
      <c r="H186" s="11"/>
      <c r="I186" s="13"/>
    </row>
    <row r="187" spans="2:9">
      <c r="B187" s="6" t="s">
        <v>7</v>
      </c>
      <c r="C187" s="14">
        <v>-79</v>
      </c>
      <c r="D187" s="15">
        <v>-2492.23</v>
      </c>
      <c r="E187" s="16">
        <f>IF(D187=0,0,D187/C187)</f>
        <v>31.54721518987342</v>
      </c>
      <c r="F187" s="5"/>
      <c r="G187" s="14">
        <v>-79</v>
      </c>
      <c r="H187" s="15">
        <v>-17.46</v>
      </c>
      <c r="I187" s="16">
        <f>IF(H187=0,0,H187/G187)</f>
        <v>0.2210126582278481</v>
      </c>
    </row>
    <row r="188" spans="2:9">
      <c r="B188" s="6"/>
      <c r="C188" s="10"/>
      <c r="D188" s="11"/>
      <c r="E188" s="12"/>
      <c r="F188" s="5"/>
      <c r="G188" s="10"/>
      <c r="H188" s="11"/>
      <c r="I188" s="12"/>
    </row>
    <row r="189" spans="2:9" ht="13.5" thickBot="1">
      <c r="B189" s="6" t="s">
        <v>6</v>
      </c>
      <c r="C189" s="19">
        <f>SUM(C183:C187)</f>
        <v>268544</v>
      </c>
      <c r="D189" s="19">
        <f>SUM(D183:D187)</f>
        <v>8471842.0999999978</v>
      </c>
      <c r="E189" s="20">
        <f>IF(D189=0,0,D189/C189)</f>
        <v>31.547314778956139</v>
      </c>
      <c r="F189" s="5"/>
      <c r="G189" s="19">
        <f>SUM(G183:G187)</f>
        <v>92039</v>
      </c>
      <c r="H189" s="19">
        <f>SUM(H183:H187)</f>
        <v>20345.100000000002</v>
      </c>
      <c r="I189" s="20">
        <f>IF(H189=0,0,H189/G189)</f>
        <v>0.22104868588315826</v>
      </c>
    </row>
    <row r="190" spans="2:9" ht="13.5" thickTop="1"/>
    <row r="192" spans="2:9">
      <c r="B192" s="3">
        <f>+DATE(YEAR(B175),MONTH(B175)+1,DAY(B175))</f>
        <v>44986</v>
      </c>
      <c r="C192" s="4" t="s">
        <v>18</v>
      </c>
      <c r="D192" s="4"/>
      <c r="E192" s="4"/>
      <c r="F192" s="5"/>
      <c r="G192" s="4" t="s">
        <v>19</v>
      </c>
      <c r="H192" s="4"/>
      <c r="I192" s="4"/>
    </row>
    <row r="193" spans="2:9">
      <c r="B193" s="6"/>
      <c r="C193" s="7" t="s">
        <v>0</v>
      </c>
      <c r="D193" s="8" t="s">
        <v>1</v>
      </c>
      <c r="E193" s="9" t="s">
        <v>2</v>
      </c>
      <c r="F193" s="5"/>
      <c r="G193" s="7" t="s">
        <v>0</v>
      </c>
      <c r="H193" s="8" t="s">
        <v>1</v>
      </c>
      <c r="I193" s="9" t="s">
        <v>2</v>
      </c>
    </row>
    <row r="194" spans="2:9">
      <c r="B194" s="6" t="s">
        <v>3</v>
      </c>
      <c r="C194" s="10">
        <f>+C189</f>
        <v>268544</v>
      </c>
      <c r="D194" s="11">
        <f>+D189</f>
        <v>8471842.0999999978</v>
      </c>
      <c r="E194" s="12">
        <f>IF(D194=0,0,D194/C194)</f>
        <v>31.547314778956139</v>
      </c>
      <c r="F194" s="5"/>
      <c r="G194" s="10">
        <f>+G189</f>
        <v>92039</v>
      </c>
      <c r="H194" s="11">
        <f>+H189</f>
        <v>20345.100000000002</v>
      </c>
      <c r="I194" s="12">
        <f>IF(H194=0,0,H194/G194)</f>
        <v>0.22104868588315826</v>
      </c>
    </row>
    <row r="195" spans="2:9">
      <c r="B195" s="6"/>
      <c r="C195" s="10"/>
      <c r="D195" s="11"/>
      <c r="E195" s="12"/>
      <c r="F195" s="5"/>
      <c r="G195" s="10"/>
      <c r="H195" s="11"/>
      <c r="I195" s="12"/>
    </row>
    <row r="196" spans="2:9">
      <c r="B196" s="6" t="s">
        <v>13</v>
      </c>
      <c r="C196" s="10">
        <v>-34446</v>
      </c>
      <c r="D196" s="11">
        <v>0</v>
      </c>
      <c r="E196" s="13">
        <f>IF(D196=0,0,D196/C196)</f>
        <v>0</v>
      </c>
      <c r="F196" s="5"/>
      <c r="G196" s="10">
        <v>0</v>
      </c>
      <c r="H196" s="11">
        <v>0</v>
      </c>
      <c r="I196" s="13">
        <f>IF(H196=0,0,H196/G196)</f>
        <v>0</v>
      </c>
    </row>
    <row r="197" spans="2:9">
      <c r="B197" s="6"/>
      <c r="C197" s="10"/>
      <c r="D197" s="11"/>
      <c r="E197" s="12"/>
      <c r="F197" s="5"/>
      <c r="G197" s="10"/>
      <c r="H197" s="11"/>
      <c r="I197" s="12"/>
    </row>
    <row r="198" spans="2:9">
      <c r="B198" s="6" t="s">
        <v>12</v>
      </c>
      <c r="C198" s="14">
        <v>0</v>
      </c>
      <c r="D198" s="15">
        <v>0</v>
      </c>
      <c r="E198" s="16">
        <f>IF(D198=0,0,D198/C198)</f>
        <v>0</v>
      </c>
      <c r="F198" s="5"/>
      <c r="G198" s="14">
        <v>0</v>
      </c>
      <c r="H198" s="15">
        <v>0</v>
      </c>
      <c r="I198" s="16">
        <f>IF(H198=0,0,H198/G198)</f>
        <v>0</v>
      </c>
    </row>
    <row r="199" spans="2:9">
      <c r="B199" s="6"/>
      <c r="C199" s="10"/>
      <c r="D199" s="11"/>
      <c r="E199" s="12"/>
      <c r="F199" s="5"/>
      <c r="G199" s="10"/>
      <c r="H199" s="11"/>
      <c r="I199" s="12"/>
    </row>
    <row r="200" spans="2:9">
      <c r="B200" s="6" t="s">
        <v>4</v>
      </c>
      <c r="C200" s="17">
        <f>SUM(C194:C198)</f>
        <v>234098</v>
      </c>
      <c r="D200" s="18">
        <f>SUM(D194:D198)</f>
        <v>8471842.0999999978</v>
      </c>
      <c r="E200" s="13">
        <f>IF(D200=0,0,D200/C200)</f>
        <v>36.189297217404665</v>
      </c>
      <c r="F200" s="5"/>
      <c r="G200" s="17">
        <f>SUM(G194:G198)</f>
        <v>92039</v>
      </c>
      <c r="H200" s="18">
        <f>SUM(H194:H198)</f>
        <v>20345.100000000002</v>
      </c>
      <c r="I200" s="13">
        <f>IF(H200=0,0,H200/G200)</f>
        <v>0.22104868588315826</v>
      </c>
    </row>
    <row r="201" spans="2:9">
      <c r="B201" s="6"/>
      <c r="C201" s="10"/>
      <c r="D201" s="11"/>
      <c r="E201" s="12"/>
      <c r="F201" s="5"/>
      <c r="G201" s="10"/>
      <c r="H201" s="11"/>
      <c r="I201" s="12"/>
    </row>
    <row r="202" spans="2:9">
      <c r="B202" s="6" t="s">
        <v>5</v>
      </c>
      <c r="C202" s="10">
        <v>0</v>
      </c>
      <c r="D202" s="11">
        <v>0</v>
      </c>
      <c r="E202" s="13">
        <f>IF(D202=0,0,D202/C202)</f>
        <v>0</v>
      </c>
      <c r="F202" s="5"/>
      <c r="G202" s="10">
        <v>0</v>
      </c>
      <c r="H202" s="11">
        <v>0</v>
      </c>
      <c r="I202" s="13">
        <f>IF(H202=0,0,H202/G202)</f>
        <v>0</v>
      </c>
    </row>
    <row r="203" spans="2:9">
      <c r="B203" s="6"/>
      <c r="C203" s="10"/>
      <c r="D203" s="11"/>
      <c r="E203" s="13"/>
      <c r="F203" s="5"/>
      <c r="G203" s="10"/>
      <c r="H203" s="11"/>
      <c r="I203" s="13"/>
    </row>
    <row r="204" spans="2:9">
      <c r="B204" s="6" t="s">
        <v>7</v>
      </c>
      <c r="C204" s="14">
        <v>-89</v>
      </c>
      <c r="D204" s="15">
        <v>-3220.85</v>
      </c>
      <c r="E204" s="16">
        <f>IF(D204=0,0,D204/C204)</f>
        <v>36.189325842696626</v>
      </c>
      <c r="F204" s="5"/>
      <c r="G204" s="14">
        <v>-89</v>
      </c>
      <c r="H204" s="15">
        <v>-19.670000000000002</v>
      </c>
      <c r="I204" s="16">
        <f>IF(H204=0,0,H204/G204)</f>
        <v>0.2210112359550562</v>
      </c>
    </row>
    <row r="205" spans="2:9">
      <c r="B205" s="6"/>
      <c r="C205" s="10"/>
      <c r="D205" s="11"/>
      <c r="E205" s="12"/>
      <c r="F205" s="5"/>
      <c r="G205" s="10"/>
      <c r="H205" s="11"/>
      <c r="I205" s="12"/>
    </row>
    <row r="206" spans="2:9" ht="13.5" thickBot="1">
      <c r="B206" s="6" t="s">
        <v>6</v>
      </c>
      <c r="C206" s="19">
        <f>SUM(C200:C204)</f>
        <v>234009</v>
      </c>
      <c r="D206" s="19">
        <f>SUM(D200:D204)</f>
        <v>8468621.2499999981</v>
      </c>
      <c r="E206" s="20">
        <f>IF(D206=0,0,D206/C206)</f>
        <v>36.189297206517693</v>
      </c>
      <c r="F206" s="5"/>
      <c r="G206" s="19">
        <f>SUM(G200:G204)</f>
        <v>91950</v>
      </c>
      <c r="H206" s="19">
        <f>SUM(H200:H204)</f>
        <v>20325.430000000004</v>
      </c>
      <c r="I206" s="20">
        <f>IF(H206=0,0,H206/G206)</f>
        <v>0.22104872213159329</v>
      </c>
    </row>
    <row r="207" spans="2:9" ht="13.5" thickTop="1"/>
  </sheetData>
  <mergeCells count="24">
    <mergeCell ref="C39:E39"/>
    <mergeCell ref="G39:I39"/>
    <mergeCell ref="C56:E56"/>
    <mergeCell ref="G56:I56"/>
    <mergeCell ref="C73:E73"/>
    <mergeCell ref="G73:I73"/>
    <mergeCell ref="C90:E90"/>
    <mergeCell ref="G90:I90"/>
    <mergeCell ref="C107:E107"/>
    <mergeCell ref="G107:I107"/>
    <mergeCell ref="C124:E124"/>
    <mergeCell ref="G124:I124"/>
    <mergeCell ref="C141:E141"/>
    <mergeCell ref="G141:I141"/>
    <mergeCell ref="C158:E158"/>
    <mergeCell ref="G158:I158"/>
    <mergeCell ref="C175:E175"/>
    <mergeCell ref="G175:I175"/>
    <mergeCell ref="C192:E192"/>
    <mergeCell ref="G192:I192"/>
    <mergeCell ref="C5:E5"/>
    <mergeCell ref="G5:I5"/>
    <mergeCell ref="C22:E22"/>
    <mergeCell ref="G22:I22"/>
  </mergeCells>
  <pageMargins left="0.7" right="0.7" top="0.75" bottom="0.75" header="0.3" footer="0.3"/>
  <pageSetup scale="49" fitToHeight="5" orientation="landscape" r:id="rId1"/>
  <headerFooter>
    <oddFooter>&amp;L&amp;T&amp;D&amp;C&amp;F&amp;A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60EB-0D42-4BBC-877C-B46C6405A2D4}">
  <sheetPr>
    <pageSetUpPr fitToPage="1"/>
  </sheetPr>
  <dimension ref="A1:I207"/>
  <sheetViews>
    <sheetView workbookViewId="0">
      <selection activeCell="A3" sqref="A3"/>
    </sheetView>
  </sheetViews>
  <sheetFormatPr defaultColWidth="9.140625" defaultRowHeight="12.75"/>
  <cols>
    <col min="1" max="1" width="8.140625" style="2" customWidth="1"/>
    <col min="2" max="2" width="19.42578125" style="2" bestFit="1" customWidth="1"/>
    <col min="3" max="3" width="9" style="2" bestFit="1" customWidth="1"/>
    <col min="4" max="4" width="8.28515625" style="2" bestFit="1" customWidth="1"/>
    <col min="5" max="5" width="12.85546875" style="2" bestFit="1" customWidth="1"/>
    <col min="6" max="6" width="9.140625" style="2" customWidth="1"/>
    <col min="7" max="7" width="9" style="2" bestFit="1" customWidth="1"/>
    <col min="8" max="8" width="8.28515625" style="2" bestFit="1" customWidth="1"/>
    <col min="9" max="9" width="12.85546875" style="2" bestFit="1" customWidth="1"/>
    <col min="10" max="16384" width="9.140625" style="2"/>
  </cols>
  <sheetData>
    <row r="1" spans="1:9">
      <c r="A1" s="1" t="s">
        <v>8</v>
      </c>
    </row>
    <row r="2" spans="1:9">
      <c r="A2" s="1" t="s">
        <v>39</v>
      </c>
    </row>
    <row r="5" spans="1:9">
      <c r="B5" s="3">
        <v>44652</v>
      </c>
      <c r="C5" s="4" t="s">
        <v>14</v>
      </c>
      <c r="D5" s="4"/>
      <c r="E5" s="4"/>
      <c r="F5" s="5"/>
      <c r="G5" s="4" t="s">
        <v>15</v>
      </c>
      <c r="H5" s="4"/>
      <c r="I5" s="4"/>
    </row>
    <row r="6" spans="1:9">
      <c r="B6" s="6"/>
      <c r="C6" s="7" t="s">
        <v>0</v>
      </c>
      <c r="D6" s="8" t="s">
        <v>1</v>
      </c>
      <c r="E6" s="9" t="s">
        <v>2</v>
      </c>
      <c r="F6" s="5"/>
      <c r="G6" s="7" t="s">
        <v>0</v>
      </c>
      <c r="H6" s="8" t="s">
        <v>1</v>
      </c>
      <c r="I6" s="9" t="s">
        <v>2</v>
      </c>
    </row>
    <row r="7" spans="1:9">
      <c r="B7" s="6" t="s">
        <v>3</v>
      </c>
      <c r="C7" s="10">
        <v>45633</v>
      </c>
      <c r="D7" s="11">
        <v>0</v>
      </c>
      <c r="E7" s="12">
        <f>IF(D7=0,0,D7/C7)</f>
        <v>0</v>
      </c>
      <c r="F7" s="5"/>
      <c r="G7" s="10">
        <v>280</v>
      </c>
      <c r="H7" s="11">
        <v>0</v>
      </c>
      <c r="I7" s="12">
        <f>IF(H7=0,0,H7/G7)</f>
        <v>0</v>
      </c>
    </row>
    <row r="8" spans="1:9">
      <c r="B8" s="6"/>
      <c r="C8" s="10"/>
      <c r="D8" s="11"/>
      <c r="E8" s="12"/>
      <c r="F8" s="5"/>
      <c r="G8" s="10"/>
      <c r="H8" s="11"/>
      <c r="I8" s="12"/>
    </row>
    <row r="9" spans="1:9">
      <c r="B9" s="6" t="s">
        <v>13</v>
      </c>
      <c r="C9" s="10">
        <v>-1</v>
      </c>
      <c r="D9" s="11">
        <v>0</v>
      </c>
      <c r="E9" s="13">
        <f>IF(D9=0,0,D9/C9)</f>
        <v>0</v>
      </c>
      <c r="F9" s="5"/>
      <c r="G9" s="10">
        <v>0</v>
      </c>
      <c r="H9" s="11">
        <v>0</v>
      </c>
      <c r="I9" s="13">
        <f>IF(H9=0,0,H9/G9)</f>
        <v>0</v>
      </c>
    </row>
    <row r="10" spans="1:9">
      <c r="B10" s="6"/>
      <c r="C10" s="10"/>
      <c r="D10" s="11"/>
      <c r="E10" s="12"/>
      <c r="F10" s="5"/>
      <c r="G10" s="10"/>
      <c r="H10" s="11"/>
      <c r="I10" s="12"/>
    </row>
    <row r="11" spans="1:9">
      <c r="B11" s="6" t="s">
        <v>12</v>
      </c>
      <c r="C11" s="14">
        <v>0</v>
      </c>
      <c r="D11" s="15">
        <v>0</v>
      </c>
      <c r="E11" s="16">
        <f>IF(D11=0,0,D11/C11)</f>
        <v>0</v>
      </c>
      <c r="F11" s="5"/>
      <c r="G11" s="14">
        <v>0</v>
      </c>
      <c r="H11" s="15">
        <v>0</v>
      </c>
      <c r="I11" s="16">
        <f>IF(H11=0,0,H11/G11)</f>
        <v>0</v>
      </c>
    </row>
    <row r="12" spans="1:9">
      <c r="B12" s="6"/>
      <c r="C12" s="10"/>
      <c r="D12" s="11"/>
      <c r="E12" s="12"/>
      <c r="F12" s="5"/>
      <c r="G12" s="10"/>
      <c r="H12" s="11"/>
      <c r="I12" s="12"/>
    </row>
    <row r="13" spans="1:9">
      <c r="B13" s="6" t="s">
        <v>4</v>
      </c>
      <c r="C13" s="17">
        <f>SUM(C7:C11)</f>
        <v>45632</v>
      </c>
      <c r="D13" s="18">
        <f>SUM(D7:D11)</f>
        <v>0</v>
      </c>
      <c r="E13" s="13">
        <f>IF(D13=0,0,D13/C13)</f>
        <v>0</v>
      </c>
      <c r="F13" s="5"/>
      <c r="G13" s="17">
        <f>SUM(G7:G11)</f>
        <v>280</v>
      </c>
      <c r="H13" s="18">
        <f>SUM(H7:H11)</f>
        <v>0</v>
      </c>
      <c r="I13" s="13">
        <f>IF(H13=0,0,H13/G13)</f>
        <v>0</v>
      </c>
    </row>
    <row r="14" spans="1:9">
      <c r="B14" s="6"/>
      <c r="C14" s="10"/>
      <c r="D14" s="11"/>
      <c r="E14" s="12"/>
      <c r="F14" s="5"/>
      <c r="G14" s="10"/>
      <c r="H14" s="11"/>
      <c r="I14" s="12"/>
    </row>
    <row r="15" spans="1:9">
      <c r="B15" s="6" t="s">
        <v>5</v>
      </c>
      <c r="C15" s="10">
        <v>0</v>
      </c>
      <c r="D15" s="11">
        <v>0</v>
      </c>
      <c r="E15" s="13">
        <f>IF(D15=0,0,D15/C15)</f>
        <v>0</v>
      </c>
      <c r="F15" s="5"/>
      <c r="G15" s="10">
        <v>0</v>
      </c>
      <c r="H15" s="11">
        <v>0</v>
      </c>
      <c r="I15" s="13">
        <f>IF(H15=0,0,H15/G15)</f>
        <v>0</v>
      </c>
    </row>
    <row r="16" spans="1:9">
      <c r="B16" s="6"/>
      <c r="C16" s="10"/>
      <c r="D16" s="11"/>
      <c r="E16" s="13"/>
      <c r="F16" s="5"/>
      <c r="G16" s="10"/>
      <c r="H16" s="11"/>
      <c r="I16" s="13"/>
    </row>
    <row r="17" spans="2:9">
      <c r="B17" s="6" t="s">
        <v>7</v>
      </c>
      <c r="C17" s="14">
        <v>-151</v>
      </c>
      <c r="D17" s="15">
        <v>0</v>
      </c>
      <c r="E17" s="16">
        <f>IF(D17=0,0,D17/C17)</f>
        <v>0</v>
      </c>
      <c r="F17" s="5"/>
      <c r="G17" s="14">
        <v>0</v>
      </c>
      <c r="H17" s="15">
        <v>0</v>
      </c>
      <c r="I17" s="16">
        <f>IF(H17=0,0,H17/G17)</f>
        <v>0</v>
      </c>
    </row>
    <row r="18" spans="2:9">
      <c r="B18" s="6"/>
      <c r="C18" s="10"/>
      <c r="D18" s="11"/>
      <c r="E18" s="12"/>
      <c r="F18" s="5"/>
      <c r="G18" s="10"/>
      <c r="H18" s="11"/>
      <c r="I18" s="12"/>
    </row>
    <row r="19" spans="2:9" ht="13.5" thickBot="1">
      <c r="B19" s="6" t="s">
        <v>6</v>
      </c>
      <c r="C19" s="19">
        <f>SUM(C13:C17)</f>
        <v>45481</v>
      </c>
      <c r="D19" s="19">
        <f>SUM(D13:D17)</f>
        <v>0</v>
      </c>
      <c r="E19" s="20">
        <f>IF(D19=0,0,D19/C19)</f>
        <v>0</v>
      </c>
      <c r="F19" s="5"/>
      <c r="G19" s="19">
        <f>SUM(G13:G17)</f>
        <v>280</v>
      </c>
      <c r="H19" s="19">
        <f>SUM(H13:H17)</f>
        <v>0</v>
      </c>
      <c r="I19" s="20">
        <f>IF(H19=0,0,H19/G19)</f>
        <v>0</v>
      </c>
    </row>
    <row r="20" spans="2:9" ht="13.5" thickTop="1"/>
    <row r="22" spans="2:9">
      <c r="B22" s="3">
        <f>+DATE(YEAR(B5),MONTH(B5)+1,DAY(B5))</f>
        <v>44682</v>
      </c>
      <c r="C22" s="4" t="s">
        <v>14</v>
      </c>
      <c r="D22" s="4"/>
      <c r="E22" s="4"/>
      <c r="F22" s="5"/>
      <c r="G22" s="4" t="s">
        <v>15</v>
      </c>
      <c r="H22" s="4"/>
      <c r="I22" s="4"/>
    </row>
    <row r="23" spans="2:9">
      <c r="B23" s="6"/>
      <c r="C23" s="7" t="s">
        <v>0</v>
      </c>
      <c r="D23" s="8" t="s">
        <v>1</v>
      </c>
      <c r="E23" s="9" t="s">
        <v>2</v>
      </c>
      <c r="F23" s="5"/>
      <c r="G23" s="7" t="s">
        <v>0</v>
      </c>
      <c r="H23" s="8" t="s">
        <v>1</v>
      </c>
      <c r="I23" s="9" t="s">
        <v>2</v>
      </c>
    </row>
    <row r="24" spans="2:9">
      <c r="B24" s="6" t="s">
        <v>3</v>
      </c>
      <c r="C24" s="10">
        <f>+C19</f>
        <v>45481</v>
      </c>
      <c r="D24" s="11">
        <f>+D19</f>
        <v>0</v>
      </c>
      <c r="E24" s="12">
        <f>IF(D24=0,0,D24/C24)</f>
        <v>0</v>
      </c>
      <c r="F24" s="5"/>
      <c r="G24" s="10">
        <f>+G19</f>
        <v>280</v>
      </c>
      <c r="H24" s="11">
        <f>+H19</f>
        <v>0</v>
      </c>
      <c r="I24" s="12">
        <f>IF(H24=0,0,H24/G24)</f>
        <v>0</v>
      </c>
    </row>
    <row r="25" spans="2:9">
      <c r="B25" s="6"/>
      <c r="C25" s="10"/>
      <c r="D25" s="11"/>
      <c r="E25" s="12"/>
      <c r="F25" s="5"/>
      <c r="G25" s="10"/>
      <c r="H25" s="11"/>
      <c r="I25" s="12"/>
    </row>
    <row r="26" spans="2:9">
      <c r="B26" s="6" t="s">
        <v>13</v>
      </c>
      <c r="C26" s="10">
        <v>0</v>
      </c>
      <c r="D26" s="11">
        <v>0</v>
      </c>
      <c r="E26" s="13">
        <f>IF(D26=0,0,D26/C26)</f>
        <v>0</v>
      </c>
      <c r="F26" s="5"/>
      <c r="G26" s="10">
        <v>0</v>
      </c>
      <c r="H26" s="11">
        <v>0</v>
      </c>
      <c r="I26" s="13">
        <f>IF(H26=0,0,H26/G26)</f>
        <v>0</v>
      </c>
    </row>
    <row r="27" spans="2:9">
      <c r="B27" s="6"/>
      <c r="C27" s="10"/>
      <c r="D27" s="11"/>
      <c r="E27" s="12"/>
      <c r="F27" s="5"/>
      <c r="G27" s="10"/>
      <c r="H27" s="11"/>
      <c r="I27" s="12"/>
    </row>
    <row r="28" spans="2:9">
      <c r="B28" s="6" t="s">
        <v>12</v>
      </c>
      <c r="C28" s="14">
        <v>0</v>
      </c>
      <c r="D28" s="15">
        <v>0</v>
      </c>
      <c r="E28" s="16">
        <f>IF(D28=0,0,D28/C28)</f>
        <v>0</v>
      </c>
      <c r="F28" s="5"/>
      <c r="G28" s="14">
        <v>0</v>
      </c>
      <c r="H28" s="15">
        <v>0</v>
      </c>
      <c r="I28" s="16">
        <f>IF(H28=0,0,H28/G28)</f>
        <v>0</v>
      </c>
    </row>
    <row r="29" spans="2:9">
      <c r="B29" s="6"/>
      <c r="C29" s="10"/>
      <c r="D29" s="11"/>
      <c r="E29" s="12"/>
      <c r="F29" s="5"/>
      <c r="G29" s="10"/>
      <c r="H29" s="11"/>
      <c r="I29" s="12"/>
    </row>
    <row r="30" spans="2:9">
      <c r="B30" s="6" t="s">
        <v>4</v>
      </c>
      <c r="C30" s="17">
        <f>SUM(C24:C28)</f>
        <v>45481</v>
      </c>
      <c r="D30" s="18">
        <f>SUM(D24:D28)</f>
        <v>0</v>
      </c>
      <c r="E30" s="13">
        <f>IF(D30=0,0,D30/C30)</f>
        <v>0</v>
      </c>
      <c r="F30" s="5"/>
      <c r="G30" s="17">
        <f>SUM(G24:G28)</f>
        <v>280</v>
      </c>
      <c r="H30" s="18">
        <f>SUM(H24:H28)</f>
        <v>0</v>
      </c>
      <c r="I30" s="13">
        <f>IF(H30=0,0,H30/G30)</f>
        <v>0</v>
      </c>
    </row>
    <row r="31" spans="2:9">
      <c r="B31" s="6"/>
      <c r="C31" s="10"/>
      <c r="D31" s="11"/>
      <c r="E31" s="12"/>
      <c r="F31" s="5"/>
      <c r="G31" s="10"/>
      <c r="H31" s="11"/>
      <c r="I31" s="12"/>
    </row>
    <row r="32" spans="2:9">
      <c r="B32" s="6" t="s">
        <v>5</v>
      </c>
      <c r="C32" s="10">
        <v>0</v>
      </c>
      <c r="D32" s="11">
        <v>0</v>
      </c>
      <c r="E32" s="13">
        <f>IF(D32=0,0,D32/C32)</f>
        <v>0</v>
      </c>
      <c r="F32" s="5"/>
      <c r="G32" s="10">
        <v>0</v>
      </c>
      <c r="H32" s="11">
        <v>0</v>
      </c>
      <c r="I32" s="13">
        <f>IF(H32=0,0,H32/G32)</f>
        <v>0</v>
      </c>
    </row>
    <row r="33" spans="2:9">
      <c r="B33" s="6"/>
      <c r="C33" s="10"/>
      <c r="D33" s="11"/>
      <c r="E33" s="13"/>
      <c r="F33" s="5"/>
      <c r="G33" s="10"/>
      <c r="H33" s="11"/>
      <c r="I33" s="13"/>
    </row>
    <row r="34" spans="2:9">
      <c r="B34" s="6" t="s">
        <v>7</v>
      </c>
      <c r="C34" s="14">
        <v>-169</v>
      </c>
      <c r="D34" s="15">
        <v>0</v>
      </c>
      <c r="E34" s="16">
        <f>IF(D34=0,0,D34/C34)</f>
        <v>0</v>
      </c>
      <c r="F34" s="5"/>
      <c r="G34" s="14">
        <v>0</v>
      </c>
      <c r="H34" s="15">
        <v>0</v>
      </c>
      <c r="I34" s="16">
        <f>IF(H34=0,0,H34/G34)</f>
        <v>0</v>
      </c>
    </row>
    <row r="35" spans="2:9">
      <c r="B35" s="6"/>
      <c r="C35" s="10"/>
      <c r="D35" s="11"/>
      <c r="E35" s="12"/>
      <c r="F35" s="5"/>
      <c r="G35" s="10"/>
      <c r="H35" s="11"/>
      <c r="I35" s="12"/>
    </row>
    <row r="36" spans="2:9" ht="13.5" thickBot="1">
      <c r="B36" s="6" t="s">
        <v>6</v>
      </c>
      <c r="C36" s="19">
        <f>SUM(C30:C34)</f>
        <v>45312</v>
      </c>
      <c r="D36" s="19">
        <f>SUM(D30:D34)</f>
        <v>0</v>
      </c>
      <c r="E36" s="20">
        <f>IF(D36=0,0,D36/C36)</f>
        <v>0</v>
      </c>
      <c r="F36" s="5"/>
      <c r="G36" s="19">
        <f>SUM(G30:G34)</f>
        <v>280</v>
      </c>
      <c r="H36" s="19">
        <f>SUM(H30:H34)</f>
        <v>0</v>
      </c>
      <c r="I36" s="20">
        <f>IF(H36=0,0,H36/G36)</f>
        <v>0</v>
      </c>
    </row>
    <row r="37" spans="2:9" ht="13.5" thickTop="1"/>
    <row r="39" spans="2:9">
      <c r="B39" s="3">
        <f>+DATE(YEAR(B22),MONTH(B22)+1,DAY(B22))</f>
        <v>44713</v>
      </c>
      <c r="C39" s="4" t="s">
        <v>14</v>
      </c>
      <c r="D39" s="4"/>
      <c r="E39" s="4"/>
      <c r="F39" s="5"/>
      <c r="G39" s="4" t="s">
        <v>15</v>
      </c>
      <c r="H39" s="4"/>
      <c r="I39" s="4"/>
    </row>
    <row r="40" spans="2:9">
      <c r="B40" s="6"/>
      <c r="C40" s="7" t="s">
        <v>0</v>
      </c>
      <c r="D40" s="8" t="s">
        <v>1</v>
      </c>
      <c r="E40" s="9" t="s">
        <v>2</v>
      </c>
      <c r="F40" s="5"/>
      <c r="G40" s="7" t="s">
        <v>0</v>
      </c>
      <c r="H40" s="8" t="s">
        <v>1</v>
      </c>
      <c r="I40" s="9" t="s">
        <v>2</v>
      </c>
    </row>
    <row r="41" spans="2:9">
      <c r="B41" s="6" t="s">
        <v>3</v>
      </c>
      <c r="C41" s="10">
        <f>+C36</f>
        <v>45312</v>
      </c>
      <c r="D41" s="11">
        <f>+D36</f>
        <v>0</v>
      </c>
      <c r="E41" s="12">
        <f>IF(D41=0,0,D41/C41)</f>
        <v>0</v>
      </c>
      <c r="F41" s="5"/>
      <c r="G41" s="10">
        <f>+G36</f>
        <v>280</v>
      </c>
      <c r="H41" s="11">
        <f>+H36</f>
        <v>0</v>
      </c>
      <c r="I41" s="12">
        <f>IF(H41=0,0,H41/G41)</f>
        <v>0</v>
      </c>
    </row>
    <row r="42" spans="2:9">
      <c r="B42" s="6"/>
      <c r="C42" s="10"/>
      <c r="D42" s="11"/>
      <c r="E42" s="12"/>
      <c r="F42" s="5"/>
      <c r="G42" s="10"/>
      <c r="H42" s="11"/>
      <c r="I42" s="12"/>
    </row>
    <row r="43" spans="2:9">
      <c r="B43" s="6" t="s">
        <v>13</v>
      </c>
      <c r="C43" s="10">
        <v>0</v>
      </c>
      <c r="D43" s="11">
        <v>0</v>
      </c>
      <c r="E43" s="13">
        <f>IF(D43=0,0,D43/C43)</f>
        <v>0</v>
      </c>
      <c r="F43" s="5"/>
      <c r="G43" s="10">
        <v>0</v>
      </c>
      <c r="H43" s="11">
        <v>0</v>
      </c>
      <c r="I43" s="13">
        <f>IF(H43=0,0,H43/G43)</f>
        <v>0</v>
      </c>
    </row>
    <row r="44" spans="2:9">
      <c r="B44" s="6"/>
      <c r="C44" s="10"/>
      <c r="D44" s="11"/>
      <c r="E44" s="12"/>
      <c r="F44" s="5"/>
      <c r="G44" s="10"/>
      <c r="H44" s="11"/>
      <c r="I44" s="12"/>
    </row>
    <row r="45" spans="2:9">
      <c r="B45" s="6" t="s">
        <v>12</v>
      </c>
      <c r="C45" s="14">
        <v>0</v>
      </c>
      <c r="D45" s="15">
        <v>0</v>
      </c>
      <c r="E45" s="16">
        <f>IF(D45=0,0,D45/C45)</f>
        <v>0</v>
      </c>
      <c r="F45" s="5"/>
      <c r="G45" s="14">
        <v>0</v>
      </c>
      <c r="H45" s="15">
        <v>0</v>
      </c>
      <c r="I45" s="16">
        <f>IF(H45=0,0,H45/G45)</f>
        <v>0</v>
      </c>
    </row>
    <row r="46" spans="2:9">
      <c r="B46" s="6"/>
      <c r="C46" s="10"/>
      <c r="D46" s="11"/>
      <c r="E46" s="12"/>
      <c r="F46" s="5"/>
      <c r="G46" s="10"/>
      <c r="H46" s="11"/>
      <c r="I46" s="12"/>
    </row>
    <row r="47" spans="2:9">
      <c r="B47" s="6" t="s">
        <v>4</v>
      </c>
      <c r="C47" s="17">
        <f>SUM(C41:C45)</f>
        <v>45312</v>
      </c>
      <c r="D47" s="18">
        <f>SUM(D41:D45)</f>
        <v>0</v>
      </c>
      <c r="E47" s="13">
        <f>IF(D47=0,0,D47/C47)</f>
        <v>0</v>
      </c>
      <c r="F47" s="5"/>
      <c r="G47" s="17">
        <f>SUM(G41:G45)</f>
        <v>280</v>
      </c>
      <c r="H47" s="18">
        <f>SUM(H41:H45)</f>
        <v>0</v>
      </c>
      <c r="I47" s="13">
        <f>IF(H47=0,0,H47/G47)</f>
        <v>0</v>
      </c>
    </row>
    <row r="48" spans="2:9">
      <c r="B48" s="6"/>
      <c r="C48" s="10"/>
      <c r="D48" s="11"/>
      <c r="E48" s="12"/>
      <c r="F48" s="5"/>
      <c r="G48" s="10"/>
      <c r="H48" s="11"/>
      <c r="I48" s="12"/>
    </row>
    <row r="49" spans="2:9">
      <c r="B49" s="6" t="s">
        <v>5</v>
      </c>
      <c r="C49" s="10">
        <v>0</v>
      </c>
      <c r="D49" s="11">
        <v>0</v>
      </c>
      <c r="E49" s="13">
        <f>IF(D49=0,0,D49/C49)</f>
        <v>0</v>
      </c>
      <c r="F49" s="5"/>
      <c r="G49" s="10">
        <v>0</v>
      </c>
      <c r="H49" s="11">
        <v>0</v>
      </c>
      <c r="I49" s="13">
        <f>IF(H49=0,0,H49/G49)</f>
        <v>0</v>
      </c>
    </row>
    <row r="50" spans="2:9">
      <c r="B50" s="6"/>
      <c r="C50" s="10"/>
      <c r="D50" s="11"/>
      <c r="E50" s="13"/>
      <c r="F50" s="5"/>
      <c r="G50" s="10"/>
      <c r="H50" s="11"/>
      <c r="I50" s="13"/>
    </row>
    <row r="51" spans="2:9">
      <c r="B51" s="6" t="s">
        <v>7</v>
      </c>
      <c r="C51" s="14">
        <v>-179</v>
      </c>
      <c r="D51" s="15">
        <v>0</v>
      </c>
      <c r="E51" s="16">
        <f>IF(D51=0,0,D51/C51)</f>
        <v>0</v>
      </c>
      <c r="F51" s="5"/>
      <c r="G51" s="14">
        <v>0</v>
      </c>
      <c r="H51" s="15">
        <v>0</v>
      </c>
      <c r="I51" s="16">
        <f>IF(H51=0,0,H51/G51)</f>
        <v>0</v>
      </c>
    </row>
    <row r="52" spans="2:9">
      <c r="B52" s="6"/>
      <c r="C52" s="10"/>
      <c r="D52" s="11"/>
      <c r="E52" s="12"/>
      <c r="F52" s="5"/>
      <c r="G52" s="10"/>
      <c r="H52" s="11"/>
      <c r="I52" s="12"/>
    </row>
    <row r="53" spans="2:9" ht="13.5" thickBot="1">
      <c r="B53" s="6" t="s">
        <v>6</v>
      </c>
      <c r="C53" s="19">
        <f>SUM(C47:C51)</f>
        <v>45133</v>
      </c>
      <c r="D53" s="19">
        <f>SUM(D47:D51)</f>
        <v>0</v>
      </c>
      <c r="E53" s="20">
        <f>IF(D53=0,0,D53/C53)</f>
        <v>0</v>
      </c>
      <c r="F53" s="5"/>
      <c r="G53" s="19">
        <f>SUM(G47:G51)</f>
        <v>280</v>
      </c>
      <c r="H53" s="19">
        <f>SUM(H47:H51)</f>
        <v>0</v>
      </c>
      <c r="I53" s="20">
        <f>IF(H53=0,0,H53/G53)</f>
        <v>0</v>
      </c>
    </row>
    <row r="54" spans="2:9" ht="13.5" thickTop="1"/>
    <row r="56" spans="2:9">
      <c r="B56" s="3">
        <f>+DATE(YEAR(B39),MONTH(B39)+1,DAY(B39))</f>
        <v>44743</v>
      </c>
      <c r="C56" s="4" t="s">
        <v>14</v>
      </c>
      <c r="D56" s="4"/>
      <c r="E56" s="4"/>
      <c r="F56" s="5"/>
      <c r="G56" s="4" t="s">
        <v>15</v>
      </c>
      <c r="H56" s="4"/>
      <c r="I56" s="4"/>
    </row>
    <row r="57" spans="2:9">
      <c r="B57" s="6"/>
      <c r="C57" s="7" t="s">
        <v>0</v>
      </c>
      <c r="D57" s="8" t="s">
        <v>1</v>
      </c>
      <c r="E57" s="9" t="s">
        <v>2</v>
      </c>
      <c r="F57" s="5"/>
      <c r="G57" s="7" t="s">
        <v>0</v>
      </c>
      <c r="H57" s="8" t="s">
        <v>1</v>
      </c>
      <c r="I57" s="9" t="s">
        <v>2</v>
      </c>
    </row>
    <row r="58" spans="2:9">
      <c r="B58" s="6" t="s">
        <v>3</v>
      </c>
      <c r="C58" s="10">
        <f>+C53</f>
        <v>45133</v>
      </c>
      <c r="D58" s="11">
        <f>+D53</f>
        <v>0</v>
      </c>
      <c r="E58" s="12">
        <f>IF(D58=0,0,D58/C58)</f>
        <v>0</v>
      </c>
      <c r="F58" s="5"/>
      <c r="G58" s="10">
        <f>+G53</f>
        <v>280</v>
      </c>
      <c r="H58" s="11">
        <f>+H53</f>
        <v>0</v>
      </c>
      <c r="I58" s="12">
        <f>IF(H58=0,0,H58/G58)</f>
        <v>0</v>
      </c>
    </row>
    <row r="59" spans="2:9">
      <c r="B59" s="6"/>
      <c r="C59" s="10"/>
      <c r="D59" s="11"/>
      <c r="E59" s="12"/>
      <c r="F59" s="5"/>
      <c r="G59" s="10"/>
      <c r="H59" s="11"/>
      <c r="I59" s="12"/>
    </row>
    <row r="60" spans="2:9">
      <c r="B60" s="6" t="s">
        <v>13</v>
      </c>
      <c r="C60" s="10">
        <v>0</v>
      </c>
      <c r="D60" s="11">
        <v>0</v>
      </c>
      <c r="E60" s="13">
        <f>IF(D60=0,0,D60/C60)</f>
        <v>0</v>
      </c>
      <c r="F60" s="5"/>
      <c r="G60" s="10">
        <v>0</v>
      </c>
      <c r="H60" s="11">
        <v>0</v>
      </c>
      <c r="I60" s="13">
        <f>IF(H60=0,0,H60/G60)</f>
        <v>0</v>
      </c>
    </row>
    <row r="61" spans="2:9">
      <c r="B61" s="6"/>
      <c r="C61" s="10"/>
      <c r="D61" s="11"/>
      <c r="E61" s="12"/>
      <c r="F61" s="5"/>
      <c r="G61" s="10"/>
      <c r="H61" s="11"/>
      <c r="I61" s="12"/>
    </row>
    <row r="62" spans="2:9">
      <c r="B62" s="6" t="s">
        <v>12</v>
      </c>
      <c r="C62" s="14">
        <v>0</v>
      </c>
      <c r="D62" s="15">
        <v>0</v>
      </c>
      <c r="E62" s="16">
        <f>IF(D62=0,0,D62/C62)</f>
        <v>0</v>
      </c>
      <c r="F62" s="5"/>
      <c r="G62" s="14">
        <v>0</v>
      </c>
      <c r="H62" s="15">
        <v>0</v>
      </c>
      <c r="I62" s="16">
        <f>IF(H62=0,0,H62/G62)</f>
        <v>0</v>
      </c>
    </row>
    <row r="63" spans="2:9">
      <c r="B63" s="6"/>
      <c r="C63" s="10"/>
      <c r="D63" s="11"/>
      <c r="E63" s="12"/>
      <c r="F63" s="5"/>
      <c r="G63" s="10"/>
      <c r="H63" s="11"/>
      <c r="I63" s="12"/>
    </row>
    <row r="64" spans="2:9">
      <c r="B64" s="6" t="s">
        <v>4</v>
      </c>
      <c r="C64" s="17">
        <f>SUM(C58:C62)</f>
        <v>45133</v>
      </c>
      <c r="D64" s="18">
        <f>SUM(D58:D62)</f>
        <v>0</v>
      </c>
      <c r="E64" s="13">
        <f>IF(D64=0,0,D64/C64)</f>
        <v>0</v>
      </c>
      <c r="F64" s="5"/>
      <c r="G64" s="17">
        <f>SUM(G58:G62)</f>
        <v>280</v>
      </c>
      <c r="H64" s="18">
        <f>SUM(H58:H62)</f>
        <v>0</v>
      </c>
      <c r="I64" s="13">
        <f>IF(H64=0,0,H64/G64)</f>
        <v>0</v>
      </c>
    </row>
    <row r="65" spans="2:9">
      <c r="B65" s="6"/>
      <c r="C65" s="10"/>
      <c r="D65" s="11"/>
      <c r="E65" s="12"/>
      <c r="F65" s="5"/>
      <c r="G65" s="10"/>
      <c r="H65" s="11"/>
      <c r="I65" s="12"/>
    </row>
    <row r="66" spans="2:9">
      <c r="B66" s="6" t="s">
        <v>5</v>
      </c>
      <c r="C66" s="10">
        <v>0</v>
      </c>
      <c r="D66" s="11">
        <v>0</v>
      </c>
      <c r="E66" s="13">
        <f>IF(D66=0,0,D66/C66)</f>
        <v>0</v>
      </c>
      <c r="F66" s="5"/>
      <c r="G66" s="10">
        <v>0</v>
      </c>
      <c r="H66" s="11">
        <v>0</v>
      </c>
      <c r="I66" s="13">
        <f>IF(H66=0,0,H66/G66)</f>
        <v>0</v>
      </c>
    </row>
    <row r="67" spans="2:9">
      <c r="B67" s="6"/>
      <c r="C67" s="10"/>
      <c r="D67" s="11"/>
      <c r="E67" s="13"/>
      <c r="F67" s="5"/>
      <c r="G67" s="10"/>
      <c r="H67" s="11"/>
      <c r="I67" s="13"/>
    </row>
    <row r="68" spans="2:9">
      <c r="B68" s="6" t="s">
        <v>7</v>
      </c>
      <c r="C68" s="14">
        <v>-226</v>
      </c>
      <c r="D68" s="15">
        <v>0</v>
      </c>
      <c r="E68" s="16">
        <f>IF(D68=0,0,D68/C68)</f>
        <v>0</v>
      </c>
      <c r="F68" s="5"/>
      <c r="G68" s="14">
        <v>0</v>
      </c>
      <c r="H68" s="15">
        <v>0</v>
      </c>
      <c r="I68" s="16">
        <f>IF(H68=0,0,H68/G68)</f>
        <v>0</v>
      </c>
    </row>
    <row r="69" spans="2:9">
      <c r="B69" s="6"/>
      <c r="C69" s="10"/>
      <c r="D69" s="11"/>
      <c r="E69" s="12"/>
      <c r="F69" s="5"/>
      <c r="G69" s="10"/>
      <c r="H69" s="11"/>
      <c r="I69" s="12"/>
    </row>
    <row r="70" spans="2:9" ht="13.5" thickBot="1">
      <c r="B70" s="6" t="s">
        <v>6</v>
      </c>
      <c r="C70" s="19">
        <f>SUM(C64:C68)</f>
        <v>44907</v>
      </c>
      <c r="D70" s="19">
        <f>SUM(D64:D68)</f>
        <v>0</v>
      </c>
      <c r="E70" s="20">
        <f>IF(D70=0,0,D70/C70)</f>
        <v>0</v>
      </c>
      <c r="F70" s="5"/>
      <c r="G70" s="19">
        <f>SUM(G64:G68)</f>
        <v>280</v>
      </c>
      <c r="H70" s="19">
        <f>SUM(H64:H68)</f>
        <v>0</v>
      </c>
      <c r="I70" s="20">
        <f>IF(H70=0,0,H70/G70)</f>
        <v>0</v>
      </c>
    </row>
    <row r="71" spans="2:9" ht="13.5" thickTop="1"/>
    <row r="73" spans="2:9">
      <c r="B73" s="3">
        <f>+DATE(YEAR(B56),MONTH(B56)+1,DAY(B56))</f>
        <v>44774</v>
      </c>
      <c r="C73" s="4" t="s">
        <v>14</v>
      </c>
      <c r="D73" s="4"/>
      <c r="E73" s="4"/>
      <c r="F73" s="5"/>
      <c r="G73" s="4" t="s">
        <v>15</v>
      </c>
      <c r="H73" s="4"/>
      <c r="I73" s="4"/>
    </row>
    <row r="74" spans="2:9">
      <c r="B74" s="6"/>
      <c r="C74" s="7" t="s">
        <v>0</v>
      </c>
      <c r="D74" s="8" t="s">
        <v>1</v>
      </c>
      <c r="E74" s="9" t="s">
        <v>2</v>
      </c>
      <c r="F74" s="5"/>
      <c r="G74" s="7" t="s">
        <v>0</v>
      </c>
      <c r="H74" s="8" t="s">
        <v>1</v>
      </c>
      <c r="I74" s="9" t="s">
        <v>2</v>
      </c>
    </row>
    <row r="75" spans="2:9">
      <c r="B75" s="6" t="s">
        <v>3</v>
      </c>
      <c r="C75" s="10">
        <f>+C70</f>
        <v>44907</v>
      </c>
      <c r="D75" s="11">
        <f>+D70</f>
        <v>0</v>
      </c>
      <c r="E75" s="12">
        <f>IF(D75=0,0,D75/C75)</f>
        <v>0</v>
      </c>
      <c r="F75" s="5"/>
      <c r="G75" s="10">
        <f>+G70</f>
        <v>280</v>
      </c>
      <c r="H75" s="11">
        <f>+H70</f>
        <v>0</v>
      </c>
      <c r="I75" s="12">
        <f>IF(H75=0,0,H75/G75)</f>
        <v>0</v>
      </c>
    </row>
    <row r="76" spans="2:9">
      <c r="B76" s="6"/>
      <c r="C76" s="10"/>
      <c r="D76" s="11"/>
      <c r="E76" s="12"/>
      <c r="F76" s="5"/>
      <c r="G76" s="10"/>
      <c r="H76" s="11"/>
      <c r="I76" s="12"/>
    </row>
    <row r="77" spans="2:9">
      <c r="B77" s="6" t="s">
        <v>13</v>
      </c>
      <c r="C77" s="10">
        <v>0</v>
      </c>
      <c r="D77" s="11">
        <v>0</v>
      </c>
      <c r="E77" s="13">
        <f>IF(D77=0,0,D77/C77)</f>
        <v>0</v>
      </c>
      <c r="F77" s="5"/>
      <c r="G77" s="10">
        <v>0</v>
      </c>
      <c r="H77" s="11">
        <v>0</v>
      </c>
      <c r="I77" s="13">
        <f>IF(H77=0,0,H77/G77)</f>
        <v>0</v>
      </c>
    </row>
    <row r="78" spans="2:9">
      <c r="B78" s="6"/>
      <c r="C78" s="10"/>
      <c r="D78" s="11"/>
      <c r="E78" s="12"/>
      <c r="F78" s="5"/>
      <c r="G78" s="10"/>
      <c r="H78" s="11"/>
      <c r="I78" s="12"/>
    </row>
    <row r="79" spans="2:9">
      <c r="B79" s="6" t="s">
        <v>12</v>
      </c>
      <c r="C79" s="14">
        <v>0</v>
      </c>
      <c r="D79" s="15">
        <v>0</v>
      </c>
      <c r="E79" s="16">
        <f>IF(D79=0,0,D79/C79)</f>
        <v>0</v>
      </c>
      <c r="F79" s="5"/>
      <c r="G79" s="14">
        <v>0</v>
      </c>
      <c r="H79" s="15">
        <v>0</v>
      </c>
      <c r="I79" s="16">
        <f>IF(H79=0,0,H79/G79)</f>
        <v>0</v>
      </c>
    </row>
    <row r="80" spans="2:9">
      <c r="B80" s="6"/>
      <c r="C80" s="10"/>
      <c r="D80" s="11"/>
      <c r="E80" s="12"/>
      <c r="F80" s="5"/>
      <c r="G80" s="10"/>
      <c r="H80" s="11"/>
      <c r="I80" s="12"/>
    </row>
    <row r="81" spans="2:9">
      <c r="B81" s="6" t="s">
        <v>4</v>
      </c>
      <c r="C81" s="17">
        <f>SUM(C75:C79)</f>
        <v>44907</v>
      </c>
      <c r="D81" s="18">
        <f>SUM(D75:D79)</f>
        <v>0</v>
      </c>
      <c r="E81" s="13">
        <f>IF(D81=0,0,D81/C81)</f>
        <v>0</v>
      </c>
      <c r="F81" s="5"/>
      <c r="G81" s="17">
        <f>SUM(G75:G79)</f>
        <v>280</v>
      </c>
      <c r="H81" s="18">
        <f>SUM(H75:H79)</f>
        <v>0</v>
      </c>
      <c r="I81" s="13">
        <f>IF(H81=0,0,H81/G81)</f>
        <v>0</v>
      </c>
    </row>
    <row r="82" spans="2:9">
      <c r="B82" s="6"/>
      <c r="C82" s="10"/>
      <c r="D82" s="11"/>
      <c r="E82" s="12"/>
      <c r="F82" s="5"/>
      <c r="G82" s="10"/>
      <c r="H82" s="11"/>
      <c r="I82" s="12"/>
    </row>
    <row r="83" spans="2:9">
      <c r="B83" s="6" t="s">
        <v>5</v>
      </c>
      <c r="C83" s="10">
        <v>0</v>
      </c>
      <c r="D83" s="11">
        <v>0</v>
      </c>
      <c r="E83" s="13">
        <f>IF(D83=0,0,D83/C83)</f>
        <v>0</v>
      </c>
      <c r="F83" s="5"/>
      <c r="G83" s="10">
        <v>0</v>
      </c>
      <c r="H83" s="11">
        <v>0</v>
      </c>
      <c r="I83" s="13">
        <f>IF(H83=0,0,H83/G83)</f>
        <v>0</v>
      </c>
    </row>
    <row r="84" spans="2:9">
      <c r="B84" s="6"/>
      <c r="C84" s="10"/>
      <c r="D84" s="11"/>
      <c r="E84" s="13"/>
      <c r="F84" s="5"/>
      <c r="G84" s="10"/>
      <c r="H84" s="11"/>
      <c r="I84" s="13"/>
    </row>
    <row r="85" spans="2:9">
      <c r="B85" s="6" t="s">
        <v>7</v>
      </c>
      <c r="C85" s="14">
        <v>-181</v>
      </c>
      <c r="D85" s="15">
        <v>0</v>
      </c>
      <c r="E85" s="16">
        <f>IF(D85=0,0,D85/C85)</f>
        <v>0</v>
      </c>
      <c r="F85" s="5"/>
      <c r="G85" s="14">
        <v>0</v>
      </c>
      <c r="H85" s="15">
        <v>0</v>
      </c>
      <c r="I85" s="16">
        <f>IF(H85=0,0,H85/G85)</f>
        <v>0</v>
      </c>
    </row>
    <row r="86" spans="2:9">
      <c r="B86" s="6"/>
      <c r="C86" s="10"/>
      <c r="D86" s="11"/>
      <c r="E86" s="12"/>
      <c r="F86" s="5"/>
      <c r="G86" s="10"/>
      <c r="H86" s="11"/>
      <c r="I86" s="12"/>
    </row>
    <row r="87" spans="2:9" ht="13.5" thickBot="1">
      <c r="B87" s="6" t="s">
        <v>6</v>
      </c>
      <c r="C87" s="19">
        <f>SUM(C81:C85)</f>
        <v>44726</v>
      </c>
      <c r="D87" s="19">
        <f>SUM(D81:D85)</f>
        <v>0</v>
      </c>
      <c r="E87" s="20">
        <f>IF(D87=0,0,D87/C87)</f>
        <v>0</v>
      </c>
      <c r="F87" s="5"/>
      <c r="G87" s="19">
        <f>SUM(G81:G85)</f>
        <v>280</v>
      </c>
      <c r="H87" s="19">
        <f>SUM(H81:H85)</f>
        <v>0</v>
      </c>
      <c r="I87" s="20">
        <f>IF(H87=0,0,H87/G87)</f>
        <v>0</v>
      </c>
    </row>
    <row r="88" spans="2:9" ht="13.5" thickTop="1"/>
    <row r="90" spans="2:9">
      <c r="B90" s="3">
        <f>+DATE(YEAR(B73),MONTH(B73)+1,DAY(B73))</f>
        <v>44805</v>
      </c>
      <c r="C90" s="4" t="s">
        <v>14</v>
      </c>
      <c r="D90" s="4"/>
      <c r="E90" s="4"/>
      <c r="F90" s="5"/>
      <c r="G90" s="4" t="s">
        <v>15</v>
      </c>
      <c r="H90" s="4"/>
      <c r="I90" s="4"/>
    </row>
    <row r="91" spans="2:9">
      <c r="B91" s="6"/>
      <c r="C91" s="7" t="s">
        <v>0</v>
      </c>
      <c r="D91" s="8" t="s">
        <v>1</v>
      </c>
      <c r="E91" s="9" t="s">
        <v>2</v>
      </c>
      <c r="F91" s="5"/>
      <c r="G91" s="7" t="s">
        <v>0</v>
      </c>
      <c r="H91" s="8" t="s">
        <v>1</v>
      </c>
      <c r="I91" s="9" t="s">
        <v>2</v>
      </c>
    </row>
    <row r="92" spans="2:9">
      <c r="B92" s="6" t="s">
        <v>3</v>
      </c>
      <c r="C92" s="10">
        <f>+C87</f>
        <v>44726</v>
      </c>
      <c r="D92" s="11">
        <f>+D87</f>
        <v>0</v>
      </c>
      <c r="E92" s="12">
        <f>IF(D92=0,0,D92/C92)</f>
        <v>0</v>
      </c>
      <c r="F92" s="5"/>
      <c r="G92" s="10">
        <f>+G87</f>
        <v>280</v>
      </c>
      <c r="H92" s="11">
        <f>+H87</f>
        <v>0</v>
      </c>
      <c r="I92" s="12">
        <f>IF(H92=0,0,H92/G92)</f>
        <v>0</v>
      </c>
    </row>
    <row r="93" spans="2:9">
      <c r="B93" s="6"/>
      <c r="C93" s="10"/>
      <c r="D93" s="11"/>
      <c r="E93" s="12"/>
      <c r="F93" s="5"/>
      <c r="G93" s="10"/>
      <c r="H93" s="11"/>
      <c r="I93" s="12"/>
    </row>
    <row r="94" spans="2:9">
      <c r="B94" s="6" t="s">
        <v>13</v>
      </c>
      <c r="C94" s="10">
        <v>0</v>
      </c>
      <c r="D94" s="11">
        <v>0</v>
      </c>
      <c r="E94" s="13">
        <f>IF(D94=0,0,D94/C94)</f>
        <v>0</v>
      </c>
      <c r="F94" s="5"/>
      <c r="G94" s="10">
        <v>0</v>
      </c>
      <c r="H94" s="11">
        <v>0</v>
      </c>
      <c r="I94" s="13">
        <f>IF(H94=0,0,H94/G94)</f>
        <v>0</v>
      </c>
    </row>
    <row r="95" spans="2:9">
      <c r="B95" s="6"/>
      <c r="C95" s="10"/>
      <c r="D95" s="11"/>
      <c r="E95" s="12"/>
      <c r="F95" s="5"/>
      <c r="G95" s="10"/>
      <c r="H95" s="11"/>
      <c r="I95" s="12"/>
    </row>
    <row r="96" spans="2:9">
      <c r="B96" s="6" t="s">
        <v>12</v>
      </c>
      <c r="C96" s="14">
        <v>0</v>
      </c>
      <c r="D96" s="15">
        <v>0</v>
      </c>
      <c r="E96" s="16">
        <f>IF(D96=0,0,D96/C96)</f>
        <v>0</v>
      </c>
      <c r="F96" s="5"/>
      <c r="G96" s="14">
        <v>0</v>
      </c>
      <c r="H96" s="15">
        <v>0</v>
      </c>
      <c r="I96" s="16">
        <f>IF(H96=0,0,H96/G96)</f>
        <v>0</v>
      </c>
    </row>
    <row r="97" spans="2:9">
      <c r="B97" s="6"/>
      <c r="C97" s="10"/>
      <c r="D97" s="11"/>
      <c r="E97" s="12"/>
      <c r="F97" s="5"/>
      <c r="G97" s="10"/>
      <c r="H97" s="11"/>
      <c r="I97" s="12"/>
    </row>
    <row r="98" spans="2:9">
      <c r="B98" s="6" t="s">
        <v>4</v>
      </c>
      <c r="C98" s="17">
        <f>SUM(C92:C96)</f>
        <v>44726</v>
      </c>
      <c r="D98" s="18">
        <f>SUM(D92:D96)</f>
        <v>0</v>
      </c>
      <c r="E98" s="13">
        <f>IF(D98=0,0,D98/C98)</f>
        <v>0</v>
      </c>
      <c r="F98" s="5"/>
      <c r="G98" s="17">
        <f>SUM(G92:G96)</f>
        <v>280</v>
      </c>
      <c r="H98" s="18">
        <f>SUM(H92:H96)</f>
        <v>0</v>
      </c>
      <c r="I98" s="13">
        <f>IF(H98=0,0,H98/G98)</f>
        <v>0</v>
      </c>
    </row>
    <row r="99" spans="2:9">
      <c r="B99" s="6"/>
      <c r="C99" s="10"/>
      <c r="D99" s="11"/>
      <c r="E99" s="12"/>
      <c r="F99" s="5"/>
      <c r="G99" s="10"/>
      <c r="H99" s="11"/>
      <c r="I99" s="12"/>
    </row>
    <row r="100" spans="2:9">
      <c r="B100" s="6" t="s">
        <v>5</v>
      </c>
      <c r="C100" s="10">
        <v>223</v>
      </c>
      <c r="D100" s="11">
        <v>0</v>
      </c>
      <c r="E100" s="13">
        <f>IF(D100=0,0,D100/C100)</f>
        <v>0</v>
      </c>
      <c r="F100" s="5"/>
      <c r="G100" s="10">
        <v>0</v>
      </c>
      <c r="H100" s="11">
        <v>0</v>
      </c>
      <c r="I100" s="13">
        <f>IF(H100=0,0,H100/G100)</f>
        <v>0</v>
      </c>
    </row>
    <row r="101" spans="2:9">
      <c r="B101" s="6"/>
      <c r="C101" s="10"/>
      <c r="D101" s="11"/>
      <c r="E101" s="13"/>
      <c r="F101" s="5"/>
      <c r="G101" s="10"/>
      <c r="H101" s="11"/>
      <c r="I101" s="13"/>
    </row>
    <row r="102" spans="2:9">
      <c r="B102" s="6" t="s">
        <v>7</v>
      </c>
      <c r="C102" s="14">
        <v>-54</v>
      </c>
      <c r="D102" s="15">
        <v>0</v>
      </c>
      <c r="E102" s="16">
        <f>IF(D102=0,0,D102/C102)</f>
        <v>0</v>
      </c>
      <c r="F102" s="5"/>
      <c r="G102" s="14">
        <v>0</v>
      </c>
      <c r="H102" s="15">
        <v>0</v>
      </c>
      <c r="I102" s="16">
        <f>IF(H102=0,0,H102/G102)</f>
        <v>0</v>
      </c>
    </row>
    <row r="103" spans="2:9">
      <c r="B103" s="6"/>
      <c r="C103" s="10"/>
      <c r="D103" s="11"/>
      <c r="E103" s="12"/>
      <c r="F103" s="5"/>
      <c r="G103" s="10"/>
      <c r="H103" s="11"/>
      <c r="I103" s="12"/>
    </row>
    <row r="104" spans="2:9" ht="13.5" thickBot="1">
      <c r="B104" s="6" t="s">
        <v>6</v>
      </c>
      <c r="C104" s="19">
        <f>SUM(C98:C102)</f>
        <v>44895</v>
      </c>
      <c r="D104" s="19">
        <f>SUM(D98:D102)</f>
        <v>0</v>
      </c>
      <c r="E104" s="20">
        <f>IF(D104=0,0,D104/C104)</f>
        <v>0</v>
      </c>
      <c r="F104" s="5"/>
      <c r="G104" s="19">
        <f>SUM(G98:G102)</f>
        <v>280</v>
      </c>
      <c r="H104" s="19">
        <f>SUM(H98:H102)</f>
        <v>0</v>
      </c>
      <c r="I104" s="20">
        <f>IF(H104=0,0,H104/G104)</f>
        <v>0</v>
      </c>
    </row>
    <row r="105" spans="2:9" ht="13.5" thickTop="1"/>
    <row r="107" spans="2:9">
      <c r="B107" s="3">
        <f>+DATE(YEAR(B90),MONTH(B90)+1,DAY(B90))</f>
        <v>44835</v>
      </c>
      <c r="C107" s="4" t="s">
        <v>14</v>
      </c>
      <c r="D107" s="4"/>
      <c r="E107" s="4"/>
      <c r="F107" s="5"/>
      <c r="G107" s="4" t="s">
        <v>15</v>
      </c>
      <c r="H107" s="4"/>
      <c r="I107" s="4"/>
    </row>
    <row r="108" spans="2:9">
      <c r="B108" s="6"/>
      <c r="C108" s="7" t="s">
        <v>0</v>
      </c>
      <c r="D108" s="8" t="s">
        <v>1</v>
      </c>
      <c r="E108" s="9" t="s">
        <v>2</v>
      </c>
      <c r="F108" s="5"/>
      <c r="G108" s="7" t="s">
        <v>0</v>
      </c>
      <c r="H108" s="8" t="s">
        <v>1</v>
      </c>
      <c r="I108" s="9" t="s">
        <v>2</v>
      </c>
    </row>
    <row r="109" spans="2:9">
      <c r="B109" s="6" t="s">
        <v>3</v>
      </c>
      <c r="C109" s="10">
        <f>+C104</f>
        <v>44895</v>
      </c>
      <c r="D109" s="11">
        <f>+D104</f>
        <v>0</v>
      </c>
      <c r="E109" s="12">
        <f>IF(D109=0,0,D109/C109)</f>
        <v>0</v>
      </c>
      <c r="F109" s="5"/>
      <c r="G109" s="10">
        <f>+G104</f>
        <v>280</v>
      </c>
      <c r="H109" s="11">
        <f>+H104</f>
        <v>0</v>
      </c>
      <c r="I109" s="12">
        <f>IF(H109=0,0,H109/G109)</f>
        <v>0</v>
      </c>
    </row>
    <row r="110" spans="2:9">
      <c r="B110" s="6"/>
      <c r="C110" s="10"/>
      <c r="D110" s="11"/>
      <c r="E110" s="12"/>
      <c r="F110" s="5"/>
      <c r="G110" s="10"/>
      <c r="H110" s="11"/>
      <c r="I110" s="12"/>
    </row>
    <row r="111" spans="2:9">
      <c r="B111" s="6" t="s">
        <v>13</v>
      </c>
      <c r="C111" s="10">
        <v>0</v>
      </c>
      <c r="D111" s="11">
        <v>0</v>
      </c>
      <c r="E111" s="13">
        <f>IF(D111=0,0,D111/C111)</f>
        <v>0</v>
      </c>
      <c r="F111" s="5"/>
      <c r="G111" s="10">
        <v>0</v>
      </c>
      <c r="H111" s="11">
        <v>0</v>
      </c>
      <c r="I111" s="13">
        <f>IF(H111=0,0,H111/G111)</f>
        <v>0</v>
      </c>
    </row>
    <row r="112" spans="2:9">
      <c r="B112" s="6"/>
      <c r="C112" s="10"/>
      <c r="D112" s="11"/>
      <c r="E112" s="12"/>
      <c r="F112" s="5"/>
      <c r="G112" s="10"/>
      <c r="H112" s="11"/>
      <c r="I112" s="12"/>
    </row>
    <row r="113" spans="2:9">
      <c r="B113" s="6" t="s">
        <v>12</v>
      </c>
      <c r="C113" s="14">
        <v>0</v>
      </c>
      <c r="D113" s="15">
        <v>0</v>
      </c>
      <c r="E113" s="16">
        <f>IF(D113=0,0,D113/C113)</f>
        <v>0</v>
      </c>
      <c r="F113" s="5"/>
      <c r="G113" s="14">
        <v>0</v>
      </c>
      <c r="H113" s="15">
        <v>0</v>
      </c>
      <c r="I113" s="16">
        <f>IF(H113=0,0,H113/G113)</f>
        <v>0</v>
      </c>
    </row>
    <row r="114" spans="2:9">
      <c r="B114" s="6"/>
      <c r="C114" s="10"/>
      <c r="D114" s="11"/>
      <c r="E114" s="12"/>
      <c r="F114" s="5"/>
      <c r="G114" s="10"/>
      <c r="H114" s="11"/>
      <c r="I114" s="12"/>
    </row>
    <row r="115" spans="2:9">
      <c r="B115" s="6" t="s">
        <v>4</v>
      </c>
      <c r="C115" s="17">
        <f>SUM(C109:C113)</f>
        <v>44895</v>
      </c>
      <c r="D115" s="18">
        <f>SUM(D109:D113)</f>
        <v>0</v>
      </c>
      <c r="E115" s="13">
        <f>IF(D115=0,0,D115/C115)</f>
        <v>0</v>
      </c>
      <c r="F115" s="5"/>
      <c r="G115" s="17">
        <f>SUM(G109:G113)</f>
        <v>280</v>
      </c>
      <c r="H115" s="18">
        <f>SUM(H109:H113)</f>
        <v>0</v>
      </c>
      <c r="I115" s="13">
        <f>IF(H115=0,0,H115/G115)</f>
        <v>0</v>
      </c>
    </row>
    <row r="116" spans="2:9">
      <c r="B116" s="6"/>
      <c r="C116" s="10"/>
      <c r="D116" s="11"/>
      <c r="E116" s="12"/>
      <c r="F116" s="5"/>
      <c r="G116" s="10"/>
      <c r="H116" s="11"/>
      <c r="I116" s="12"/>
    </row>
    <row r="117" spans="2:9">
      <c r="B117" s="6" t="s">
        <v>5</v>
      </c>
      <c r="C117" s="10">
        <v>0</v>
      </c>
      <c r="D117" s="11">
        <v>0</v>
      </c>
      <c r="E117" s="13">
        <f>IF(D117=0,0,D117/C117)</f>
        <v>0</v>
      </c>
      <c r="F117" s="5"/>
      <c r="G117" s="10">
        <v>0</v>
      </c>
      <c r="H117" s="11">
        <v>0</v>
      </c>
      <c r="I117" s="13">
        <f>IF(H117=0,0,H117/G117)</f>
        <v>0</v>
      </c>
    </row>
    <row r="118" spans="2:9">
      <c r="B118" s="6"/>
      <c r="C118" s="10"/>
      <c r="D118" s="11"/>
      <c r="E118" s="13"/>
      <c r="F118" s="5"/>
      <c r="G118" s="10"/>
      <c r="H118" s="11"/>
      <c r="I118" s="13"/>
    </row>
    <row r="119" spans="2:9">
      <c r="B119" s="6" t="s">
        <v>7</v>
      </c>
      <c r="C119" s="14">
        <v>0</v>
      </c>
      <c r="D119" s="15">
        <v>0</v>
      </c>
      <c r="E119" s="16">
        <f>IF(D119=0,0,D119/C119)</f>
        <v>0</v>
      </c>
      <c r="F119" s="5"/>
      <c r="G119" s="14">
        <v>0</v>
      </c>
      <c r="H119" s="15">
        <v>0</v>
      </c>
      <c r="I119" s="16">
        <f>IF(H119=0,0,H119/G119)</f>
        <v>0</v>
      </c>
    </row>
    <row r="120" spans="2:9">
      <c r="B120" s="6"/>
      <c r="C120" s="10"/>
      <c r="D120" s="11"/>
      <c r="E120" s="12"/>
      <c r="F120" s="5"/>
      <c r="G120" s="10"/>
      <c r="H120" s="11"/>
      <c r="I120" s="12"/>
    </row>
    <row r="121" spans="2:9" ht="13.5" thickBot="1">
      <c r="B121" s="6" t="s">
        <v>6</v>
      </c>
      <c r="C121" s="19">
        <f>SUM(C115:C119)</f>
        <v>44895</v>
      </c>
      <c r="D121" s="19">
        <f>SUM(D115:D119)</f>
        <v>0</v>
      </c>
      <c r="E121" s="20">
        <f>IF(D121=0,0,D121/C121)</f>
        <v>0</v>
      </c>
      <c r="F121" s="5"/>
      <c r="G121" s="19">
        <f>SUM(G115:G119)</f>
        <v>280</v>
      </c>
      <c r="H121" s="19">
        <f>SUM(H115:H119)</f>
        <v>0</v>
      </c>
      <c r="I121" s="20">
        <f>IF(H121=0,0,H121/G121)</f>
        <v>0</v>
      </c>
    </row>
    <row r="122" spans="2:9" ht="13.5" thickTop="1"/>
    <row r="124" spans="2:9">
      <c r="B124" s="3">
        <f>+DATE(YEAR(B107),MONTH(B107)+1,DAY(B107))</f>
        <v>44866</v>
      </c>
      <c r="C124" s="4" t="s">
        <v>14</v>
      </c>
      <c r="D124" s="4"/>
      <c r="E124" s="4"/>
      <c r="F124" s="5"/>
      <c r="G124" s="4" t="s">
        <v>15</v>
      </c>
      <c r="H124" s="4"/>
      <c r="I124" s="4"/>
    </row>
    <row r="125" spans="2:9">
      <c r="B125" s="6"/>
      <c r="C125" s="7" t="s">
        <v>0</v>
      </c>
      <c r="D125" s="8" t="s">
        <v>1</v>
      </c>
      <c r="E125" s="9" t="s">
        <v>2</v>
      </c>
      <c r="F125" s="5"/>
      <c r="G125" s="7" t="s">
        <v>0</v>
      </c>
      <c r="H125" s="8" t="s">
        <v>1</v>
      </c>
      <c r="I125" s="9" t="s">
        <v>2</v>
      </c>
    </row>
    <row r="126" spans="2:9">
      <c r="B126" s="6" t="s">
        <v>3</v>
      </c>
      <c r="C126" s="10">
        <f>+C121</f>
        <v>44895</v>
      </c>
      <c r="D126" s="11">
        <f>+D121</f>
        <v>0</v>
      </c>
      <c r="E126" s="12">
        <f>IF(D126=0,0,D126/C126)</f>
        <v>0</v>
      </c>
      <c r="F126" s="5"/>
      <c r="G126" s="10">
        <f>+G121</f>
        <v>280</v>
      </c>
      <c r="H126" s="11">
        <f>+H121</f>
        <v>0</v>
      </c>
      <c r="I126" s="12">
        <f>IF(H126=0,0,H126/G126)</f>
        <v>0</v>
      </c>
    </row>
    <row r="127" spans="2:9">
      <c r="B127" s="6"/>
      <c r="C127" s="10"/>
      <c r="D127" s="11"/>
      <c r="E127" s="12"/>
      <c r="F127" s="5"/>
      <c r="G127" s="10"/>
      <c r="H127" s="11"/>
      <c r="I127" s="12"/>
    </row>
    <row r="128" spans="2:9">
      <c r="B128" s="6" t="s">
        <v>13</v>
      </c>
      <c r="C128" s="10">
        <v>0</v>
      </c>
      <c r="D128" s="11">
        <v>0</v>
      </c>
      <c r="E128" s="13">
        <f>IF(D128=0,0,D128/C128)</f>
        <v>0</v>
      </c>
      <c r="F128" s="5"/>
      <c r="G128" s="10">
        <v>0</v>
      </c>
      <c r="H128" s="11">
        <v>0</v>
      </c>
      <c r="I128" s="13">
        <f>IF(H128=0,0,H128/G128)</f>
        <v>0</v>
      </c>
    </row>
    <row r="129" spans="2:9">
      <c r="B129" s="6"/>
      <c r="C129" s="10"/>
      <c r="D129" s="11"/>
      <c r="E129" s="12"/>
      <c r="F129" s="5"/>
      <c r="G129" s="10"/>
      <c r="H129" s="11"/>
      <c r="I129" s="12"/>
    </row>
    <row r="130" spans="2:9">
      <c r="B130" s="6" t="s">
        <v>12</v>
      </c>
      <c r="C130" s="14">
        <v>0</v>
      </c>
      <c r="D130" s="15">
        <v>0</v>
      </c>
      <c r="E130" s="16">
        <f>IF(D130=0,0,D130/C130)</f>
        <v>0</v>
      </c>
      <c r="F130" s="5"/>
      <c r="G130" s="14">
        <v>0</v>
      </c>
      <c r="H130" s="15">
        <v>0</v>
      </c>
      <c r="I130" s="16">
        <f>IF(H130=0,0,H130/G130)</f>
        <v>0</v>
      </c>
    </row>
    <row r="131" spans="2:9">
      <c r="B131" s="6"/>
      <c r="C131" s="10"/>
      <c r="D131" s="11"/>
      <c r="E131" s="12"/>
      <c r="F131" s="5"/>
      <c r="G131" s="10"/>
      <c r="H131" s="11"/>
      <c r="I131" s="12"/>
    </row>
    <row r="132" spans="2:9">
      <c r="B132" s="6" t="s">
        <v>4</v>
      </c>
      <c r="C132" s="17">
        <f>SUM(C126:C130)</f>
        <v>44895</v>
      </c>
      <c r="D132" s="18">
        <f>SUM(D126:D130)</f>
        <v>0</v>
      </c>
      <c r="E132" s="13">
        <f>IF(D132=0,0,D132/C132)</f>
        <v>0</v>
      </c>
      <c r="F132" s="5"/>
      <c r="G132" s="17">
        <f>SUM(G126:G130)</f>
        <v>280</v>
      </c>
      <c r="H132" s="18">
        <f>SUM(H126:H130)</f>
        <v>0</v>
      </c>
      <c r="I132" s="13">
        <f>IF(H132=0,0,H132/G132)</f>
        <v>0</v>
      </c>
    </row>
    <row r="133" spans="2:9">
      <c r="B133" s="6"/>
      <c r="C133" s="10"/>
      <c r="D133" s="11"/>
      <c r="E133" s="12"/>
      <c r="F133" s="5"/>
      <c r="G133" s="10"/>
      <c r="H133" s="11"/>
      <c r="I133" s="12"/>
    </row>
    <row r="134" spans="2:9">
      <c r="B134" s="6" t="s">
        <v>5</v>
      </c>
      <c r="C134" s="10">
        <v>0</v>
      </c>
      <c r="D134" s="11">
        <v>0</v>
      </c>
      <c r="E134" s="13">
        <f>IF(D134=0,0,D134/C134)</f>
        <v>0</v>
      </c>
      <c r="F134" s="5"/>
      <c r="G134" s="10">
        <v>0</v>
      </c>
      <c r="H134" s="11">
        <v>0</v>
      </c>
      <c r="I134" s="13">
        <f>IF(H134=0,0,H134/G134)</f>
        <v>0</v>
      </c>
    </row>
    <row r="135" spans="2:9">
      <c r="B135" s="6"/>
      <c r="C135" s="10"/>
      <c r="D135" s="11"/>
      <c r="E135" s="13"/>
      <c r="F135" s="5"/>
      <c r="G135" s="10"/>
      <c r="H135" s="11"/>
      <c r="I135" s="13"/>
    </row>
    <row r="136" spans="2:9">
      <c r="B136" s="6" t="s">
        <v>7</v>
      </c>
      <c r="C136" s="14">
        <v>-15</v>
      </c>
      <c r="D136" s="15">
        <v>0</v>
      </c>
      <c r="E136" s="16">
        <f>IF(D136=0,0,D136/C136)</f>
        <v>0</v>
      </c>
      <c r="F136" s="5"/>
      <c r="G136" s="14">
        <v>0</v>
      </c>
      <c r="H136" s="15">
        <v>0</v>
      </c>
      <c r="I136" s="16">
        <f>IF(H136=0,0,H136/G136)</f>
        <v>0</v>
      </c>
    </row>
    <row r="137" spans="2:9">
      <c r="B137" s="6"/>
      <c r="C137" s="10"/>
      <c r="D137" s="11"/>
      <c r="E137" s="12"/>
      <c r="F137" s="5"/>
      <c r="G137" s="10"/>
      <c r="H137" s="11"/>
      <c r="I137" s="12"/>
    </row>
    <row r="138" spans="2:9" ht="13.5" thickBot="1">
      <c r="B138" s="6" t="s">
        <v>6</v>
      </c>
      <c r="C138" s="19">
        <f>SUM(C132:C136)</f>
        <v>44880</v>
      </c>
      <c r="D138" s="19">
        <f>SUM(D132:D136)</f>
        <v>0</v>
      </c>
      <c r="E138" s="20">
        <f>IF(D138=0,0,D138/C138)</f>
        <v>0</v>
      </c>
      <c r="F138" s="5"/>
      <c r="G138" s="19">
        <f>SUM(G132:G136)</f>
        <v>280</v>
      </c>
      <c r="H138" s="19">
        <f>SUM(H132:H136)</f>
        <v>0</v>
      </c>
      <c r="I138" s="20">
        <f>IF(H138=0,0,H138/G138)</f>
        <v>0</v>
      </c>
    </row>
    <row r="139" spans="2:9" ht="13.5" thickTop="1"/>
    <row r="141" spans="2:9">
      <c r="B141" s="3">
        <f>+DATE(YEAR(B124),MONTH(B124)+1,DAY(B124))</f>
        <v>44896</v>
      </c>
      <c r="C141" s="4" t="s">
        <v>14</v>
      </c>
      <c r="D141" s="4"/>
      <c r="E141" s="4"/>
      <c r="F141" s="5"/>
      <c r="G141" s="4" t="s">
        <v>15</v>
      </c>
      <c r="H141" s="4"/>
      <c r="I141" s="4"/>
    </row>
    <row r="142" spans="2:9">
      <c r="B142" s="6"/>
      <c r="C142" s="7" t="s">
        <v>0</v>
      </c>
      <c r="D142" s="8" t="s">
        <v>1</v>
      </c>
      <c r="E142" s="9" t="s">
        <v>2</v>
      </c>
      <c r="F142" s="5"/>
      <c r="G142" s="7" t="s">
        <v>0</v>
      </c>
      <c r="H142" s="8" t="s">
        <v>1</v>
      </c>
      <c r="I142" s="9" t="s">
        <v>2</v>
      </c>
    </row>
    <row r="143" spans="2:9">
      <c r="B143" s="6" t="s">
        <v>3</v>
      </c>
      <c r="C143" s="10">
        <f>+C138</f>
        <v>44880</v>
      </c>
      <c r="D143" s="11">
        <f>+D138</f>
        <v>0</v>
      </c>
      <c r="E143" s="12">
        <f>IF(D143=0,0,D143/C143)</f>
        <v>0</v>
      </c>
      <c r="F143" s="5"/>
      <c r="G143" s="10">
        <f>+G138</f>
        <v>280</v>
      </c>
      <c r="H143" s="11">
        <f>+H138</f>
        <v>0</v>
      </c>
      <c r="I143" s="12">
        <f>IF(H143=0,0,H143/G143)</f>
        <v>0</v>
      </c>
    </row>
    <row r="144" spans="2:9">
      <c r="B144" s="6"/>
      <c r="C144" s="10"/>
      <c r="D144" s="11"/>
      <c r="E144" s="12"/>
      <c r="F144" s="5"/>
      <c r="G144" s="10"/>
      <c r="H144" s="11"/>
      <c r="I144" s="12"/>
    </row>
    <row r="145" spans="2:9">
      <c r="B145" s="6" t="s">
        <v>13</v>
      </c>
      <c r="C145" s="10">
        <v>0</v>
      </c>
      <c r="D145" s="11">
        <v>0</v>
      </c>
      <c r="E145" s="13">
        <f>IF(D145=0,0,D145/C145)</f>
        <v>0</v>
      </c>
      <c r="F145" s="5"/>
      <c r="G145" s="10">
        <v>0</v>
      </c>
      <c r="H145" s="11">
        <v>0</v>
      </c>
      <c r="I145" s="13">
        <f>IF(H145=0,0,H145/G145)</f>
        <v>0</v>
      </c>
    </row>
    <row r="146" spans="2:9">
      <c r="B146" s="6"/>
      <c r="C146" s="10"/>
      <c r="D146" s="11"/>
      <c r="E146" s="12"/>
      <c r="F146" s="5"/>
      <c r="G146" s="10"/>
      <c r="H146" s="11"/>
      <c r="I146" s="12"/>
    </row>
    <row r="147" spans="2:9">
      <c r="B147" s="6" t="s">
        <v>12</v>
      </c>
      <c r="C147" s="14">
        <v>0</v>
      </c>
      <c r="D147" s="15">
        <v>0</v>
      </c>
      <c r="E147" s="16">
        <f>IF(D147=0,0,D147/C147)</f>
        <v>0</v>
      </c>
      <c r="F147" s="5"/>
      <c r="G147" s="14">
        <v>0</v>
      </c>
      <c r="H147" s="15">
        <v>0</v>
      </c>
      <c r="I147" s="16">
        <f>IF(H147=0,0,H147/G147)</f>
        <v>0</v>
      </c>
    </row>
    <row r="148" spans="2:9">
      <c r="B148" s="6"/>
      <c r="C148" s="10"/>
      <c r="D148" s="11"/>
      <c r="E148" s="12"/>
      <c r="F148" s="5"/>
      <c r="G148" s="10"/>
      <c r="H148" s="11"/>
      <c r="I148" s="12"/>
    </row>
    <row r="149" spans="2:9">
      <c r="B149" s="6" t="s">
        <v>4</v>
      </c>
      <c r="C149" s="17">
        <f>SUM(C143:C147)</f>
        <v>44880</v>
      </c>
      <c r="D149" s="18">
        <f>SUM(D143:D147)</f>
        <v>0</v>
      </c>
      <c r="E149" s="13">
        <f>IF(D149=0,0,D149/C149)</f>
        <v>0</v>
      </c>
      <c r="F149" s="5"/>
      <c r="G149" s="17">
        <f>SUM(G143:G147)</f>
        <v>280</v>
      </c>
      <c r="H149" s="18">
        <f>SUM(H143:H147)</f>
        <v>0</v>
      </c>
      <c r="I149" s="13">
        <f>IF(H149=0,0,H149/G149)</f>
        <v>0</v>
      </c>
    </row>
    <row r="150" spans="2:9">
      <c r="B150" s="6"/>
      <c r="C150" s="10"/>
      <c r="D150" s="11"/>
      <c r="E150" s="12"/>
      <c r="F150" s="5"/>
      <c r="G150" s="10"/>
      <c r="H150" s="11"/>
      <c r="I150" s="12"/>
    </row>
    <row r="151" spans="2:9">
      <c r="B151" s="6" t="s">
        <v>5</v>
      </c>
      <c r="C151" s="10">
        <v>627</v>
      </c>
      <c r="D151" s="11">
        <v>0</v>
      </c>
      <c r="E151" s="13">
        <f>IF(D151=0,0,D151/C151)</f>
        <v>0</v>
      </c>
      <c r="F151" s="5"/>
      <c r="G151" s="10">
        <v>0</v>
      </c>
      <c r="H151" s="11">
        <v>0</v>
      </c>
      <c r="I151" s="13">
        <f>IF(H151=0,0,H151/G151)</f>
        <v>0</v>
      </c>
    </row>
    <row r="152" spans="2:9">
      <c r="B152" s="6"/>
      <c r="C152" s="10"/>
      <c r="D152" s="11"/>
      <c r="E152" s="13"/>
      <c r="F152" s="5"/>
      <c r="G152" s="10"/>
      <c r="H152" s="11"/>
      <c r="I152" s="13"/>
    </row>
    <row r="153" spans="2:9">
      <c r="B153" s="6" t="s">
        <v>7</v>
      </c>
      <c r="C153" s="14">
        <v>-127</v>
      </c>
      <c r="D153" s="15">
        <v>0</v>
      </c>
      <c r="E153" s="16">
        <f>IF(D153=0,0,D153/C153)</f>
        <v>0</v>
      </c>
      <c r="F153" s="5"/>
      <c r="G153" s="14">
        <v>0</v>
      </c>
      <c r="H153" s="15">
        <v>0</v>
      </c>
      <c r="I153" s="16">
        <f>IF(H153=0,0,H153/G153)</f>
        <v>0</v>
      </c>
    </row>
    <row r="154" spans="2:9">
      <c r="B154" s="6"/>
      <c r="C154" s="10"/>
      <c r="D154" s="11"/>
      <c r="E154" s="12"/>
      <c r="F154" s="5"/>
      <c r="G154" s="10"/>
      <c r="H154" s="11"/>
      <c r="I154" s="12"/>
    </row>
    <row r="155" spans="2:9" ht="13.5" thickBot="1">
      <c r="B155" s="6" t="s">
        <v>6</v>
      </c>
      <c r="C155" s="19">
        <f>SUM(C149:C153)</f>
        <v>45380</v>
      </c>
      <c r="D155" s="19">
        <f>SUM(D149:D153)</f>
        <v>0</v>
      </c>
      <c r="E155" s="20">
        <f>IF(D155=0,0,D155/C155)</f>
        <v>0</v>
      </c>
      <c r="F155" s="5"/>
      <c r="G155" s="19">
        <f>SUM(G149:G153)</f>
        <v>280</v>
      </c>
      <c r="H155" s="19">
        <f>SUM(H149:H153)</f>
        <v>0</v>
      </c>
      <c r="I155" s="20">
        <f>IF(H155=0,0,H155/G155)</f>
        <v>0</v>
      </c>
    </row>
    <row r="156" spans="2:9" ht="13.5" thickTop="1"/>
    <row r="158" spans="2:9">
      <c r="B158" s="3">
        <f>+DATE(YEAR(B141),MONTH(B141)+1,DAY(B141))</f>
        <v>44927</v>
      </c>
      <c r="C158" s="4" t="s">
        <v>16</v>
      </c>
      <c r="D158" s="4"/>
      <c r="E158" s="4"/>
      <c r="F158" s="5"/>
      <c r="G158" s="4" t="s">
        <v>17</v>
      </c>
      <c r="H158" s="4"/>
      <c r="I158" s="4"/>
    </row>
    <row r="159" spans="2:9">
      <c r="B159" s="6"/>
      <c r="C159" s="7" t="s">
        <v>0</v>
      </c>
      <c r="D159" s="8" t="s">
        <v>1</v>
      </c>
      <c r="E159" s="9" t="s">
        <v>2</v>
      </c>
      <c r="F159" s="5"/>
      <c r="G159" s="7" t="s">
        <v>0</v>
      </c>
      <c r="H159" s="8" t="s">
        <v>1</v>
      </c>
      <c r="I159" s="9" t="s">
        <v>2</v>
      </c>
    </row>
    <row r="160" spans="2:9">
      <c r="B160" s="6" t="s">
        <v>3</v>
      </c>
      <c r="C160" s="10">
        <v>52115</v>
      </c>
      <c r="D160" s="11">
        <f>+D155</f>
        <v>0</v>
      </c>
      <c r="E160" s="12">
        <f>IF(D160=0,0,D160/C160)</f>
        <v>0</v>
      </c>
      <c r="F160" s="5"/>
      <c r="G160" s="10">
        <f>+G155</f>
        <v>280</v>
      </c>
      <c r="H160" s="11">
        <f>+H155</f>
        <v>0</v>
      </c>
      <c r="I160" s="12">
        <f>IF(H160=0,0,H160/G160)</f>
        <v>0</v>
      </c>
    </row>
    <row r="161" spans="2:9">
      <c r="B161" s="6"/>
      <c r="C161" s="10"/>
      <c r="D161" s="11"/>
      <c r="E161" s="12"/>
      <c r="F161" s="5"/>
      <c r="G161" s="10"/>
      <c r="H161" s="11"/>
      <c r="I161" s="12"/>
    </row>
    <row r="162" spans="2:9">
      <c r="B162" s="6" t="s">
        <v>13</v>
      </c>
      <c r="C162" s="10">
        <v>3</v>
      </c>
      <c r="D162" s="11">
        <v>0</v>
      </c>
      <c r="E162" s="13">
        <f>IF(D162=0,0,D162/C162)</f>
        <v>0</v>
      </c>
      <c r="F162" s="5"/>
      <c r="G162" s="10">
        <v>0</v>
      </c>
      <c r="H162" s="11">
        <v>0</v>
      </c>
      <c r="I162" s="13">
        <f>IF(H162=0,0,H162/G162)</f>
        <v>0</v>
      </c>
    </row>
    <row r="163" spans="2:9">
      <c r="B163" s="6"/>
      <c r="C163" s="10"/>
      <c r="D163" s="11"/>
      <c r="E163" s="12"/>
      <c r="F163" s="5"/>
      <c r="G163" s="10"/>
      <c r="H163" s="11"/>
      <c r="I163" s="12"/>
    </row>
    <row r="164" spans="2:9">
      <c r="B164" s="6" t="s">
        <v>12</v>
      </c>
      <c r="C164" s="14">
        <v>0</v>
      </c>
      <c r="D164" s="15">
        <v>0</v>
      </c>
      <c r="E164" s="16">
        <f>IF(D164=0,0,D164/C164)</f>
        <v>0</v>
      </c>
      <c r="F164" s="5"/>
      <c r="G164" s="14">
        <v>0</v>
      </c>
      <c r="H164" s="15">
        <v>0</v>
      </c>
      <c r="I164" s="16">
        <f>IF(H164=0,0,H164/G164)</f>
        <v>0</v>
      </c>
    </row>
    <row r="165" spans="2:9">
      <c r="B165" s="6"/>
      <c r="C165" s="10"/>
      <c r="D165" s="11"/>
      <c r="E165" s="12"/>
      <c r="F165" s="5"/>
      <c r="G165" s="10"/>
      <c r="H165" s="11"/>
      <c r="I165" s="12"/>
    </row>
    <row r="166" spans="2:9">
      <c r="B166" s="6" t="s">
        <v>4</v>
      </c>
      <c r="C166" s="17">
        <f>SUM(C160:C164)</f>
        <v>52118</v>
      </c>
      <c r="D166" s="18">
        <f>SUM(D160:D164)</f>
        <v>0</v>
      </c>
      <c r="E166" s="13">
        <f>IF(D166=0,0,D166/C166)</f>
        <v>0</v>
      </c>
      <c r="F166" s="5"/>
      <c r="G166" s="17">
        <f>SUM(G160:G164)</f>
        <v>280</v>
      </c>
      <c r="H166" s="18">
        <f>SUM(H160:H164)</f>
        <v>0</v>
      </c>
      <c r="I166" s="13">
        <f>IF(H166=0,0,H166/G166)</f>
        <v>0</v>
      </c>
    </row>
    <row r="167" spans="2:9">
      <c r="B167" s="6"/>
      <c r="C167" s="10"/>
      <c r="D167" s="11"/>
      <c r="E167" s="12"/>
      <c r="F167" s="5"/>
      <c r="G167" s="10"/>
      <c r="H167" s="11"/>
      <c r="I167" s="12"/>
    </row>
    <row r="168" spans="2:9">
      <c r="B168" s="6" t="s">
        <v>5</v>
      </c>
      <c r="C168" s="10">
        <v>0</v>
      </c>
      <c r="D168" s="11">
        <v>0</v>
      </c>
      <c r="E168" s="13">
        <f>IF(D168=0,0,D168/C168)</f>
        <v>0</v>
      </c>
      <c r="F168" s="5"/>
      <c r="G168" s="10">
        <v>0</v>
      </c>
      <c r="H168" s="11">
        <v>0</v>
      </c>
      <c r="I168" s="13">
        <f>IF(H168=0,0,H168/G168)</f>
        <v>0</v>
      </c>
    </row>
    <row r="169" spans="2:9">
      <c r="B169" s="6"/>
      <c r="C169" s="10"/>
      <c r="D169" s="11"/>
      <c r="E169" s="13"/>
      <c r="F169" s="5"/>
      <c r="G169" s="10"/>
      <c r="H169" s="11"/>
      <c r="I169" s="13"/>
    </row>
    <row r="170" spans="2:9">
      <c r="B170" s="6" t="s">
        <v>7</v>
      </c>
      <c r="C170" s="14">
        <v>-56</v>
      </c>
      <c r="D170" s="15">
        <v>0</v>
      </c>
      <c r="E170" s="16">
        <f>IF(D170=0,0,D170/C170)</f>
        <v>0</v>
      </c>
      <c r="F170" s="5"/>
      <c r="G170" s="14">
        <v>0</v>
      </c>
      <c r="H170" s="15">
        <v>0</v>
      </c>
      <c r="I170" s="16">
        <f>IF(H170=0,0,H170/G170)</f>
        <v>0</v>
      </c>
    </row>
    <row r="171" spans="2:9">
      <c r="B171" s="6"/>
      <c r="C171" s="10"/>
      <c r="D171" s="11"/>
      <c r="E171" s="12"/>
      <c r="F171" s="5"/>
      <c r="G171" s="10"/>
      <c r="H171" s="11"/>
      <c r="I171" s="12"/>
    </row>
    <row r="172" spans="2:9" ht="13.5" thickBot="1">
      <c r="B172" s="6" t="s">
        <v>6</v>
      </c>
      <c r="C172" s="19">
        <f>SUM(C166:C170)</f>
        <v>52062</v>
      </c>
      <c r="D172" s="19">
        <f>SUM(D166:D170)</f>
        <v>0</v>
      </c>
      <c r="E172" s="20">
        <f>IF(D172=0,0,D172/C172)</f>
        <v>0</v>
      </c>
      <c r="F172" s="5"/>
      <c r="G172" s="19">
        <f>SUM(G166:G170)</f>
        <v>280</v>
      </c>
      <c r="H172" s="19">
        <f>SUM(H166:H170)</f>
        <v>0</v>
      </c>
      <c r="I172" s="20">
        <f>IF(H172=0,0,H172/G172)</f>
        <v>0</v>
      </c>
    </row>
    <row r="173" spans="2:9" ht="13.5" thickTop="1"/>
    <row r="175" spans="2:9">
      <c r="B175" s="3">
        <f>+DATE(YEAR(B158),MONTH(B158)+1,DAY(B158))</f>
        <v>44958</v>
      </c>
      <c r="C175" s="4" t="s">
        <v>16</v>
      </c>
      <c r="D175" s="4"/>
      <c r="E175" s="4"/>
      <c r="F175" s="5"/>
      <c r="G175" s="4" t="s">
        <v>17</v>
      </c>
      <c r="H175" s="4"/>
      <c r="I175" s="4"/>
    </row>
    <row r="176" spans="2:9">
      <c r="B176" s="6"/>
      <c r="C176" s="7" t="s">
        <v>0</v>
      </c>
      <c r="D176" s="8" t="s">
        <v>1</v>
      </c>
      <c r="E176" s="9" t="s">
        <v>2</v>
      </c>
      <c r="F176" s="5"/>
      <c r="G176" s="7" t="s">
        <v>0</v>
      </c>
      <c r="H176" s="8" t="s">
        <v>1</v>
      </c>
      <c r="I176" s="9" t="s">
        <v>2</v>
      </c>
    </row>
    <row r="177" spans="2:9">
      <c r="B177" s="6" t="s">
        <v>3</v>
      </c>
      <c r="C177" s="10">
        <f>+C172</f>
        <v>52062</v>
      </c>
      <c r="D177" s="11">
        <f>+D172</f>
        <v>0</v>
      </c>
      <c r="E177" s="12">
        <f>IF(D177=0,0,D177/C177)</f>
        <v>0</v>
      </c>
      <c r="F177" s="5"/>
      <c r="G177" s="10">
        <f>+G172</f>
        <v>280</v>
      </c>
      <c r="H177" s="11">
        <f>+H172</f>
        <v>0</v>
      </c>
      <c r="I177" s="12">
        <f>IF(H177=0,0,H177/G177)</f>
        <v>0</v>
      </c>
    </row>
    <row r="178" spans="2:9">
      <c r="B178" s="6"/>
      <c r="C178" s="10"/>
      <c r="D178" s="11"/>
      <c r="E178" s="12"/>
      <c r="F178" s="5"/>
      <c r="G178" s="10"/>
      <c r="H178" s="11"/>
      <c r="I178" s="12"/>
    </row>
    <row r="179" spans="2:9">
      <c r="B179" s="6" t="s">
        <v>13</v>
      </c>
      <c r="C179" s="10">
        <v>0</v>
      </c>
      <c r="D179" s="11">
        <v>0</v>
      </c>
      <c r="E179" s="13">
        <f>IF(D179=0,0,D179/C179)</f>
        <v>0</v>
      </c>
      <c r="F179" s="5"/>
      <c r="G179" s="10">
        <v>0</v>
      </c>
      <c r="H179" s="11">
        <v>0</v>
      </c>
      <c r="I179" s="13">
        <f>IF(H179=0,0,H179/G179)</f>
        <v>0</v>
      </c>
    </row>
    <row r="180" spans="2:9">
      <c r="B180" s="6"/>
      <c r="C180" s="10"/>
      <c r="D180" s="11"/>
      <c r="E180" s="12"/>
      <c r="F180" s="5"/>
      <c r="G180" s="10"/>
      <c r="H180" s="11"/>
      <c r="I180" s="12"/>
    </row>
    <row r="181" spans="2:9">
      <c r="B181" s="6" t="s">
        <v>12</v>
      </c>
      <c r="C181" s="14">
        <v>0</v>
      </c>
      <c r="D181" s="15">
        <v>0</v>
      </c>
      <c r="E181" s="16">
        <f>IF(D181=0,0,D181/C181)</f>
        <v>0</v>
      </c>
      <c r="F181" s="5"/>
      <c r="G181" s="14">
        <v>0</v>
      </c>
      <c r="H181" s="15">
        <v>0</v>
      </c>
      <c r="I181" s="16">
        <f>IF(H181=0,0,H181/G181)</f>
        <v>0</v>
      </c>
    </row>
    <row r="182" spans="2:9">
      <c r="B182" s="6"/>
      <c r="C182" s="10"/>
      <c r="D182" s="11"/>
      <c r="E182" s="12"/>
      <c r="F182" s="5"/>
      <c r="G182" s="10"/>
      <c r="H182" s="11"/>
      <c r="I182" s="12"/>
    </row>
    <row r="183" spans="2:9">
      <c r="B183" s="6" t="s">
        <v>4</v>
      </c>
      <c r="C183" s="17">
        <f>SUM(C177:C181)</f>
        <v>52062</v>
      </c>
      <c r="D183" s="18">
        <f>SUM(D177:D181)</f>
        <v>0</v>
      </c>
      <c r="E183" s="13">
        <f>IF(D183=0,0,D183/C183)</f>
        <v>0</v>
      </c>
      <c r="F183" s="5"/>
      <c r="G183" s="17">
        <f>SUM(G177:G181)</f>
        <v>280</v>
      </c>
      <c r="H183" s="18">
        <f>SUM(H177:H181)</f>
        <v>0</v>
      </c>
      <c r="I183" s="13">
        <f>IF(H183=0,0,H183/G183)</f>
        <v>0</v>
      </c>
    </row>
    <row r="184" spans="2:9">
      <c r="B184" s="6"/>
      <c r="C184" s="10"/>
      <c r="D184" s="11"/>
      <c r="E184" s="12"/>
      <c r="F184" s="5"/>
      <c r="G184" s="10"/>
      <c r="H184" s="11"/>
      <c r="I184" s="12"/>
    </row>
    <row r="185" spans="2:9">
      <c r="B185" s="6" t="s">
        <v>5</v>
      </c>
      <c r="C185" s="10">
        <v>0</v>
      </c>
      <c r="D185" s="11">
        <v>0</v>
      </c>
      <c r="E185" s="13">
        <f>IF(D185=0,0,D185/C185)</f>
        <v>0</v>
      </c>
      <c r="F185" s="5"/>
      <c r="G185" s="10">
        <v>0</v>
      </c>
      <c r="H185" s="11">
        <v>0</v>
      </c>
      <c r="I185" s="13">
        <f>IF(H185=0,0,H185/G185)</f>
        <v>0</v>
      </c>
    </row>
    <row r="186" spans="2:9">
      <c r="B186" s="6"/>
      <c r="C186" s="10"/>
      <c r="D186" s="11"/>
      <c r="E186" s="13"/>
      <c r="F186" s="5"/>
      <c r="G186" s="10"/>
      <c r="H186" s="11"/>
      <c r="I186" s="13"/>
    </row>
    <row r="187" spans="2:9">
      <c r="B187" s="6" t="s">
        <v>7</v>
      </c>
      <c r="C187" s="14">
        <v>-205</v>
      </c>
      <c r="D187" s="15">
        <v>0</v>
      </c>
      <c r="E187" s="16">
        <f>IF(D187=0,0,D187/C187)</f>
        <v>0</v>
      </c>
      <c r="F187" s="5"/>
      <c r="G187" s="14">
        <v>0</v>
      </c>
      <c r="H187" s="15">
        <v>0</v>
      </c>
      <c r="I187" s="16">
        <f>IF(H187=0,0,H187/G187)</f>
        <v>0</v>
      </c>
    </row>
    <row r="188" spans="2:9">
      <c r="B188" s="6"/>
      <c r="C188" s="10"/>
      <c r="D188" s="11"/>
      <c r="E188" s="12"/>
      <c r="F188" s="5"/>
      <c r="G188" s="10"/>
      <c r="H188" s="11"/>
      <c r="I188" s="12"/>
    </row>
    <row r="189" spans="2:9" ht="13.5" thickBot="1">
      <c r="B189" s="6" t="s">
        <v>6</v>
      </c>
      <c r="C189" s="19">
        <f>SUM(C183:C187)</f>
        <v>51857</v>
      </c>
      <c r="D189" s="19">
        <f>SUM(D183:D187)</f>
        <v>0</v>
      </c>
      <c r="E189" s="20">
        <f>IF(D189=0,0,D189/C189)</f>
        <v>0</v>
      </c>
      <c r="F189" s="5"/>
      <c r="G189" s="19">
        <f>SUM(G183:G187)</f>
        <v>280</v>
      </c>
      <c r="H189" s="19">
        <f>SUM(H183:H187)</f>
        <v>0</v>
      </c>
      <c r="I189" s="20">
        <f>IF(H189=0,0,H189/G189)</f>
        <v>0</v>
      </c>
    </row>
    <row r="190" spans="2:9" ht="13.5" thickTop="1"/>
    <row r="192" spans="2:9">
      <c r="B192" s="3">
        <f>+DATE(YEAR(B175),MONTH(B175)+1,DAY(B175))</f>
        <v>44986</v>
      </c>
      <c r="C192" s="4" t="s">
        <v>16</v>
      </c>
      <c r="D192" s="4"/>
      <c r="E192" s="4"/>
      <c r="F192" s="5"/>
      <c r="G192" s="4" t="s">
        <v>17</v>
      </c>
      <c r="H192" s="4"/>
      <c r="I192" s="4"/>
    </row>
    <row r="193" spans="2:9">
      <c r="B193" s="6"/>
      <c r="C193" s="7" t="s">
        <v>0</v>
      </c>
      <c r="D193" s="8" t="s">
        <v>1</v>
      </c>
      <c r="E193" s="9" t="s">
        <v>2</v>
      </c>
      <c r="F193" s="5"/>
      <c r="G193" s="7" t="s">
        <v>0</v>
      </c>
      <c r="H193" s="8" t="s">
        <v>1</v>
      </c>
      <c r="I193" s="9" t="s">
        <v>2</v>
      </c>
    </row>
    <row r="194" spans="2:9">
      <c r="B194" s="6" t="s">
        <v>3</v>
      </c>
      <c r="C194" s="10">
        <f>+C189</f>
        <v>51857</v>
      </c>
      <c r="D194" s="11">
        <f>+D189</f>
        <v>0</v>
      </c>
      <c r="E194" s="12">
        <f>IF(D194=0,0,D194/C194)</f>
        <v>0</v>
      </c>
      <c r="F194" s="5"/>
      <c r="G194" s="10">
        <f>+G189</f>
        <v>280</v>
      </c>
      <c r="H194" s="11">
        <f>+H189</f>
        <v>0</v>
      </c>
      <c r="I194" s="12">
        <f>IF(H194=0,0,H194/G194)</f>
        <v>0</v>
      </c>
    </row>
    <row r="195" spans="2:9">
      <c r="B195" s="6"/>
      <c r="C195" s="10"/>
      <c r="D195" s="11"/>
      <c r="E195" s="12"/>
      <c r="F195" s="5"/>
      <c r="G195" s="10"/>
      <c r="H195" s="11"/>
      <c r="I195" s="12"/>
    </row>
    <row r="196" spans="2:9">
      <c r="B196" s="6" t="s">
        <v>13</v>
      </c>
      <c r="C196" s="10">
        <v>0</v>
      </c>
      <c r="D196" s="11">
        <v>0</v>
      </c>
      <c r="E196" s="13">
        <f>IF(D196=0,0,D196/C196)</f>
        <v>0</v>
      </c>
      <c r="F196" s="5"/>
      <c r="G196" s="10">
        <v>0</v>
      </c>
      <c r="H196" s="11">
        <v>0</v>
      </c>
      <c r="I196" s="13">
        <f>IF(H196=0,0,H196/G196)</f>
        <v>0</v>
      </c>
    </row>
    <row r="197" spans="2:9">
      <c r="B197" s="6"/>
      <c r="C197" s="10"/>
      <c r="D197" s="11"/>
      <c r="E197" s="12"/>
      <c r="F197" s="5"/>
      <c r="G197" s="10"/>
      <c r="H197" s="11"/>
      <c r="I197" s="12"/>
    </row>
    <row r="198" spans="2:9">
      <c r="B198" s="6" t="s">
        <v>12</v>
      </c>
      <c r="C198" s="14">
        <v>0</v>
      </c>
      <c r="D198" s="15">
        <v>0</v>
      </c>
      <c r="E198" s="16">
        <f>IF(D198=0,0,D198/C198)</f>
        <v>0</v>
      </c>
      <c r="F198" s="5"/>
      <c r="G198" s="14">
        <v>0</v>
      </c>
      <c r="H198" s="15">
        <v>0</v>
      </c>
      <c r="I198" s="16">
        <f>IF(H198=0,0,H198/G198)</f>
        <v>0</v>
      </c>
    </row>
    <row r="199" spans="2:9">
      <c r="B199" s="6"/>
      <c r="C199" s="10"/>
      <c r="D199" s="11"/>
      <c r="E199" s="12"/>
      <c r="F199" s="5"/>
      <c r="G199" s="10"/>
      <c r="H199" s="11"/>
      <c r="I199" s="12"/>
    </row>
    <row r="200" spans="2:9">
      <c r="B200" s="6" t="s">
        <v>4</v>
      </c>
      <c r="C200" s="17">
        <f>SUM(C194:C198)</f>
        <v>51857</v>
      </c>
      <c r="D200" s="18">
        <f>SUM(D194:D198)</f>
        <v>0</v>
      </c>
      <c r="E200" s="13">
        <f>IF(D200=0,0,D200/C200)</f>
        <v>0</v>
      </c>
      <c r="F200" s="5"/>
      <c r="G200" s="17">
        <f>SUM(G194:G198)</f>
        <v>280</v>
      </c>
      <c r="H200" s="18">
        <f>SUM(H194:H198)</f>
        <v>0</v>
      </c>
      <c r="I200" s="13">
        <f>IF(H200=0,0,H200/G200)</f>
        <v>0</v>
      </c>
    </row>
    <row r="201" spans="2:9">
      <c r="B201" s="6"/>
      <c r="C201" s="10"/>
      <c r="D201" s="11"/>
      <c r="E201" s="12"/>
      <c r="F201" s="5"/>
      <c r="G201" s="10"/>
      <c r="H201" s="11"/>
      <c r="I201" s="12"/>
    </row>
    <row r="202" spans="2:9">
      <c r="B202" s="6" t="s">
        <v>5</v>
      </c>
      <c r="C202" s="10">
        <v>0</v>
      </c>
      <c r="D202" s="11">
        <v>0</v>
      </c>
      <c r="E202" s="13">
        <f>IF(D202=0,0,D202/C202)</f>
        <v>0</v>
      </c>
      <c r="F202" s="5"/>
      <c r="G202" s="10">
        <v>0</v>
      </c>
      <c r="H202" s="11">
        <v>0</v>
      </c>
      <c r="I202" s="13">
        <f>IF(H202=0,0,H202/G202)</f>
        <v>0</v>
      </c>
    </row>
    <row r="203" spans="2:9">
      <c r="B203" s="6"/>
      <c r="C203" s="10"/>
      <c r="D203" s="11"/>
      <c r="E203" s="13"/>
      <c r="F203" s="5"/>
      <c r="G203" s="10"/>
      <c r="H203" s="11"/>
      <c r="I203" s="13"/>
    </row>
    <row r="204" spans="2:9">
      <c r="B204" s="6" t="s">
        <v>7</v>
      </c>
      <c r="C204" s="14">
        <v>-249</v>
      </c>
      <c r="D204" s="15">
        <v>0</v>
      </c>
      <c r="E204" s="16">
        <f>IF(D204=0,0,D204/C204)</f>
        <v>0</v>
      </c>
      <c r="F204" s="5"/>
      <c r="G204" s="14">
        <v>0</v>
      </c>
      <c r="H204" s="15">
        <v>0</v>
      </c>
      <c r="I204" s="16">
        <f>IF(H204=0,0,H204/G204)</f>
        <v>0</v>
      </c>
    </row>
    <row r="205" spans="2:9">
      <c r="B205" s="6"/>
      <c r="C205" s="10"/>
      <c r="D205" s="11"/>
      <c r="E205" s="12"/>
      <c r="F205" s="5"/>
      <c r="G205" s="10"/>
      <c r="H205" s="11"/>
      <c r="I205" s="12"/>
    </row>
    <row r="206" spans="2:9" ht="13.5" thickBot="1">
      <c r="B206" s="6" t="s">
        <v>6</v>
      </c>
      <c r="C206" s="19">
        <f>SUM(C200:C204)</f>
        <v>51608</v>
      </c>
      <c r="D206" s="19">
        <f>SUM(D200:D204)</f>
        <v>0</v>
      </c>
      <c r="E206" s="20">
        <f>IF(D206=0,0,D206/C206)</f>
        <v>0</v>
      </c>
      <c r="F206" s="5"/>
      <c r="G206" s="19">
        <f>SUM(G200:G204)</f>
        <v>280</v>
      </c>
      <c r="H206" s="19">
        <f>SUM(H200:H204)</f>
        <v>0</v>
      </c>
      <c r="I206" s="20">
        <f>IF(H206=0,0,H206/G206)</f>
        <v>0</v>
      </c>
    </row>
    <row r="207" spans="2:9" ht="13.5" thickTop="1"/>
  </sheetData>
  <mergeCells count="24">
    <mergeCell ref="C158:E158"/>
    <mergeCell ref="G158:I158"/>
    <mergeCell ref="C175:E175"/>
    <mergeCell ref="G175:I175"/>
    <mergeCell ref="C192:E192"/>
    <mergeCell ref="G192:I192"/>
    <mergeCell ref="C107:E107"/>
    <mergeCell ref="G107:I107"/>
    <mergeCell ref="C124:E124"/>
    <mergeCell ref="G124:I124"/>
    <mergeCell ref="C141:E141"/>
    <mergeCell ref="G141:I141"/>
    <mergeCell ref="C56:E56"/>
    <mergeCell ref="G56:I56"/>
    <mergeCell ref="C73:E73"/>
    <mergeCell ref="G73:I73"/>
    <mergeCell ref="C90:E90"/>
    <mergeCell ref="G90:I90"/>
    <mergeCell ref="C5:E5"/>
    <mergeCell ref="G5:I5"/>
    <mergeCell ref="C22:E22"/>
    <mergeCell ref="G22:I22"/>
    <mergeCell ref="C39:E39"/>
    <mergeCell ref="G39:I39"/>
  </mergeCells>
  <pageMargins left="0.7" right="0.7" top="0.75" bottom="0.75" header="0.3" footer="0.3"/>
  <pageSetup scale="49" fitToHeight="5" orientation="landscape" r:id="rId1"/>
  <headerFooter>
    <oddFooter>&amp;L&amp;T&amp;D&amp;C&amp;F&amp;A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2EA54-E60A-4190-A2E7-AF67830B5BE9}">
  <sheetPr>
    <pageSetUpPr fitToPage="1"/>
  </sheetPr>
  <dimension ref="A1:L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2.75"/>
  <cols>
    <col min="1" max="1" width="11.42578125" style="22" bestFit="1" customWidth="1"/>
    <col min="2" max="2" width="14.7109375" style="22" customWidth="1"/>
    <col min="3" max="3" width="53.42578125" style="22" bestFit="1" customWidth="1"/>
    <col min="4" max="6" width="9.140625" style="22"/>
    <col min="7" max="7" width="12.5703125" style="22" bestFit="1" customWidth="1"/>
    <col min="8" max="8" width="18.42578125" style="22" customWidth="1"/>
    <col min="9" max="9" width="10.5703125" style="22" bestFit="1" customWidth="1"/>
    <col min="10" max="10" width="11.5703125" style="22" bestFit="1" customWidth="1"/>
    <col min="11" max="11" width="14" style="22" customWidth="1"/>
    <col min="12" max="12" width="11.5703125" style="22" bestFit="1" customWidth="1"/>
    <col min="13" max="16384" width="9.140625" style="22"/>
  </cols>
  <sheetData>
    <row r="1" spans="1:12">
      <c r="A1" s="21" t="s">
        <v>8</v>
      </c>
    </row>
    <row r="2" spans="1:12">
      <c r="A2" s="21" t="s">
        <v>20</v>
      </c>
    </row>
    <row r="3" spans="1:12">
      <c r="A3" s="21"/>
    </row>
    <row r="5" spans="1:12">
      <c r="B5" s="24" t="s">
        <v>21</v>
      </c>
      <c r="C5" s="24" t="s">
        <v>22</v>
      </c>
      <c r="D5" s="21"/>
      <c r="E5" s="21"/>
      <c r="F5" s="21"/>
      <c r="G5" s="24" t="s">
        <v>9</v>
      </c>
      <c r="H5" s="24" t="s">
        <v>9</v>
      </c>
      <c r="I5" s="24" t="s">
        <v>23</v>
      </c>
      <c r="J5" s="24" t="s">
        <v>24</v>
      </c>
      <c r="K5" s="24"/>
    </row>
    <row r="6" spans="1:12">
      <c r="B6" s="25" t="s">
        <v>25</v>
      </c>
      <c r="C6" s="25" t="s">
        <v>26</v>
      </c>
      <c r="D6" s="26" t="s">
        <v>0</v>
      </c>
      <c r="E6" s="27" t="s">
        <v>27</v>
      </c>
      <c r="F6" s="27"/>
      <c r="G6" s="25" t="s">
        <v>28</v>
      </c>
      <c r="H6" s="25" t="s">
        <v>29</v>
      </c>
      <c r="I6" s="25" t="s">
        <v>30</v>
      </c>
      <c r="J6" s="25" t="s">
        <v>31</v>
      </c>
      <c r="K6" s="25" t="s">
        <v>32</v>
      </c>
    </row>
    <row r="7" spans="1:12">
      <c r="B7" s="37">
        <v>44691</v>
      </c>
      <c r="C7" s="23" t="s">
        <v>33</v>
      </c>
      <c r="D7" s="23">
        <v>7</v>
      </c>
      <c r="E7" s="22">
        <v>145079</v>
      </c>
      <c r="F7" s="38">
        <v>145085</v>
      </c>
      <c r="G7" s="44">
        <v>16800</v>
      </c>
      <c r="H7" s="33">
        <f>+G7/D7</f>
        <v>2400</v>
      </c>
      <c r="I7" s="44">
        <v>168</v>
      </c>
      <c r="J7" s="44">
        <v>0</v>
      </c>
      <c r="K7" s="34">
        <f>+G7-I7-J7</f>
        <v>16632</v>
      </c>
    </row>
    <row r="8" spans="1:12">
      <c r="B8" s="37">
        <v>44691</v>
      </c>
      <c r="C8" s="23" t="s">
        <v>33</v>
      </c>
      <c r="D8" s="23">
        <v>7</v>
      </c>
      <c r="E8" s="22">
        <v>145093</v>
      </c>
      <c r="F8" s="38">
        <v>145099</v>
      </c>
      <c r="G8" s="44">
        <v>16800</v>
      </c>
      <c r="H8" s="33">
        <f>+G8/D8</f>
        <v>2400</v>
      </c>
      <c r="I8" s="44">
        <v>168</v>
      </c>
      <c r="J8" s="44">
        <v>0</v>
      </c>
      <c r="K8" s="34">
        <f>+G8-I8-J8</f>
        <v>16632</v>
      </c>
    </row>
    <row r="9" spans="1:12">
      <c r="A9" s="29"/>
      <c r="B9" s="40">
        <v>44691</v>
      </c>
      <c r="C9" s="41" t="s">
        <v>33</v>
      </c>
      <c r="D9" s="41">
        <v>45</v>
      </c>
      <c r="E9" s="29">
        <v>96129</v>
      </c>
      <c r="F9" s="42">
        <v>96173</v>
      </c>
      <c r="G9" s="43">
        <v>108000</v>
      </c>
      <c r="H9" s="31">
        <f>+G9/D9</f>
        <v>2400</v>
      </c>
      <c r="I9" s="43">
        <v>1080</v>
      </c>
      <c r="J9" s="43">
        <v>0</v>
      </c>
      <c r="K9" s="32">
        <f>+G9-I9-J9</f>
        <v>106920</v>
      </c>
      <c r="L9" s="35"/>
    </row>
    <row r="10" spans="1:12">
      <c r="B10" s="37" t="s">
        <v>34</v>
      </c>
      <c r="C10" s="23"/>
      <c r="D10" s="23"/>
      <c r="F10" s="38"/>
      <c r="G10" s="44"/>
      <c r="H10" s="33"/>
      <c r="I10" s="44"/>
      <c r="J10" s="44"/>
      <c r="K10" s="34"/>
    </row>
    <row r="11" spans="1:12">
      <c r="B11" s="37"/>
      <c r="C11" s="23"/>
      <c r="D11" s="23"/>
      <c r="F11" s="38"/>
      <c r="G11" s="39"/>
      <c r="H11" s="30"/>
      <c r="I11" s="39"/>
      <c r="J11" s="39"/>
      <c r="K11" s="28"/>
    </row>
    <row r="12" spans="1:12">
      <c r="B12" s="37"/>
      <c r="C12" s="23"/>
      <c r="D12" s="23"/>
      <c r="F12" s="38"/>
      <c r="G12" s="39"/>
      <c r="H12" s="30"/>
      <c r="I12" s="39"/>
      <c r="J12" s="39"/>
      <c r="K12" s="28"/>
    </row>
    <row r="13" spans="1:12">
      <c r="A13" s="36"/>
      <c r="B13" s="37"/>
      <c r="C13" s="23"/>
      <c r="D13" s="23"/>
      <c r="F13" s="38"/>
      <c r="G13" s="39"/>
      <c r="H13" s="30"/>
      <c r="I13" s="39"/>
      <c r="J13" s="39"/>
      <c r="K13" s="39"/>
    </row>
    <row r="14" spans="1:12">
      <c r="A14" s="22" t="s">
        <v>35</v>
      </c>
    </row>
    <row r="15" spans="1:12">
      <c r="A15" s="22" t="s">
        <v>36</v>
      </c>
    </row>
    <row r="16" spans="1:12">
      <c r="A16" s="22" t="s">
        <v>37</v>
      </c>
      <c r="H16" s="28"/>
    </row>
    <row r="17" spans="8:8">
      <c r="H17" s="28"/>
    </row>
    <row r="18" spans="8:8">
      <c r="H18" s="28"/>
    </row>
    <row r="19" spans="8:8">
      <c r="H19" s="28"/>
    </row>
    <row r="20" spans="8:8">
      <c r="H20" s="28"/>
    </row>
    <row r="21" spans="8:8">
      <c r="H21" s="28"/>
    </row>
    <row r="22" spans="8:8">
      <c r="H22" s="28"/>
    </row>
    <row r="23" spans="8:8">
      <c r="H23" s="28"/>
    </row>
    <row r="24" spans="8:8">
      <c r="H24" s="28"/>
    </row>
    <row r="25" spans="8:8">
      <c r="H25" s="28"/>
    </row>
    <row r="27" spans="8:8">
      <c r="H27" s="28"/>
    </row>
    <row r="29" spans="8:8">
      <c r="H29" s="35"/>
    </row>
  </sheetData>
  <mergeCells count="1">
    <mergeCell ref="E6:F6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Mi8yMDIzIDc6NTE6MzA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AE5A3098-64A3-49CF-8623-AF1A07EE2A3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8B5BB17-8888-4E6E-80F8-6C290C20ECD7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F2F53F58-2DDD-4D8B-B5FF-BECBE479D9A7}"/>
</file>

<file path=customXml/itemProps4.xml><?xml version="1.0" encoding="utf-8"?>
<ds:datastoreItem xmlns:ds="http://schemas.openxmlformats.org/officeDocument/2006/customXml" ds:itemID="{CC5C651A-6A0D-4A5E-BC72-0A3B247584C8}"/>
</file>

<file path=customXml/itemProps5.xml><?xml version="1.0" encoding="utf-8"?>
<ds:datastoreItem xmlns:ds="http://schemas.openxmlformats.org/officeDocument/2006/customXml" ds:itemID="{1D3357F7-CCB7-4C8F-986C-E3098CDB4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SO2</vt:lpstr>
      <vt:lpstr>NOx</vt:lpstr>
      <vt:lpstr>Sales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 Blake</dc:creator>
  <cp:keywords/>
  <cp:lastModifiedBy>s290792</cp:lastModifiedBy>
  <cp:lastPrinted>2019-09-19T17:19:28Z</cp:lastPrinted>
  <dcterms:created xsi:type="dcterms:W3CDTF">2012-07-25T11:50:39Z</dcterms:created>
  <dcterms:modified xsi:type="dcterms:W3CDTF">2023-08-26T16:50:47Z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05b94f0e-36d4-4c62-8aaf-6174dc20bd54</vt:lpwstr>
  </property>
  <property fmtid="{D5CDD505-2E9C-101B-9397-08002B2CF9AE}" pid="3" name="bjSaver">
    <vt:lpwstr>Yzo6iu4RCOp5VcJWjy40zzIEO7NbA0wx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{AE5A3098-64A3-49CF-8623-AF1A07EE2A36}</vt:lpwstr>
  </property>
  <property fmtid="{D5CDD505-2E9C-101B-9397-08002B2CF9AE}" pid="13" name="ContentTypeId">
    <vt:lpwstr>0x01010001136CE24ED5F449BD16740FFC7FAF6F</vt:lpwstr>
  </property>
</Properties>
</file>