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AG-KIUC/1st Set/Attachments/"/>
    </mc:Choice>
  </mc:AlternateContent>
  <xr:revisionPtr revIDLastSave="0" documentId="13_ncr:1_{AECAE63E-495E-4EF0-8576-71BFDD4784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" sheetId="2" r:id="rId1"/>
    <sheet name="Detail" sheetId="1" r:id="rId2"/>
  </sheets>
  <definedNames>
    <definedName name="_xlnm.Print_Area" localSheetId="1">Detail!$A$6:$G$35</definedName>
    <definedName name="_xlnm.Print_Area" localSheetId="0">Summary!$A$6:$J$16</definedName>
  </definedNames>
  <calcPr calcId="191029" iterate="1" iterateCount="10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E17" i="2"/>
  <c r="F68" i="1"/>
  <c r="F67" i="1"/>
  <c r="F66" i="1"/>
  <c r="F65" i="1"/>
  <c r="F64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E89" i="1"/>
  <c r="E90" i="1"/>
  <c r="E91" i="1"/>
  <c r="E92" i="1"/>
  <c r="E93" i="1"/>
  <c r="E94" i="1"/>
  <c r="E95" i="1"/>
  <c r="E96" i="1"/>
  <c r="E97" i="1"/>
  <c r="E98" i="1"/>
  <c r="E99" i="1"/>
  <c r="E100" i="1"/>
  <c r="E77" i="1"/>
  <c r="E78" i="1"/>
  <c r="E79" i="1"/>
  <c r="E80" i="1"/>
  <c r="E81" i="1"/>
  <c r="E82" i="1"/>
  <c r="E83" i="1"/>
  <c r="E84" i="1"/>
  <c r="E85" i="1"/>
  <c r="E86" i="1"/>
  <c r="E87" i="1"/>
  <c r="E88" i="1"/>
  <c r="E76" i="1"/>
  <c r="E65" i="1"/>
  <c r="E66" i="1"/>
  <c r="E67" i="1"/>
  <c r="E68" i="1"/>
  <c r="E69" i="1"/>
  <c r="E70" i="1"/>
  <c r="E71" i="1"/>
  <c r="E72" i="1"/>
  <c r="E73" i="1"/>
  <c r="E74" i="1"/>
  <c r="E75" i="1"/>
  <c r="F29" i="1"/>
  <c r="E19" i="2" l="1"/>
  <c r="E18" i="2"/>
  <c r="F19" i="2" l="1"/>
  <c r="F63" i="1"/>
  <c r="F62" i="1"/>
  <c r="F61" i="1"/>
  <c r="F60" i="1"/>
  <c r="F59" i="1"/>
  <c r="F58" i="1"/>
  <c r="F57" i="1"/>
  <c r="F56" i="1"/>
  <c r="F55" i="1"/>
  <c r="F54" i="1"/>
  <c r="F53" i="1"/>
  <c r="F52" i="1"/>
  <c r="F18" i="2" s="1"/>
  <c r="F51" i="1"/>
  <c r="F50" i="1"/>
  <c r="F49" i="1"/>
  <c r="F48" i="1"/>
  <c r="F47" i="1"/>
  <c r="F46" i="1"/>
  <c r="F45" i="1"/>
  <c r="F44" i="1"/>
  <c r="F43" i="1"/>
  <c r="F42" i="1"/>
  <c r="F41" i="1"/>
  <c r="F17" i="2"/>
  <c r="F39" i="1"/>
  <c r="F38" i="1"/>
  <c r="F37" i="1"/>
  <c r="F36" i="1"/>
  <c r="F35" i="1"/>
  <c r="F34" i="1"/>
  <c r="F33" i="1"/>
  <c r="F32" i="1"/>
  <c r="F31" i="1"/>
  <c r="F30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 l="1"/>
  <c r="E35" i="1" l="1"/>
  <c r="E29" i="1" l="1"/>
  <c r="E30" i="1"/>
  <c r="E31" i="1"/>
  <c r="E32" i="1"/>
  <c r="E33" i="1"/>
  <c r="E34" i="1"/>
</calcChain>
</file>

<file path=xl/sharedStrings.xml><?xml version="1.0" encoding="utf-8"?>
<sst xmlns="http://schemas.openxmlformats.org/spreadsheetml/2006/main" count="18" uniqueCount="9">
  <si>
    <t>Kentucky Power Company</t>
  </si>
  <si>
    <t>Common Equity</t>
  </si>
  <si>
    <t>ROE</t>
  </si>
  <si>
    <t>12 Month Rolling Earnings Applicable to Common Shareholder</t>
  </si>
  <si>
    <t>Twelve-Month Rolling Return on Equity Workpapers</t>
  </si>
  <si>
    <t>ROE on 13 Month Rolling Average Equity</t>
  </si>
  <si>
    <t>Calculations of KPCO Rates of Return on Common Equity</t>
  </si>
  <si>
    <t>2017 - 2022</t>
  </si>
  <si>
    <t>Calculations of Monthly KPCO Rates of Return on Common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</si>
</sst>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%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43" fontId="6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1" applyNumberFormat="1" applyFont="1"/>
    <xf numFmtId="40" fontId="0" fillId="0" borderId="0" xfId="0" applyNumberFormat="1"/>
    <xf numFmtId="17" fontId="0" fillId="0" borderId="0" xfId="0" applyNumberFormat="1"/>
    <xf numFmtId="40" fontId="2" fillId="0" borderId="0" xfId="0" applyNumberFormat="1" applyFont="1" applyAlignment="1">
      <alignment horizontal="right"/>
    </xf>
    <xf numFmtId="40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40" fontId="0" fillId="0" borderId="0" xfId="0" applyNumberFormat="1" applyAlignment="1"/>
    <xf numFmtId="0" fontId="0" fillId="0" borderId="0" xfId="0" applyAlignment="1"/>
    <xf numFmtId="40" fontId="2" fillId="0" borderId="0" xfId="0" applyNumberFormat="1" applyFont="1" applyAlignment="1">
      <alignment horizontal="center" wrapText="1"/>
    </xf>
    <xf numFmtId="0" fontId="0" fillId="0" borderId="0" xfId="0" applyFill="1" applyAlignment="1"/>
    <xf numFmtId="40" fontId="5" fillId="0" borderId="2" xfId="0" applyNumberFormat="1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38" fontId="0" fillId="0" borderId="0" xfId="0" applyNumberFormat="1"/>
    <xf numFmtId="38" fontId="0" fillId="0" borderId="0" xfId="1" applyNumberFormat="1" applyFont="1"/>
    <xf numFmtId="165" fontId="0" fillId="0" borderId="0" xfId="0" applyNumberFormat="1"/>
    <xf numFmtId="17" fontId="5" fillId="0" borderId="0" xfId="0" applyNumberFormat="1" applyFont="1"/>
    <xf numFmtId="40" fontId="2" fillId="3" borderId="0" xfId="0" applyNumberFormat="1" applyFont="1" applyFill="1" applyAlignment="1">
      <alignment horizontal="center" wrapText="1"/>
    </xf>
    <xf numFmtId="0" fontId="0" fillId="3" borderId="0" xfId="0" applyFill="1"/>
    <xf numFmtId="164" fontId="0" fillId="3" borderId="0" xfId="1" applyNumberFormat="1" applyFont="1" applyFill="1"/>
    <xf numFmtId="165" fontId="0" fillId="0" borderId="0" xfId="9" applyNumberFormat="1" applyFont="1"/>
    <xf numFmtId="0" fontId="1" fillId="0" borderId="0" xfId="0" applyFont="1" applyAlignment="1"/>
    <xf numFmtId="0" fontId="0" fillId="0" borderId="0" xfId="0" applyFont="1" applyAlignment="1"/>
  </cellXfs>
  <cellStyles count="10">
    <cellStyle name="Comma" xfId="9" builtinId="3"/>
    <cellStyle name="Normal" xfId="0" builtinId="0"/>
    <cellStyle name="Normal 2" xfId="2" xr:uid="{00000000-0005-0000-0000-000001000000}"/>
    <cellStyle name="Percent" xfId="1" builtinId="5"/>
    <cellStyle name="PSChar" xfId="3" xr:uid="{00000000-0005-0000-0000-000003000000}"/>
    <cellStyle name="PSDate" xfId="4" xr:uid="{00000000-0005-0000-0000-000004000000}"/>
    <cellStyle name="PSDec" xfId="5" xr:uid="{00000000-0005-0000-0000-000005000000}"/>
    <cellStyle name="PSHeading" xfId="6" xr:uid="{00000000-0005-0000-0000-000006000000}"/>
    <cellStyle name="PSInt" xfId="7" xr:uid="{00000000-0005-0000-0000-000007000000}"/>
    <cellStyle name="PSSpacer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workbookViewId="0">
      <selection activeCell="F20" sqref="F20"/>
    </sheetView>
  </sheetViews>
  <sheetFormatPr defaultRowHeight="12.75" x14ac:dyDescent="0.2"/>
  <cols>
    <col min="1" max="1" width="9.140625" style="3" customWidth="1"/>
    <col min="2" max="2" width="1.5703125" style="2" customWidth="1"/>
    <col min="3" max="3" width="17" style="2" bestFit="1" customWidth="1"/>
    <col min="4" max="4" width="17.28515625" customWidth="1"/>
    <col min="5" max="6" width="10" customWidth="1"/>
    <col min="7" max="7" width="5.7109375" customWidth="1"/>
    <col min="8" max="8" width="17" style="2" bestFit="1" customWidth="1"/>
    <col min="9" max="9" width="17.28515625" customWidth="1"/>
    <col min="10" max="11" width="10" customWidth="1"/>
    <col min="12" max="12" width="3.140625" customWidth="1"/>
  </cols>
  <sheetData>
    <row r="1" spans="1:12" x14ac:dyDescent="0.2">
      <c r="A1" s="20"/>
    </row>
    <row r="2" spans="1:12" x14ac:dyDescent="0.2">
      <c r="A2" s="20" t="s">
        <v>6</v>
      </c>
    </row>
    <row r="3" spans="1:12" x14ac:dyDescent="0.2">
      <c r="A3" s="20"/>
    </row>
    <row r="6" spans="1:12" x14ac:dyDescent="0.2">
      <c r="A6" s="8" t="s">
        <v>0</v>
      </c>
      <c r="B6" s="8"/>
      <c r="C6" s="10"/>
      <c r="D6" s="8"/>
      <c r="E6" s="8"/>
      <c r="F6" s="8"/>
      <c r="G6" s="25"/>
      <c r="H6" s="25"/>
      <c r="I6" s="25"/>
      <c r="J6" s="25"/>
      <c r="K6" s="25"/>
      <c r="L6" s="6"/>
    </row>
    <row r="7" spans="1:12" x14ac:dyDescent="0.2">
      <c r="A7" s="8" t="s">
        <v>4</v>
      </c>
      <c r="B7" s="8"/>
      <c r="C7" s="8"/>
      <c r="D7" s="9"/>
      <c r="E7" s="9"/>
      <c r="F7" s="9"/>
      <c r="G7" s="26"/>
      <c r="H7" s="25"/>
      <c r="I7" s="26"/>
      <c r="J7" s="26"/>
      <c r="K7" s="26"/>
      <c r="L7" s="6"/>
    </row>
    <row r="8" spans="1:12" x14ac:dyDescent="0.2">
      <c r="A8" s="8" t="s">
        <v>7</v>
      </c>
      <c r="B8" s="8"/>
      <c r="C8" s="8"/>
      <c r="D8" s="9"/>
      <c r="E8" s="9"/>
      <c r="F8" s="9"/>
      <c r="G8" s="26"/>
      <c r="H8" s="25"/>
      <c r="I8" s="26"/>
      <c r="J8" s="26"/>
      <c r="K8" s="26"/>
      <c r="L8" s="6"/>
    </row>
    <row r="9" spans="1:12" x14ac:dyDescent="0.2">
      <c r="C9" s="7"/>
      <c r="D9" s="7"/>
      <c r="E9" s="7"/>
      <c r="F9" s="7"/>
      <c r="G9" s="7"/>
      <c r="H9"/>
    </row>
    <row r="10" spans="1:12" ht="7.15" customHeight="1" x14ac:dyDescent="0.2">
      <c r="C10" s="11"/>
      <c r="D10" s="12"/>
      <c r="E10" s="12"/>
      <c r="F10" s="12"/>
      <c r="G10" s="12"/>
      <c r="H10"/>
    </row>
    <row r="11" spans="1:12" ht="7.15" customHeight="1" x14ac:dyDescent="0.2">
      <c r="C11" s="11"/>
      <c r="D11" s="12"/>
      <c r="E11" s="12"/>
      <c r="F11" s="12"/>
      <c r="G11" s="12"/>
      <c r="H11"/>
    </row>
    <row r="12" spans="1:12" ht="13.5" customHeight="1" x14ac:dyDescent="0.2">
      <c r="C12" s="15" t="s">
        <v>0</v>
      </c>
      <c r="D12" s="16"/>
      <c r="E12" s="16"/>
      <c r="F12" s="16"/>
      <c r="G12" s="14"/>
      <c r="H12"/>
    </row>
    <row r="13" spans="1:12" ht="6.75" customHeight="1" x14ac:dyDescent="0.2">
      <c r="H13"/>
    </row>
    <row r="14" spans="1:12" ht="7.15" customHeight="1" x14ac:dyDescent="0.2">
      <c r="H14"/>
    </row>
    <row r="15" spans="1:12" ht="63.75" x14ac:dyDescent="0.2">
      <c r="B15" s="4"/>
      <c r="C15" s="5" t="s">
        <v>1</v>
      </c>
      <c r="D15" s="13" t="s">
        <v>3</v>
      </c>
      <c r="E15" s="5" t="s">
        <v>2</v>
      </c>
      <c r="F15" s="21" t="s">
        <v>5</v>
      </c>
      <c r="G15" s="5"/>
      <c r="H15"/>
    </row>
    <row r="16" spans="1:12" ht="5.45" customHeight="1" x14ac:dyDescent="0.2">
      <c r="B16" s="4"/>
      <c r="C16" s="4"/>
      <c r="D16" s="4"/>
      <c r="F16" s="22"/>
      <c r="H16"/>
    </row>
    <row r="17" spans="1:8" x14ac:dyDescent="0.2">
      <c r="A17" s="3">
        <v>43100</v>
      </c>
      <c r="C17" s="19">
        <v>670262743.2899996</v>
      </c>
      <c r="D17" s="19">
        <v>35245742.830999963</v>
      </c>
      <c r="E17" s="1">
        <f t="shared" ref="E17:E19" si="0">D17/C17</f>
        <v>5.2584964901965833E-2</v>
      </c>
      <c r="F17" s="23">
        <f>+Detail!F40</f>
        <v>5.2833346224135366E-2</v>
      </c>
      <c r="G17" s="19"/>
      <c r="H17"/>
    </row>
    <row r="18" spans="1:8" x14ac:dyDescent="0.2">
      <c r="A18" s="3">
        <v>43465</v>
      </c>
      <c r="C18" s="19">
        <v>732879136.04100025</v>
      </c>
      <c r="D18" s="19">
        <v>63145731.861000016</v>
      </c>
      <c r="E18" s="1">
        <f t="shared" si="0"/>
        <v>8.6161180958312045E-2</v>
      </c>
      <c r="F18" s="23">
        <f>+Detail!F52</f>
        <v>8.9383792421448519E-2</v>
      </c>
      <c r="G18" s="19"/>
      <c r="H18"/>
    </row>
    <row r="19" spans="1:8" x14ac:dyDescent="0.2">
      <c r="A19" s="3">
        <v>43830</v>
      </c>
      <c r="C19" s="19">
        <v>782180357.50500035</v>
      </c>
      <c r="D19" s="19">
        <v>53299746.614000052</v>
      </c>
      <c r="E19" s="1">
        <f t="shared" si="0"/>
        <v>6.8142527618586121E-2</v>
      </c>
      <c r="F19" s="23">
        <f>+Detail!F64</f>
        <v>7.0165044130110099E-2</v>
      </c>
      <c r="G19" s="19"/>
      <c r="H19"/>
    </row>
    <row r="20" spans="1:8" x14ac:dyDescent="0.2">
      <c r="A20" s="3">
        <v>44196</v>
      </c>
      <c r="C20" s="19">
        <v>823334068.58800018</v>
      </c>
      <c r="D20" s="19">
        <v>41016505.063000001</v>
      </c>
      <c r="E20" s="1">
        <v>4.9817572997243278E-2</v>
      </c>
      <c r="F20" s="23">
        <v>5.1092670861494272E-2</v>
      </c>
      <c r="G20" s="19"/>
      <c r="H20"/>
    </row>
    <row r="21" spans="1:8" x14ac:dyDescent="0.2">
      <c r="A21" s="3">
        <v>44561</v>
      </c>
      <c r="C21" s="19">
        <v>874355327.62599957</v>
      </c>
      <c r="D21" s="19">
        <v>50149812.408000007</v>
      </c>
      <c r="E21" s="1">
        <v>5.7356329656232503E-2</v>
      </c>
      <c r="F21" s="23">
        <v>5.8764470608771095E-2</v>
      </c>
      <c r="G21" s="19"/>
      <c r="H21"/>
    </row>
    <row r="22" spans="1:8" x14ac:dyDescent="0.2">
      <c r="A22" s="3">
        <v>44926</v>
      </c>
      <c r="C22" s="19">
        <v>920309345.97699988</v>
      </c>
      <c r="D22" s="19">
        <v>47552176.710999995</v>
      </c>
      <c r="E22" s="1">
        <v>5.1669774863058279E-2</v>
      </c>
      <c r="F22" s="23">
        <v>5.2550557293998205E-2</v>
      </c>
      <c r="H22"/>
    </row>
  </sheetData>
  <pageMargins left="0.35" right="0.36" top="0.75" bottom="0.35" header="0.3" footer="0.2"/>
  <pageSetup scale="77" firstPageNumber="2" fitToWidth="2" orientation="portrait" useFirstPageNumber="1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G100"/>
  <sheetViews>
    <sheetView zoomScaleNormal="100" workbookViewId="0"/>
  </sheetViews>
  <sheetFormatPr defaultRowHeight="12.75" x14ac:dyDescent="0.2"/>
  <cols>
    <col min="1" max="1" width="9.140625" style="3" customWidth="1"/>
    <col min="2" max="2" width="1.5703125" style="2" customWidth="1"/>
    <col min="3" max="3" width="17" style="2" bestFit="1" customWidth="1"/>
    <col min="4" max="4" width="17.28515625" customWidth="1"/>
    <col min="5" max="6" width="10" customWidth="1"/>
    <col min="7" max="7" width="5.7109375" customWidth="1"/>
  </cols>
  <sheetData>
    <row r="1" spans="1:7" x14ac:dyDescent="0.2">
      <c r="A1" s="20"/>
    </row>
    <row r="2" spans="1:7" x14ac:dyDescent="0.2">
      <c r="A2" s="20" t="s">
        <v>8</v>
      </c>
    </row>
    <row r="3" spans="1:7" x14ac:dyDescent="0.2">
      <c r="A3" s="20"/>
    </row>
    <row r="6" spans="1:7" x14ac:dyDescent="0.2">
      <c r="A6" s="8" t="s">
        <v>0</v>
      </c>
      <c r="B6" s="8"/>
      <c r="C6" s="10"/>
      <c r="D6" s="8"/>
      <c r="E6" s="8"/>
      <c r="F6" s="8"/>
      <c r="G6" s="8"/>
    </row>
    <row r="7" spans="1:7" x14ac:dyDescent="0.2">
      <c r="A7" s="8" t="s">
        <v>4</v>
      </c>
      <c r="B7" s="8"/>
      <c r="C7" s="8"/>
      <c r="D7" s="9"/>
      <c r="E7" s="9"/>
      <c r="F7" s="9"/>
      <c r="G7" s="9"/>
    </row>
    <row r="8" spans="1:7" x14ac:dyDescent="0.2">
      <c r="A8" s="8" t="s">
        <v>7</v>
      </c>
      <c r="B8" s="8"/>
      <c r="C8" s="8"/>
      <c r="D8" s="9"/>
      <c r="E8" s="9"/>
      <c r="F8" s="9"/>
      <c r="G8" s="9"/>
    </row>
    <row r="9" spans="1:7" x14ac:dyDescent="0.2">
      <c r="C9" s="7"/>
      <c r="D9" s="7"/>
      <c r="E9" s="7"/>
      <c r="F9" s="7"/>
      <c r="G9" s="7"/>
    </row>
    <row r="10" spans="1:7" ht="7.15" customHeight="1" x14ac:dyDescent="0.2">
      <c r="C10" s="11"/>
      <c r="D10" s="12"/>
      <c r="E10" s="12"/>
      <c r="F10" s="12"/>
      <c r="G10" s="12"/>
    </row>
    <row r="11" spans="1:7" ht="7.15" customHeight="1" x14ac:dyDescent="0.2">
      <c r="C11" s="11"/>
      <c r="D11" s="12"/>
      <c r="E11" s="12"/>
      <c r="F11" s="12"/>
      <c r="G11" s="12"/>
    </row>
    <row r="12" spans="1:7" ht="13.5" customHeight="1" x14ac:dyDescent="0.2">
      <c r="C12" s="15" t="s">
        <v>0</v>
      </c>
      <c r="D12" s="16"/>
      <c r="E12" s="16"/>
      <c r="F12" s="16"/>
    </row>
    <row r="13" spans="1:7" ht="6.75" customHeight="1" x14ac:dyDescent="0.2"/>
    <row r="14" spans="1:7" ht="7.15" customHeight="1" x14ac:dyDescent="0.2"/>
    <row r="15" spans="1:7" ht="63.75" x14ac:dyDescent="0.2">
      <c r="B15" s="4"/>
      <c r="C15" s="5" t="s">
        <v>1</v>
      </c>
      <c r="D15" s="13" t="s">
        <v>3</v>
      </c>
      <c r="E15" s="5" t="s">
        <v>2</v>
      </c>
      <c r="F15" s="21" t="s">
        <v>5</v>
      </c>
      <c r="G15" s="5"/>
    </row>
    <row r="16" spans="1:7" ht="5.45" customHeight="1" x14ac:dyDescent="0.2">
      <c r="B16" s="4"/>
      <c r="C16" s="4"/>
      <c r="D16" s="4"/>
      <c r="F16" s="22"/>
    </row>
    <row r="17" spans="1:7" x14ac:dyDescent="0.2">
      <c r="A17" s="3">
        <v>42400</v>
      </c>
      <c r="C17" s="17">
        <v>675006292.04400003</v>
      </c>
      <c r="D17" s="17"/>
      <c r="E17" s="1"/>
      <c r="F17" s="23"/>
      <c r="G17" s="17"/>
    </row>
    <row r="18" spans="1:7" x14ac:dyDescent="0.2">
      <c r="A18" s="3">
        <v>42428</v>
      </c>
      <c r="C18" s="17">
        <v>669725230.06099987</v>
      </c>
      <c r="D18" s="17"/>
      <c r="E18" s="1"/>
      <c r="F18" s="23"/>
      <c r="G18" s="17"/>
    </row>
    <row r="19" spans="1:7" x14ac:dyDescent="0.2">
      <c r="A19" s="3">
        <v>42460</v>
      </c>
      <c r="C19" s="17">
        <v>671896629.36500001</v>
      </c>
      <c r="D19" s="17"/>
      <c r="E19" s="1"/>
      <c r="F19" s="23"/>
      <c r="G19" s="17"/>
    </row>
    <row r="20" spans="1:7" x14ac:dyDescent="0.2">
      <c r="A20" s="3">
        <v>42490</v>
      </c>
      <c r="C20" s="17">
        <v>675016151.89900017</v>
      </c>
      <c r="D20" s="17"/>
      <c r="E20" s="1"/>
      <c r="F20" s="23"/>
      <c r="G20" s="17"/>
    </row>
    <row r="21" spans="1:7" x14ac:dyDescent="0.2">
      <c r="A21" s="3">
        <v>42521</v>
      </c>
      <c r="C21" s="17">
        <v>667277094.45000005</v>
      </c>
      <c r="D21" s="17"/>
      <c r="E21" s="1"/>
      <c r="F21" s="23"/>
      <c r="G21" s="17"/>
    </row>
    <row r="22" spans="1:7" x14ac:dyDescent="0.2">
      <c r="A22" s="3">
        <v>42551</v>
      </c>
      <c r="C22" s="17">
        <v>669802632.66500008</v>
      </c>
      <c r="D22" s="17"/>
      <c r="E22" s="1"/>
      <c r="F22" s="23"/>
      <c r="G22" s="17"/>
    </row>
    <row r="23" spans="1:7" x14ac:dyDescent="0.2">
      <c r="A23" s="3">
        <v>42582</v>
      </c>
      <c r="C23" s="17">
        <v>674770295.43299985</v>
      </c>
      <c r="D23" s="17"/>
      <c r="E23" s="1"/>
      <c r="F23" s="23"/>
      <c r="G23" s="17"/>
    </row>
    <row r="24" spans="1:7" x14ac:dyDescent="0.2">
      <c r="A24" s="3">
        <v>42613</v>
      </c>
      <c r="C24" s="17">
        <v>671784835.81899989</v>
      </c>
      <c r="D24" s="17"/>
      <c r="E24" s="1"/>
      <c r="F24" s="23"/>
      <c r="G24" s="17"/>
    </row>
    <row r="25" spans="1:7" x14ac:dyDescent="0.2">
      <c r="A25" s="3">
        <v>42643</v>
      </c>
      <c r="C25" s="17">
        <v>670307039.329</v>
      </c>
      <c r="D25" s="17"/>
      <c r="E25" s="1"/>
      <c r="F25" s="23"/>
      <c r="G25" s="17"/>
    </row>
    <row r="26" spans="1:7" x14ac:dyDescent="0.2">
      <c r="A26" s="3">
        <v>42674</v>
      </c>
      <c r="C26" s="17">
        <v>671081970.47099996</v>
      </c>
      <c r="D26" s="17"/>
      <c r="E26" s="1"/>
      <c r="F26" s="23"/>
      <c r="G26" s="17"/>
    </row>
    <row r="27" spans="1:7" x14ac:dyDescent="0.2">
      <c r="A27" s="3">
        <v>42704</v>
      </c>
      <c r="C27" s="17">
        <v>667246219.96100044</v>
      </c>
      <c r="D27" s="17"/>
      <c r="E27" s="1"/>
      <c r="F27" s="23"/>
      <c r="G27" s="17"/>
    </row>
    <row r="28" spans="1:7" x14ac:dyDescent="0.2">
      <c r="A28" s="3">
        <v>42735</v>
      </c>
      <c r="C28" s="17">
        <v>668401428.80900013</v>
      </c>
      <c r="D28" s="17"/>
      <c r="E28" s="1"/>
      <c r="F28" s="23"/>
      <c r="G28" s="18"/>
    </row>
    <row r="29" spans="1:7" x14ac:dyDescent="0.2">
      <c r="A29" s="3">
        <v>42766</v>
      </c>
      <c r="C29" s="17">
        <v>673559047.55499995</v>
      </c>
      <c r="D29" s="17">
        <v>43435538.320999883</v>
      </c>
      <c r="E29" s="1">
        <f t="shared" ref="E29:E81" si="0">D29/C29</f>
        <v>6.4486608083834135E-2</v>
      </c>
      <c r="F29" s="23">
        <f>+D29/AVERAGE(C17:C29)</f>
        <v>6.4711218843253454E-2</v>
      </c>
      <c r="G29" s="17"/>
    </row>
    <row r="30" spans="1:7" x14ac:dyDescent="0.2">
      <c r="A30" s="3">
        <v>42794</v>
      </c>
      <c r="C30" s="17">
        <v>666016163.70700002</v>
      </c>
      <c r="D30" s="17">
        <v>38923716.455999911</v>
      </c>
      <c r="E30" s="1">
        <f t="shared" si="0"/>
        <v>5.8442600310708963E-2</v>
      </c>
      <c r="F30" s="23">
        <f t="shared" ref="F30:F63" si="1">+D30/AVERAGE(C18:C30)</f>
        <v>5.8049214719297783E-2</v>
      </c>
      <c r="G30" s="18"/>
    </row>
    <row r="31" spans="1:7" x14ac:dyDescent="0.2">
      <c r="A31" s="3">
        <v>42824</v>
      </c>
      <c r="C31" s="17">
        <v>671787590.96299994</v>
      </c>
      <c r="D31" s="17">
        <v>42520343.367999889</v>
      </c>
      <c r="E31" s="1">
        <f t="shared" si="0"/>
        <v>6.3294326867585418E-2</v>
      </c>
      <c r="F31" s="23">
        <f t="shared" si="1"/>
        <v>6.3398075182379637E-2</v>
      </c>
      <c r="G31" s="17"/>
    </row>
    <row r="32" spans="1:7" x14ac:dyDescent="0.2">
      <c r="A32" s="3">
        <v>42855</v>
      </c>
      <c r="C32" s="17">
        <v>671456153.94799984</v>
      </c>
      <c r="D32" s="17">
        <v>39069383.818999864</v>
      </c>
      <c r="E32" s="1">
        <f t="shared" si="0"/>
        <v>5.8186053682405522E-2</v>
      </c>
      <c r="F32" s="23">
        <f t="shared" si="1"/>
        <v>5.8255617790102202E-2</v>
      </c>
      <c r="G32" s="17"/>
    </row>
    <row r="33" spans="1:7" x14ac:dyDescent="0.2">
      <c r="A33" s="3">
        <v>42885</v>
      </c>
      <c r="C33" s="17">
        <v>664062475.38999987</v>
      </c>
      <c r="D33" s="17">
        <v>37164762.709999859</v>
      </c>
      <c r="E33" s="1">
        <f t="shared" si="0"/>
        <v>5.5965762390313083E-2</v>
      </c>
      <c r="F33" s="23">
        <f t="shared" si="1"/>
        <v>5.5485383561546565E-2</v>
      </c>
      <c r="G33" s="17"/>
    </row>
    <row r="34" spans="1:7" x14ac:dyDescent="0.2">
      <c r="A34" s="3">
        <v>42916</v>
      </c>
      <c r="C34" s="17">
        <v>664435534.06700015</v>
      </c>
      <c r="D34" s="17">
        <v>35008882.131999858</v>
      </c>
      <c r="E34" s="1">
        <f t="shared" si="0"/>
        <v>5.2689659623878039E-2</v>
      </c>
      <c r="F34" s="23">
        <f t="shared" si="1"/>
        <v>5.2283809011437941E-2</v>
      </c>
      <c r="G34" s="18"/>
    </row>
    <row r="35" spans="1:7" x14ac:dyDescent="0.2">
      <c r="A35" s="3">
        <v>42917</v>
      </c>
      <c r="C35" s="19">
        <v>669879875</v>
      </c>
      <c r="D35" s="19">
        <v>35485560</v>
      </c>
      <c r="E35" s="1">
        <f t="shared" si="0"/>
        <v>5.2973019976156173E-2</v>
      </c>
      <c r="F35" s="23">
        <f t="shared" si="1"/>
        <v>5.2995230508663844E-2</v>
      </c>
      <c r="G35" s="19"/>
    </row>
    <row r="36" spans="1:7" x14ac:dyDescent="0.2">
      <c r="A36" s="3">
        <v>42948</v>
      </c>
      <c r="C36" s="19">
        <v>662897744.21599972</v>
      </c>
      <c r="D36" s="19">
        <v>29238889.126999877</v>
      </c>
      <c r="E36" s="1">
        <f t="shared" si="0"/>
        <v>4.4107691393007104E-2</v>
      </c>
      <c r="F36" s="23">
        <f t="shared" si="1"/>
        <v>4.3725897637383923E-2</v>
      </c>
      <c r="G36" s="19"/>
    </row>
    <row r="37" spans="1:7" x14ac:dyDescent="0.2">
      <c r="A37" s="3">
        <v>42979</v>
      </c>
      <c r="C37" s="19">
        <v>662164296.33399999</v>
      </c>
      <c r="D37" s="19">
        <v>29984871.824999902</v>
      </c>
      <c r="E37" s="1">
        <f t="shared" si="0"/>
        <v>4.5283129868233393E-2</v>
      </c>
      <c r="F37" s="23">
        <f t="shared" si="1"/>
        <v>4.4891174317466739E-2</v>
      </c>
      <c r="G37" s="19"/>
    </row>
    <row r="38" spans="1:7" x14ac:dyDescent="0.2">
      <c r="A38" s="3">
        <v>43009</v>
      </c>
      <c r="C38" s="19">
        <v>665298782.16700006</v>
      </c>
      <c r="D38" s="19">
        <v>32349461.645999901</v>
      </c>
      <c r="E38" s="1">
        <f t="shared" si="0"/>
        <v>4.8623960411639078E-2</v>
      </c>
      <c r="F38" s="23">
        <f t="shared" si="1"/>
        <v>4.8459216398813003E-2</v>
      </c>
      <c r="G38" s="19"/>
    </row>
    <row r="39" spans="1:7" x14ac:dyDescent="0.2">
      <c r="A39" s="3">
        <v>43040</v>
      </c>
      <c r="C39" s="19">
        <v>662230120.54400015</v>
      </c>
      <c r="D39" s="19">
        <v>30871585.662999943</v>
      </c>
      <c r="E39" s="1">
        <f t="shared" si="0"/>
        <v>4.6617610261580907E-2</v>
      </c>
      <c r="F39" s="23">
        <f t="shared" si="1"/>
        <v>4.6292589262160837E-2</v>
      </c>
      <c r="G39" s="19"/>
    </row>
    <row r="40" spans="1:7" x14ac:dyDescent="0.2">
      <c r="A40" s="3">
        <v>43100</v>
      </c>
      <c r="C40" s="19">
        <v>670262743.2899996</v>
      </c>
      <c r="D40" s="19">
        <v>35245742.830999963</v>
      </c>
      <c r="E40" s="1">
        <f t="shared" si="0"/>
        <v>5.2584964901965833E-2</v>
      </c>
      <c r="F40" s="23">
        <f>+D40/AVERAGE(C28:C40)</f>
        <v>5.2833346224135366E-2</v>
      </c>
      <c r="G40" s="19"/>
    </row>
    <row r="41" spans="1:7" x14ac:dyDescent="0.2">
      <c r="A41" s="3">
        <v>43131</v>
      </c>
      <c r="C41" s="19">
        <v>681700614.33800006</v>
      </c>
      <c r="D41" s="19">
        <v>41531030.262999997</v>
      </c>
      <c r="E41" s="1">
        <f t="shared" si="0"/>
        <v>6.0922682757636661E-2</v>
      </c>
      <c r="F41" s="23">
        <f t="shared" si="1"/>
        <v>6.2159666403311137E-2</v>
      </c>
      <c r="G41" s="19"/>
    </row>
    <row r="42" spans="1:7" x14ac:dyDescent="0.2">
      <c r="A42" s="3">
        <v>43159</v>
      </c>
      <c r="C42" s="19">
        <v>693488232.15400004</v>
      </c>
      <c r="D42" s="19">
        <v>52116567.056999981</v>
      </c>
      <c r="E42" s="1">
        <f t="shared" si="0"/>
        <v>7.5151335870724145E-2</v>
      </c>
      <c r="F42" s="23">
        <f t="shared" si="1"/>
        <v>7.7824517597823939E-2</v>
      </c>
      <c r="G42" s="19"/>
    </row>
    <row r="43" spans="1:7" x14ac:dyDescent="0.2">
      <c r="A43" s="3">
        <v>43189</v>
      </c>
      <c r="C43" s="19">
        <v>694738979.87</v>
      </c>
      <c r="D43" s="19">
        <v>47630743.147</v>
      </c>
      <c r="E43" s="1">
        <f t="shared" si="0"/>
        <v>6.855919205211819E-2</v>
      </c>
      <c r="F43" s="23">
        <f t="shared" si="1"/>
        <v>7.0892040454786628E-2</v>
      </c>
      <c r="G43" s="19"/>
    </row>
    <row r="44" spans="1:7" x14ac:dyDescent="0.2">
      <c r="A44" s="3">
        <v>43220</v>
      </c>
      <c r="C44" s="19">
        <v>696266209.85399997</v>
      </c>
      <c r="D44" s="19">
        <v>49494445.276000023</v>
      </c>
      <c r="E44" s="1">
        <f t="shared" si="0"/>
        <v>7.1085519554910631E-2</v>
      </c>
      <c r="F44" s="23">
        <f t="shared" si="1"/>
        <v>7.3460038179794435E-2</v>
      </c>
      <c r="G44" s="19"/>
    </row>
    <row r="45" spans="1:7" x14ac:dyDescent="0.2">
      <c r="A45" s="3">
        <v>43250</v>
      </c>
      <c r="C45" s="19">
        <v>702894101.64600015</v>
      </c>
      <c r="D45" s="19">
        <v>54771050.756000042</v>
      </c>
      <c r="E45" s="1">
        <f t="shared" si="0"/>
        <v>7.7922194293194524E-2</v>
      </c>
      <c r="F45" s="23">
        <f t="shared" si="1"/>
        <v>8.1000883177152538E-2</v>
      </c>
      <c r="G45" s="19"/>
    </row>
    <row r="46" spans="1:7" x14ac:dyDescent="0.2">
      <c r="A46" s="3">
        <v>43281</v>
      </c>
      <c r="C46" s="19">
        <v>708740691.63999999</v>
      </c>
      <c r="D46" s="19">
        <v>60279437.703000039</v>
      </c>
      <c r="E46" s="1">
        <f t="shared" si="0"/>
        <v>8.5051470042612667E-2</v>
      </c>
      <c r="F46" s="23">
        <f t="shared" si="1"/>
        <v>8.8696420393144224E-2</v>
      </c>
      <c r="G46" s="19"/>
    </row>
    <row r="47" spans="1:7" x14ac:dyDescent="0.2">
      <c r="A47" s="3">
        <v>43282</v>
      </c>
      <c r="C47" s="19">
        <v>713291823.72499979</v>
      </c>
      <c r="D47" s="19">
        <v>59391263.986000121</v>
      </c>
      <c r="E47" s="1">
        <f t="shared" si="0"/>
        <v>8.326362648578127E-2</v>
      </c>
      <c r="F47" s="23">
        <f t="shared" si="1"/>
        <v>8.6908948880955433E-2</v>
      </c>
      <c r="G47" s="19"/>
    </row>
    <row r="48" spans="1:7" x14ac:dyDescent="0.2">
      <c r="A48" s="3">
        <v>43313</v>
      </c>
      <c r="C48" s="19">
        <v>718588236.10100007</v>
      </c>
      <c r="D48" s="19">
        <v>62924842.27500011</v>
      </c>
      <c r="E48" s="1">
        <f t="shared" si="0"/>
        <v>8.7567314789934583E-2</v>
      </c>
      <c r="F48" s="23">
        <f t="shared" si="1"/>
        <v>9.1577634371568309E-2</v>
      </c>
      <c r="G48" s="19"/>
    </row>
    <row r="49" spans="1:7" x14ac:dyDescent="0.2">
      <c r="A49" s="3">
        <v>43344</v>
      </c>
      <c r="C49" s="19">
        <v>719769463.10099983</v>
      </c>
      <c r="D49" s="19">
        <v>64869337.657000072</v>
      </c>
      <c r="E49" s="1">
        <f t="shared" si="0"/>
        <v>9.0125159488597881E-2</v>
      </c>
      <c r="F49" s="23">
        <f t="shared" si="1"/>
        <v>9.3810284595126484E-2</v>
      </c>
      <c r="G49" s="19"/>
    </row>
    <row r="50" spans="1:7" x14ac:dyDescent="0.2">
      <c r="A50" s="3">
        <v>43374</v>
      </c>
      <c r="C50" s="19">
        <v>723311884.5819999</v>
      </c>
      <c r="D50" s="19">
        <v>65277273.305000015</v>
      </c>
      <c r="E50" s="1">
        <f t="shared" si="0"/>
        <v>9.0247754387063034E-2</v>
      </c>
      <c r="F50" s="23">
        <f t="shared" si="1"/>
        <v>9.3762430298303417E-2</v>
      </c>
      <c r="G50" s="19"/>
    </row>
    <row r="51" spans="1:7" x14ac:dyDescent="0.2">
      <c r="A51" s="3">
        <v>43405</v>
      </c>
      <c r="C51" s="19">
        <v>727998123.745</v>
      </c>
      <c r="D51" s="19">
        <v>64282174.091000058</v>
      </c>
      <c r="E51" s="1">
        <f t="shared" si="0"/>
        <v>8.829991725846334E-2</v>
      </c>
      <c r="F51" s="23">
        <f t="shared" si="1"/>
        <v>9.1697846537222044E-2</v>
      </c>
      <c r="G51" s="19"/>
    </row>
    <row r="52" spans="1:7" x14ac:dyDescent="0.2">
      <c r="A52" s="3">
        <v>43465</v>
      </c>
      <c r="C52" s="19">
        <v>732879136.04100025</v>
      </c>
      <c r="D52" s="19">
        <v>63145731.861000016</v>
      </c>
      <c r="E52" s="1">
        <f t="shared" si="0"/>
        <v>8.6161180958312045E-2</v>
      </c>
      <c r="F52" s="23">
        <f t="shared" si="1"/>
        <v>8.9383792421448519E-2</v>
      </c>
      <c r="G52" s="19"/>
    </row>
    <row r="53" spans="1:7" x14ac:dyDescent="0.2">
      <c r="A53" s="3">
        <v>43496</v>
      </c>
      <c r="C53" s="19">
        <v>743606258.10300004</v>
      </c>
      <c r="D53" s="19">
        <v>62434982.87500003</v>
      </c>
      <c r="E53" s="1">
        <f t="shared" si="0"/>
        <v>8.3962422578686663E-2</v>
      </c>
      <c r="F53" s="23">
        <f t="shared" si="1"/>
        <v>8.7677517038467254E-2</v>
      </c>
      <c r="G53" s="19"/>
    </row>
    <row r="54" spans="1:7" x14ac:dyDescent="0.2">
      <c r="A54" s="3">
        <v>43524</v>
      </c>
      <c r="C54" s="19">
        <v>744845070.01399994</v>
      </c>
      <c r="D54" s="19">
        <v>51886176.970000066</v>
      </c>
      <c r="E54" s="1">
        <f t="shared" si="0"/>
        <v>6.9660361676321253E-2</v>
      </c>
      <c r="F54" s="23">
        <f t="shared" si="1"/>
        <v>7.2370175390264566E-2</v>
      </c>
      <c r="G54" s="19"/>
    </row>
    <row r="55" spans="1:7" x14ac:dyDescent="0.2">
      <c r="A55" s="3">
        <v>43554</v>
      </c>
      <c r="C55" s="19">
        <v>753630717.171</v>
      </c>
      <c r="D55" s="19">
        <v>59408158.811000012</v>
      </c>
      <c r="E55" s="1">
        <f t="shared" si="0"/>
        <v>7.8829269372150873E-2</v>
      </c>
      <c r="F55" s="23">
        <f t="shared" si="1"/>
        <v>8.2330479979286372E-2</v>
      </c>
      <c r="G55" s="19"/>
    </row>
    <row r="56" spans="1:7" x14ac:dyDescent="0.2">
      <c r="A56" s="3">
        <v>43585</v>
      </c>
      <c r="C56" s="19">
        <v>755170613.74899983</v>
      </c>
      <c r="D56" s="19">
        <v>59420825.404999971</v>
      </c>
      <c r="E56" s="1">
        <f t="shared" si="0"/>
        <v>7.8685298822750535E-2</v>
      </c>
      <c r="F56" s="23">
        <f t="shared" si="1"/>
        <v>8.1820925524277069E-2</v>
      </c>
      <c r="G56" s="19"/>
    </row>
    <row r="57" spans="1:7" x14ac:dyDescent="0.2">
      <c r="A57" s="3">
        <v>43615</v>
      </c>
      <c r="C57" s="19">
        <v>755979036.45500004</v>
      </c>
      <c r="D57" s="19">
        <v>58601356.318999946</v>
      </c>
      <c r="E57" s="1">
        <f t="shared" si="0"/>
        <v>7.7517171102783902E-2</v>
      </c>
      <c r="F57" s="23">
        <f t="shared" si="1"/>
        <v>8.0185377783251535E-2</v>
      </c>
      <c r="G57" s="19"/>
    </row>
    <row r="58" spans="1:7" x14ac:dyDescent="0.2">
      <c r="A58" s="3">
        <v>43646</v>
      </c>
      <c r="C58" s="19">
        <v>756122771.05499983</v>
      </c>
      <c r="D58" s="19">
        <v>52885583.324999973</v>
      </c>
      <c r="E58" s="1">
        <f t="shared" si="0"/>
        <v>6.9943116844913944E-2</v>
      </c>
      <c r="F58" s="23">
        <f t="shared" si="1"/>
        <v>7.1961204231003176E-2</v>
      </c>
      <c r="G58" s="19"/>
    </row>
    <row r="59" spans="1:7" x14ac:dyDescent="0.2">
      <c r="A59" s="3">
        <v>43647</v>
      </c>
      <c r="C59" s="19">
        <v>763288717.96099973</v>
      </c>
      <c r="D59" s="19">
        <v>55500398.145999946</v>
      </c>
      <c r="E59" s="1">
        <f t="shared" si="0"/>
        <v>7.2712195058064172E-2</v>
      </c>
      <c r="F59" s="23">
        <f t="shared" si="1"/>
        <v>7.5090444778496551E-2</v>
      </c>
      <c r="G59" s="19"/>
    </row>
    <row r="60" spans="1:7" x14ac:dyDescent="0.2">
      <c r="A60" s="3">
        <v>43678</v>
      </c>
      <c r="C60" s="19">
        <v>767023992.8299998</v>
      </c>
      <c r="D60" s="19">
        <v>53939260.638999954</v>
      </c>
      <c r="E60" s="1">
        <f t="shared" si="0"/>
        <v>7.0322781481693283E-2</v>
      </c>
      <c r="F60" s="23">
        <f t="shared" si="1"/>
        <v>7.257243389451476E-2</v>
      </c>
      <c r="G60" s="19"/>
    </row>
    <row r="61" spans="1:7" x14ac:dyDescent="0.2">
      <c r="A61" s="3">
        <v>43709</v>
      </c>
      <c r="C61" s="19">
        <v>769767288.97500002</v>
      </c>
      <c r="D61" s="19">
        <v>55488648.644000024</v>
      </c>
      <c r="E61" s="1">
        <f t="shared" si="0"/>
        <v>7.2084965727612443E-2</v>
      </c>
      <c r="F61" s="23">
        <f t="shared" si="1"/>
        <v>7.4263692089126504E-2</v>
      </c>
      <c r="G61" s="19"/>
    </row>
    <row r="62" spans="1:7" x14ac:dyDescent="0.2">
      <c r="A62" s="3">
        <v>43739</v>
      </c>
      <c r="C62" s="19">
        <v>771632773.65499985</v>
      </c>
      <c r="D62" s="19">
        <v>53811711.843000062</v>
      </c>
      <c r="E62" s="1">
        <f t="shared" si="0"/>
        <v>6.9737462793486138E-2</v>
      </c>
      <c r="F62" s="23">
        <f t="shared" si="1"/>
        <v>7.1636854827602958E-2</v>
      </c>
      <c r="G62" s="19"/>
    </row>
    <row r="63" spans="1:7" x14ac:dyDescent="0.2">
      <c r="A63" s="3">
        <v>43770</v>
      </c>
      <c r="C63" s="19">
        <v>779114058.71200037</v>
      </c>
      <c r="D63" s="19">
        <v>56606757.737000018</v>
      </c>
      <c r="E63" s="1">
        <f t="shared" si="0"/>
        <v>7.2655289818001748E-2</v>
      </c>
      <c r="F63" s="23">
        <f t="shared" si="1"/>
        <v>7.4929585868994369E-2</v>
      </c>
      <c r="G63" s="19"/>
    </row>
    <row r="64" spans="1:7" x14ac:dyDescent="0.2">
      <c r="A64" s="3">
        <v>43830</v>
      </c>
      <c r="C64" s="19">
        <v>782180357.50500035</v>
      </c>
      <c r="D64" s="19">
        <v>53299746.614000052</v>
      </c>
      <c r="E64" s="1">
        <f t="shared" si="0"/>
        <v>6.8142527618586121E-2</v>
      </c>
      <c r="F64" s="23">
        <f>+D64/AVERAGE(C52:C64)</f>
        <v>7.0165044130110099E-2</v>
      </c>
      <c r="G64" s="19"/>
    </row>
    <row r="65" spans="1:7" x14ac:dyDescent="0.2">
      <c r="A65" s="3">
        <v>43861</v>
      </c>
      <c r="C65" s="19">
        <v>789318604.84200001</v>
      </c>
      <c r="D65" s="24">
        <v>49710871.888999999</v>
      </c>
      <c r="E65" s="1">
        <f t="shared" si="0"/>
        <v>6.2979475694673076E-2</v>
      </c>
      <c r="F65" s="23">
        <f>+D65/AVERAGE(C53:C65)</f>
        <v>6.5068680985726213E-2</v>
      </c>
      <c r="G65" s="19"/>
    </row>
    <row r="66" spans="1:7" x14ac:dyDescent="0.2">
      <c r="A66" s="3">
        <v>43890</v>
      </c>
      <c r="C66" s="19">
        <v>796964838.69499993</v>
      </c>
      <c r="D66" s="24">
        <v>56118293.831</v>
      </c>
      <c r="E66" s="1">
        <f t="shared" si="0"/>
        <v>7.0415018462911871E-2</v>
      </c>
      <c r="F66" s="23">
        <f>+D66/AVERAGE(C54:C66)</f>
        <v>7.3063092830664533E-2</v>
      </c>
      <c r="G66" s="19"/>
    </row>
    <row r="67" spans="1:7" x14ac:dyDescent="0.2">
      <c r="A67" s="3">
        <v>43921</v>
      </c>
      <c r="C67" s="17">
        <v>801037749.83299994</v>
      </c>
      <c r="D67" s="24">
        <v>51374491.262000002</v>
      </c>
      <c r="E67" s="1">
        <f t="shared" si="0"/>
        <v>6.4134919075549857E-2</v>
      </c>
      <c r="F67" s="23">
        <f>+D67/AVERAGE(C55:C67)</f>
        <v>6.6512597083346101E-2</v>
      </c>
    </row>
    <row r="68" spans="1:7" x14ac:dyDescent="0.2">
      <c r="A68" s="3">
        <v>43951</v>
      </c>
      <c r="C68" s="17">
        <v>794774022.95500004</v>
      </c>
      <c r="D68" s="24">
        <v>43570867.806000017</v>
      </c>
      <c r="E68" s="1">
        <f t="shared" si="0"/>
        <v>5.4821705978765983E-2</v>
      </c>
      <c r="F68" s="23">
        <f>+D68/AVERAGE(C56:C68)</f>
        <v>5.6179351708754759E-2</v>
      </c>
    </row>
    <row r="69" spans="1:7" x14ac:dyDescent="0.2">
      <c r="A69" s="3">
        <v>43982</v>
      </c>
      <c r="C69" s="17">
        <v>797444830.96199989</v>
      </c>
      <c r="D69" s="24">
        <v>40433253.107000023</v>
      </c>
      <c r="E69" s="1">
        <f t="shared" si="0"/>
        <v>5.0703511436926932E-2</v>
      </c>
      <c r="F69" s="23">
        <f t="shared" ref="F69:F100" si="2">+D69/AVERAGE(C57:C69)</f>
        <v>5.1916099815816671E-2</v>
      </c>
    </row>
    <row r="70" spans="1:7" x14ac:dyDescent="0.2">
      <c r="A70" s="3">
        <v>44012</v>
      </c>
      <c r="C70" s="17">
        <v>800075529.55999994</v>
      </c>
      <c r="D70" s="24">
        <v>42937685.395000026</v>
      </c>
      <c r="E70" s="1">
        <f t="shared" si="0"/>
        <v>5.3667039933859149E-2</v>
      </c>
      <c r="F70" s="23">
        <f t="shared" si="2"/>
        <v>5.4892701176790036E-2</v>
      </c>
    </row>
    <row r="71" spans="1:7" x14ac:dyDescent="0.2">
      <c r="A71" s="3">
        <v>44043</v>
      </c>
      <c r="C71" s="17">
        <v>807188134.06799984</v>
      </c>
      <c r="D71" s="24">
        <v>42884342.997000009</v>
      </c>
      <c r="E71" s="1">
        <f t="shared" si="0"/>
        <v>5.3128064186071529E-2</v>
      </c>
      <c r="F71" s="23">
        <f t="shared" si="2"/>
        <v>5.4550565013960654E-2</v>
      </c>
    </row>
    <row r="72" spans="1:7" x14ac:dyDescent="0.2">
      <c r="A72" s="3">
        <v>44074</v>
      </c>
      <c r="C72" s="17">
        <v>813042112.48099995</v>
      </c>
      <c r="D72" s="24">
        <v>45003046.541000009</v>
      </c>
      <c r="E72" s="1">
        <f t="shared" si="0"/>
        <v>5.535143364674322E-2</v>
      </c>
      <c r="F72" s="23">
        <f t="shared" si="2"/>
        <v>5.6968298578517394E-2</v>
      </c>
    </row>
    <row r="73" spans="1:7" x14ac:dyDescent="0.2">
      <c r="A73" s="3">
        <v>44104</v>
      </c>
      <c r="C73" s="17">
        <v>810129723.14299989</v>
      </c>
      <c r="D73" s="24">
        <v>39364592.887999997</v>
      </c>
      <c r="E73" s="1">
        <f t="shared" si="0"/>
        <v>4.859048096060483E-2</v>
      </c>
      <c r="F73" s="23">
        <f t="shared" si="2"/>
        <v>4.9622426227571043E-2</v>
      </c>
    </row>
    <row r="74" spans="1:7" x14ac:dyDescent="0.2">
      <c r="A74" s="3">
        <v>44135</v>
      </c>
      <c r="C74" s="17">
        <v>807687834.66299987</v>
      </c>
      <c r="D74" s="24">
        <v>35057219.728</v>
      </c>
      <c r="E74" s="1">
        <f t="shared" si="0"/>
        <v>4.3404417181332554E-2</v>
      </c>
      <c r="F74" s="23">
        <f t="shared" si="2"/>
        <v>4.4030710454109966E-2</v>
      </c>
    </row>
    <row r="75" spans="1:7" x14ac:dyDescent="0.2">
      <c r="A75" s="3">
        <v>44165</v>
      </c>
      <c r="C75" s="17">
        <v>813046348.30800009</v>
      </c>
      <c r="D75" s="24">
        <v>32934448.316</v>
      </c>
      <c r="E75" s="1">
        <f t="shared" si="0"/>
        <v>4.0507467236693982E-2</v>
      </c>
      <c r="F75" s="23">
        <f t="shared" si="2"/>
        <v>4.1199736076322338E-2</v>
      </c>
    </row>
    <row r="76" spans="1:7" x14ac:dyDescent="0.2">
      <c r="A76" s="3">
        <v>44196</v>
      </c>
      <c r="C76" s="17">
        <v>823334068.58800018</v>
      </c>
      <c r="D76" s="24">
        <v>41016505.063000001</v>
      </c>
      <c r="E76" s="1">
        <f t="shared" si="0"/>
        <v>4.9817572997243278E-2</v>
      </c>
      <c r="F76" s="23">
        <f t="shared" si="2"/>
        <v>5.1092670861494272E-2</v>
      </c>
    </row>
    <row r="77" spans="1:7" x14ac:dyDescent="0.2">
      <c r="A77" s="3">
        <v>44227</v>
      </c>
      <c r="C77" s="17">
        <v>838922822.27199996</v>
      </c>
      <c r="D77" s="24">
        <v>49467011.410000011</v>
      </c>
      <c r="E77" s="1">
        <f t="shared" si="0"/>
        <v>5.8964913215773213E-2</v>
      </c>
      <c r="F77" s="23">
        <f t="shared" si="2"/>
        <v>6.1285923380486697E-2</v>
      </c>
    </row>
    <row r="78" spans="1:7" x14ac:dyDescent="0.2">
      <c r="A78" s="3">
        <v>44255</v>
      </c>
      <c r="C78" s="17">
        <v>858145634.19599998</v>
      </c>
      <c r="D78" s="24">
        <v>61043589.481000021</v>
      </c>
      <c r="E78" s="1">
        <f t="shared" si="0"/>
        <v>7.1134300576139384E-2</v>
      </c>
      <c r="F78" s="23">
        <f t="shared" si="2"/>
        <v>7.5135596241623026E-2</v>
      </c>
    </row>
    <row r="79" spans="1:7" x14ac:dyDescent="0.2">
      <c r="A79" s="3">
        <v>44286</v>
      </c>
      <c r="C79" s="17">
        <v>837150895.6789999</v>
      </c>
      <c r="D79" s="24">
        <v>36031974.016000003</v>
      </c>
      <c r="E79" s="1">
        <f t="shared" si="0"/>
        <v>4.3041193889872188E-2</v>
      </c>
      <c r="F79" s="23">
        <f t="shared" si="2"/>
        <v>4.4181905188106309E-2</v>
      </c>
    </row>
    <row r="80" spans="1:7" x14ac:dyDescent="0.2">
      <c r="A80" s="3">
        <v>44316</v>
      </c>
      <c r="C80" s="17">
        <v>836775772.92399991</v>
      </c>
      <c r="D80" s="24">
        <v>41920578.138999999</v>
      </c>
      <c r="E80" s="1">
        <f t="shared" si="0"/>
        <v>5.009774361955318E-2</v>
      </c>
      <c r="F80" s="23">
        <f t="shared" si="2"/>
        <v>5.1229740217716528E-2</v>
      </c>
    </row>
    <row r="81" spans="1:6" x14ac:dyDescent="0.2">
      <c r="A81" s="3">
        <v>44347</v>
      </c>
      <c r="C81" s="17">
        <v>839857975.80100012</v>
      </c>
      <c r="D81" s="24">
        <v>42331973.009000003</v>
      </c>
      <c r="E81" s="1">
        <f t="shared" si="0"/>
        <v>5.0403728045359829E-2</v>
      </c>
      <c r="F81" s="23">
        <f t="shared" si="2"/>
        <v>5.1514168798156054E-2</v>
      </c>
    </row>
    <row r="82" spans="1:6" x14ac:dyDescent="0.2">
      <c r="A82" s="3">
        <v>44377</v>
      </c>
      <c r="C82" s="17">
        <v>847413299.71799994</v>
      </c>
      <c r="D82" s="24">
        <v>47264097.678000018</v>
      </c>
      <c r="E82" s="1">
        <f t="shared" ref="E82:E100" si="3">D82/C82</f>
        <v>5.5774552622349031E-2</v>
      </c>
      <c r="F82" s="23">
        <f t="shared" si="2"/>
        <v>5.7248339538305985E-2</v>
      </c>
    </row>
    <row r="83" spans="1:6" x14ac:dyDescent="0.2">
      <c r="A83" s="3">
        <v>44408</v>
      </c>
      <c r="C83" s="17">
        <v>854841356.83999991</v>
      </c>
      <c r="D83" s="24">
        <v>47579550.292000011</v>
      </c>
      <c r="E83" s="1">
        <f t="shared" si="3"/>
        <v>5.565892421008059E-2</v>
      </c>
      <c r="F83" s="23">
        <f t="shared" si="2"/>
        <v>5.7337853150004399E-2</v>
      </c>
    </row>
    <row r="84" spans="1:6" x14ac:dyDescent="0.2">
      <c r="A84" s="3">
        <v>44439</v>
      </c>
      <c r="C84" s="17">
        <v>868920960.21799994</v>
      </c>
      <c r="D84" s="24">
        <v>55805175.257000014</v>
      </c>
      <c r="E84" s="1">
        <f t="shared" si="3"/>
        <v>6.4223534489258133E-2</v>
      </c>
      <c r="F84" s="23">
        <f t="shared" si="2"/>
        <v>6.6867849934546877E-2</v>
      </c>
    </row>
    <row r="85" spans="1:6" x14ac:dyDescent="0.2">
      <c r="A85" s="3">
        <v>44469</v>
      </c>
      <c r="C85" s="17">
        <v>868062289.9780004</v>
      </c>
      <c r="D85" s="24">
        <v>57866393.705000013</v>
      </c>
      <c r="E85" s="1">
        <f t="shared" si="3"/>
        <v>6.6661568384069003E-2</v>
      </c>
      <c r="F85" s="23">
        <f t="shared" si="2"/>
        <v>6.8987819323584762E-2</v>
      </c>
    </row>
    <row r="86" spans="1:6" x14ac:dyDescent="0.2">
      <c r="A86" s="3">
        <v>44500</v>
      </c>
      <c r="C86" s="17">
        <v>868824937.31500006</v>
      </c>
      <c r="D86" s="24">
        <v>61070929.522</v>
      </c>
      <c r="E86" s="1">
        <f t="shared" si="3"/>
        <v>7.0291409579854414E-2</v>
      </c>
      <c r="F86" s="23">
        <f t="shared" si="2"/>
        <v>7.2418428190333839E-2</v>
      </c>
    </row>
    <row r="87" spans="1:6" x14ac:dyDescent="0.2">
      <c r="A87" s="3">
        <v>44530</v>
      </c>
      <c r="C87" s="17">
        <v>877641821.29100001</v>
      </c>
      <c r="D87" s="24">
        <v>64529299.853</v>
      </c>
      <c r="E87" s="1">
        <f t="shared" si="3"/>
        <v>7.3525780435210131E-2</v>
      </c>
      <c r="F87" s="23">
        <f t="shared" si="2"/>
        <v>7.603422444366173E-2</v>
      </c>
    </row>
    <row r="88" spans="1:6" x14ac:dyDescent="0.2">
      <c r="A88" s="3">
        <v>44561</v>
      </c>
      <c r="C88" s="17">
        <v>874355327.62599957</v>
      </c>
      <c r="D88" s="24">
        <v>50149812.408000007</v>
      </c>
      <c r="E88" s="1">
        <f t="shared" si="3"/>
        <v>5.7356329656232503E-2</v>
      </c>
      <c r="F88" s="23">
        <f t="shared" si="2"/>
        <v>5.8764470608771095E-2</v>
      </c>
    </row>
    <row r="89" spans="1:6" x14ac:dyDescent="0.2">
      <c r="A89" s="3">
        <v>44592</v>
      </c>
      <c r="C89" s="17">
        <v>891843083.63599992</v>
      </c>
      <c r="D89" s="24">
        <v>52048814.733999997</v>
      </c>
      <c r="E89" s="1">
        <f t="shared" si="3"/>
        <v>5.8360955743245291E-2</v>
      </c>
      <c r="F89" s="23">
        <f t="shared" si="2"/>
        <v>6.0615369607929744E-2</v>
      </c>
    </row>
    <row r="90" spans="1:6" x14ac:dyDescent="0.2">
      <c r="A90" s="3">
        <v>44620</v>
      </c>
      <c r="C90" s="17">
        <v>893237557.676</v>
      </c>
      <c r="D90" s="24">
        <v>34220476.849999987</v>
      </c>
      <c r="E90" s="1">
        <f t="shared" si="3"/>
        <v>3.8310611276840899E-2</v>
      </c>
      <c r="F90" s="23">
        <f t="shared" si="2"/>
        <v>3.9659747406826894E-2</v>
      </c>
    </row>
    <row r="91" spans="1:6" x14ac:dyDescent="0.2">
      <c r="A91" s="3">
        <v>44651</v>
      </c>
      <c r="C91" s="17">
        <v>900236674.67099977</v>
      </c>
      <c r="D91" s="24">
        <v>62219635.541999988</v>
      </c>
      <c r="E91" s="1">
        <f t="shared" si="3"/>
        <v>6.9114753145042396E-2</v>
      </c>
      <c r="F91" s="23">
        <f t="shared" si="2"/>
        <v>7.1839739529076088E-2</v>
      </c>
    </row>
    <row r="92" spans="1:6" x14ac:dyDescent="0.2">
      <c r="A92" s="3">
        <v>44681</v>
      </c>
      <c r="C92" s="17">
        <v>899561118.34199989</v>
      </c>
      <c r="D92" s="24">
        <v>61919201.967999972</v>
      </c>
      <c r="E92" s="1">
        <f t="shared" si="3"/>
        <v>6.8832679298238858E-2</v>
      </c>
      <c r="F92" s="23">
        <f t="shared" si="2"/>
        <v>7.1098749631946886E-2</v>
      </c>
    </row>
    <row r="93" spans="1:6" x14ac:dyDescent="0.2">
      <c r="A93" s="3">
        <v>44712</v>
      </c>
      <c r="C93" s="17">
        <v>894880134.08299994</v>
      </c>
      <c r="D93" s="24">
        <v>54156014.831999972</v>
      </c>
      <c r="E93" s="1">
        <f t="shared" si="3"/>
        <v>6.0517618806561875E-2</v>
      </c>
      <c r="F93" s="23">
        <f t="shared" si="2"/>
        <v>6.186715329867689E-2</v>
      </c>
    </row>
    <row r="94" spans="1:6" x14ac:dyDescent="0.2">
      <c r="A94" s="3">
        <v>44742</v>
      </c>
      <c r="C94" s="17">
        <v>913364267.29099989</v>
      </c>
      <c r="D94" s="24">
        <v>65090127.302999973</v>
      </c>
      <c r="E94" s="1">
        <f t="shared" si="3"/>
        <v>7.1264149073900773E-2</v>
      </c>
      <c r="F94" s="23">
        <f t="shared" si="2"/>
        <v>7.388091743543336E-2</v>
      </c>
    </row>
    <row r="95" spans="1:6" x14ac:dyDescent="0.2">
      <c r="A95" s="3">
        <v>44773</v>
      </c>
      <c r="C95" s="17">
        <v>898410316.93299997</v>
      </c>
      <c r="D95" s="24">
        <v>42708119.822999984</v>
      </c>
      <c r="E95" s="1">
        <f t="shared" si="3"/>
        <v>4.7537432527263591E-2</v>
      </c>
      <c r="F95" s="23">
        <f t="shared" si="2"/>
        <v>4.8261202896342996E-2</v>
      </c>
    </row>
    <row r="96" spans="1:6" x14ac:dyDescent="0.2">
      <c r="A96" s="3">
        <v>44804</v>
      </c>
      <c r="C96" s="17">
        <v>901179711.91000009</v>
      </c>
      <c r="D96" s="24">
        <v>31397911.421999983</v>
      </c>
      <c r="E96" s="1">
        <f t="shared" si="3"/>
        <v>3.4840899109295151E-2</v>
      </c>
      <c r="F96" s="23">
        <f t="shared" si="2"/>
        <v>3.5338055088448055E-2</v>
      </c>
    </row>
    <row r="97" spans="1:6" x14ac:dyDescent="0.2">
      <c r="A97" s="3">
        <v>44834</v>
      </c>
      <c r="C97" s="17">
        <v>923289628.26999974</v>
      </c>
      <c r="D97" s="24">
        <v>56003310.481999993</v>
      </c>
      <c r="E97" s="1">
        <f t="shared" si="3"/>
        <v>6.0656275958536829E-2</v>
      </c>
      <c r="F97" s="23">
        <f t="shared" si="2"/>
        <v>6.27359012184283E-2</v>
      </c>
    </row>
    <row r="98" spans="1:6" x14ac:dyDescent="0.2">
      <c r="A98" s="3">
        <v>44865</v>
      </c>
      <c r="C98" s="17">
        <v>923033222.72300017</v>
      </c>
      <c r="D98" s="24">
        <v>54984257.597999997</v>
      </c>
      <c r="E98" s="1">
        <f t="shared" si="3"/>
        <v>5.9569099187777155E-2</v>
      </c>
      <c r="F98" s="23">
        <f t="shared" si="2"/>
        <v>6.1303950779371938E-2</v>
      </c>
    </row>
    <row r="99" spans="1:6" x14ac:dyDescent="0.2">
      <c r="A99" s="3">
        <v>44895</v>
      </c>
      <c r="C99" s="17">
        <v>929796119.273</v>
      </c>
      <c r="D99" s="24">
        <v>52930270.172000006</v>
      </c>
      <c r="E99" s="1">
        <f t="shared" si="3"/>
        <v>5.6926748859078648E-2</v>
      </c>
      <c r="F99" s="23">
        <f t="shared" si="2"/>
        <v>5.8706898052301143E-2</v>
      </c>
    </row>
    <row r="100" spans="1:6" x14ac:dyDescent="0.2">
      <c r="A100" s="3">
        <v>44926</v>
      </c>
      <c r="C100" s="17">
        <v>920309345.97699988</v>
      </c>
      <c r="D100" s="24">
        <v>47552176.710999995</v>
      </c>
      <c r="E100" s="1">
        <f t="shared" si="3"/>
        <v>5.1669774863058279E-2</v>
      </c>
      <c r="F100" s="23">
        <f t="shared" si="2"/>
        <v>5.2550557293998205E-2</v>
      </c>
    </row>
  </sheetData>
  <phoneticPr fontId="0" type="noConversion"/>
  <pageMargins left="0.35" right="0.36" top="0.75" bottom="0.35" header="0.3" footer="0.2"/>
  <pageSetup scale="77" firstPageNumber="2" fitToWidth="2" orientation="portrait" useFirstPageNumber="1" r:id="rId1"/>
  <headerFooter alignWithMargins="0">
    <oddHeader xml:space="preserve">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5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640C48B5-60FA-48C5-B970-DEA8C998904A}">
  <ds:schemaRefs>
    <ds:schemaRef ds:uri="http://purl.org/dc/dcmitype/"/>
    <ds:schemaRef ds:uri="http://schemas.microsoft.com/sharepoint/v3"/>
    <ds:schemaRef ds:uri="5b640fb8-5a34-41c1-9307-1b790ff29a8b"/>
    <ds:schemaRef ds:uri="51831b8d-857f-44dd-949b-652450d1a5df"/>
    <ds:schemaRef ds:uri="a1040523-5304-4b09-b6d4-64a124c994e2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000CCA-F9B1-445C-AFD5-F124298A92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BFB6A1-8FC8-407C-A9F6-FAAD53277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EE07CE-9901-4E9C-BDF2-05E2FC968554}">
  <ds:schemaRefs>
    <ds:schemaRef ds:uri="http://schemas.microsoft.com/PowerBIAddIn"/>
  </ds:schemaRefs>
</ds:datastoreItem>
</file>

<file path=customXml/itemProps5.xml><?xml version="1.0" encoding="utf-8"?>
<ds:datastoreItem xmlns:ds="http://schemas.openxmlformats.org/officeDocument/2006/customXml" ds:itemID="{F21FE448-AD49-4AF1-9B5B-44DE390C45D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</vt:lpstr>
      <vt:lpstr>Detail!Print_Area</vt:lpstr>
      <vt:lpstr>Summary!Print_Area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Heather M Whitney</cp:lastModifiedBy>
  <cp:lastPrinted>2017-09-26T14:50:07Z</cp:lastPrinted>
  <dcterms:created xsi:type="dcterms:W3CDTF">2005-09-27T19:11:35Z</dcterms:created>
  <dcterms:modified xsi:type="dcterms:W3CDTF">2023-08-24T15:54:47Z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9a583200-a270-48ac-bd62-4f6b2dba518f</vt:lpwstr>
  </property>
  <property fmtid="{D5CDD505-2E9C-101B-9397-08002B2CF9AE}" pid="3" name="bjSaver">
    <vt:lpwstr>sXIhM2GIvyc+jpYrACIK2QRbC37XKUpm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ContentTypeId">
    <vt:lpwstr>0x01010001136CE24ED5F449BD16740FFC7FAF6F</vt:lpwstr>
  </property>
  <property fmtid="{D5CDD505-2E9C-101B-9397-08002B2CF9AE}" pid="8" name="MediaServiceImageTags">
    <vt:lpwstr/>
  </property>
</Properties>
</file>