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epenergy.sharepoint.com/sites/regsvcs/Regulatory Base Cases/Kentucky Power/2023-00159 Base Case/07 Discovery/Staff/2nd Set/Attachments/"/>
    </mc:Choice>
  </mc:AlternateContent>
  <xr:revisionPtr revIDLastSave="3" documentId="13_ncr:1_{0BC3D6B0-776D-446E-8D98-E439882FE253}" xr6:coauthVersionLast="47" xr6:coauthVersionMax="47" xr10:uidLastSave="{65951173-3448-4E5A-ACB7-BA3AB3C36361}"/>
  <bookViews>
    <workbookView xWindow="-285" yWindow="4365" windowWidth="21600" windowHeight="11295" xr2:uid="{1F0F2C8A-7228-436F-BDEA-9D7958A1B470}"/>
  </bookViews>
  <sheets>
    <sheet name="Actual Balance as of 6-30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39" i="1" s="1"/>
  <c r="E30" i="1" l="1"/>
  <c r="E32" i="1" s="1"/>
  <c r="E24" i="1" l="1"/>
  <c r="E26" i="1" s="1"/>
  <c r="E18" i="1"/>
  <c r="E20" i="1" s="1"/>
  <c r="E45" i="1" l="1"/>
  <c r="A8" i="1"/>
  <c r="A9" i="1" s="1"/>
  <c r="A10" i="1" s="1"/>
  <c r="A11" i="1" s="1"/>
  <c r="A12" i="1" s="1"/>
  <c r="A14" i="1" s="1"/>
  <c r="A15" i="1" s="1"/>
  <c r="A16" i="1" s="1"/>
  <c r="A17" i="1" s="1"/>
  <c r="A18" i="1" s="1"/>
  <c r="A19" i="1" s="1"/>
  <c r="A20" i="1" s="1"/>
  <c r="A22" i="1" l="1"/>
  <c r="A23" i="1" s="1"/>
  <c r="A24" i="1" l="1"/>
  <c r="A25" i="1" s="1"/>
  <c r="A26" i="1" s="1"/>
  <c r="A28" i="1" s="1"/>
  <c r="A29" i="1" s="1"/>
  <c r="A30" i="1" l="1"/>
  <c r="A31" i="1" s="1"/>
  <c r="A32" i="1" s="1"/>
  <c r="A34" i="1" s="1"/>
  <c r="A35" i="1" l="1"/>
  <c r="A36" i="1" s="1"/>
  <c r="A37" i="1" s="1"/>
  <c r="A38" i="1" s="1"/>
  <c r="A39" i="1" s="1"/>
  <c r="A41" i="1" l="1"/>
  <c r="A43" i="1" s="1"/>
  <c r="A45" i="1" s="1"/>
</calcChain>
</file>

<file path=xl/sharedStrings.xml><?xml version="1.0" encoding="utf-8"?>
<sst xmlns="http://schemas.openxmlformats.org/spreadsheetml/2006/main" count="59" uniqueCount="52">
  <si>
    <t>Rockport Deferral Regulatory Asset</t>
  </si>
  <si>
    <t>Decommissioning Rider Regulatory Asset</t>
  </si>
  <si>
    <t>Case No.</t>
  </si>
  <si>
    <t>FERC Subaccount(s)</t>
  </si>
  <si>
    <t>1823376</t>
  </si>
  <si>
    <t>1823378</t>
  </si>
  <si>
    <t>1823379</t>
  </si>
  <si>
    <t>1823380</t>
  </si>
  <si>
    <t>1823517</t>
  </si>
  <si>
    <t>1823518</t>
  </si>
  <si>
    <t>Comment</t>
  </si>
  <si>
    <t>Total Regulatory Assets Requested for Securitization</t>
  </si>
  <si>
    <t>1823430
1823431</t>
  </si>
  <si>
    <t>2023-00137</t>
  </si>
  <si>
    <t>2022-00293</t>
  </si>
  <si>
    <t>2021-00129</t>
  </si>
  <si>
    <t>2021-00135</t>
  </si>
  <si>
    <t>2021-00402</t>
  </si>
  <si>
    <t>2020-00368</t>
  </si>
  <si>
    <t>Line No.</t>
  </si>
  <si>
    <t>2017-00179
2020-00174
2022-00283</t>
  </si>
  <si>
    <t>Regulatory Asset Description</t>
  </si>
  <si>
    <t>Please Refer to Application 
Exhibit 4</t>
  </si>
  <si>
    <t>2017-00179
2020-00174 
2022-00416</t>
  </si>
  <si>
    <t>Tariff P.P.A. Under-Recovery Regulatory Asset
(Under-Recovered Since January 2020)</t>
  </si>
  <si>
    <t>January 2020 Wind Storm</t>
  </si>
  <si>
    <t>December 2020 Snow Storm</t>
  </si>
  <si>
    <t>February 2021 Major Flood</t>
  </si>
  <si>
    <t>June 2022 Thunderstorm and Wind Storm</t>
  </si>
  <si>
    <t>July 2022 Historic Flood</t>
  </si>
  <si>
    <t>April 2023 Wind Storm</t>
  </si>
  <si>
    <t>April 2020 Thunderstorm</t>
  </si>
  <si>
    <t>April 2020 Wind Storm</t>
  </si>
  <si>
    <t>February 2021 Ice and Snow Storms</t>
  </si>
  <si>
    <t>Less:  Amount in Base Rates</t>
  </si>
  <si>
    <t>2020 Storm Incremental O&amp;M</t>
  </si>
  <si>
    <t>2021 Storm Incremental O&amp;M</t>
  </si>
  <si>
    <t>2022 Storm Incremental O&amp;M</t>
  </si>
  <si>
    <t>March 2023 Wind Storm (March 3, 2023)</t>
  </si>
  <si>
    <t>March 2023 Wind Storm (March 25, 2023)</t>
  </si>
  <si>
    <t>Expected Balance as of 
June 30, 2023</t>
  </si>
  <si>
    <t>2023 Storm Incremental O&amp;M - Estimate</t>
  </si>
  <si>
    <t>2020 Storm Expense Deferral Regulatory Asset</t>
  </si>
  <si>
    <t>2021 Storm Expense Deferral Regulatory Asset</t>
  </si>
  <si>
    <t>2022 Storm Expense Deferral Regulatory Asset</t>
  </si>
  <si>
    <t>2023 Storm Expense Deferral Regulatory Asset - Estimate</t>
  </si>
  <si>
    <t>Balance as of June 30, 2023.</t>
  </si>
  <si>
    <t xml:space="preserve">Balance as of June 30, 2023. </t>
  </si>
  <si>
    <t>Figure BKW-4 - Updated As Requested in KPSC 2_9</t>
  </si>
  <si>
    <t>KPCO_R_KPSC_2_9_Attachment1</t>
  </si>
  <si>
    <t>Figure BKW-4 - Updated to Reflect Actual Balances as of June 30, 2023 for Decommission Rider Regulatory Asset and Tariff P.P.A. Under- Recovery Regulatory Asset</t>
  </si>
  <si>
    <t xml:space="preserve">Estimated Balance in Application (Exhibit 2) Filed on May 1, 2023 and Approved in Case No. 2023-00137 (Proxy for June 2023 Actual Balance).  
The Company will file its final, actual costs on or before September 30, 2023 in Case No. 2023-00137.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</si>
</sst>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Fill="1"/>
    <xf numFmtId="43" fontId="2" fillId="0" borderId="0" xfId="0" applyNumberFormat="1" applyFont="1"/>
    <xf numFmtId="43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2" fillId="3" borderId="1" xfId="0" applyFont="1" applyFill="1" applyBorder="1"/>
    <xf numFmtId="0" fontId="2" fillId="3" borderId="0" xfId="0" applyFont="1" applyFill="1"/>
    <xf numFmtId="0" fontId="2" fillId="2" borderId="1" xfId="0" applyFont="1" applyFill="1" applyBorder="1"/>
    <xf numFmtId="0" fontId="2" fillId="3" borderId="5" xfId="0" applyFont="1" applyFill="1" applyBorder="1" applyAlignment="1">
      <alignment wrapText="1"/>
    </xf>
    <xf numFmtId="164" fontId="0" fillId="3" borderId="0" xfId="3" applyNumberFormat="1" applyFont="1" applyFill="1" applyAlignment="1">
      <alignment horizontal="center" vertical="center"/>
    </xf>
    <xf numFmtId="164" fontId="0" fillId="3" borderId="1" xfId="3" applyNumberFormat="1" applyFont="1" applyFill="1" applyBorder="1" applyAlignment="1">
      <alignment vertical="center"/>
    </xf>
    <xf numFmtId="164" fontId="0" fillId="0" borderId="1" xfId="3" applyNumberFormat="1" applyFont="1" applyFill="1" applyBorder="1" applyAlignment="1">
      <alignment vertical="center"/>
    </xf>
    <xf numFmtId="164" fontId="2" fillId="0" borderId="3" xfId="3" applyNumberFormat="1" applyFont="1" applyFill="1" applyBorder="1" applyAlignment="1">
      <alignment horizontal="center" vertical="center"/>
    </xf>
    <xf numFmtId="164" fontId="0" fillId="0" borderId="0" xfId="3" applyNumberFormat="1" applyFont="1" applyFill="1" applyAlignment="1">
      <alignment horizontal="center" vertical="center"/>
    </xf>
    <xf numFmtId="164" fontId="0" fillId="3" borderId="0" xfId="3" applyNumberFormat="1" applyFont="1" applyFill="1" applyBorder="1" applyAlignment="1">
      <alignment horizontal="center" vertical="center"/>
    </xf>
    <xf numFmtId="164" fontId="2" fillId="3" borderId="3" xfId="3" applyNumberFormat="1" applyFont="1" applyFill="1" applyBorder="1" applyAlignment="1">
      <alignment vertical="center"/>
    </xf>
    <xf numFmtId="164" fontId="0" fillId="3" borderId="0" xfId="3" applyNumberFormat="1" applyFont="1" applyFill="1" applyBorder="1" applyAlignment="1">
      <alignment vertical="center"/>
    </xf>
    <xf numFmtId="164" fontId="2" fillId="3" borderId="1" xfId="3" applyNumberFormat="1" applyFont="1" applyFill="1" applyBorder="1" applyAlignment="1">
      <alignment vertical="center"/>
    </xf>
    <xf numFmtId="164" fontId="2" fillId="3" borderId="4" xfId="3" applyNumberFormat="1" applyFont="1" applyFill="1" applyBorder="1"/>
    <xf numFmtId="164" fontId="0" fillId="3" borderId="2" xfId="3" applyNumberFormat="1" applyFont="1" applyFill="1" applyBorder="1"/>
    <xf numFmtId="0" fontId="5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43" fontId="0" fillId="0" borderId="0" xfId="0" applyNumberFormat="1" applyFill="1"/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0" borderId="0" xfId="0" applyNumberFormat="1" applyFill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164" fontId="2" fillId="3" borderId="1" xfId="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">
    <cellStyle name="Currency" xfId="3" builtinId="4"/>
    <cellStyle name="Currency 2" xfId="2" xr:uid="{FDB451B5-A1FC-4D0A-ACD3-68051DDF82A3}"/>
    <cellStyle name="Normal" xfId="0" builtinId="0"/>
    <cellStyle name="Normal 2" xfId="1" xr:uid="{9074FBAD-A84D-42FB-A14F-15CB73AD8C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699C-1C2D-43C0-9208-37742F18DD47}">
  <sheetPr>
    <pageSetUpPr fitToPage="1"/>
  </sheetPr>
  <dimension ref="A1:L51"/>
  <sheetViews>
    <sheetView tabSelected="1" zoomScale="85" zoomScaleNormal="85" workbookViewId="0">
      <selection activeCell="G7" sqref="G7:G12"/>
    </sheetView>
  </sheetViews>
  <sheetFormatPr defaultRowHeight="15" x14ac:dyDescent="0.25"/>
  <cols>
    <col min="1" max="1" width="4.7109375" style="5" bestFit="1" customWidth="1"/>
    <col min="2" max="2" width="50.5703125" customWidth="1"/>
    <col min="3" max="3" width="13.85546875" customWidth="1"/>
    <col min="4" max="4" width="13.42578125" customWidth="1"/>
    <col min="5" max="5" width="15.7109375" customWidth="1"/>
    <col min="6" max="6" width="2" customWidth="1"/>
    <col min="7" max="7" width="54.140625" customWidth="1"/>
  </cols>
  <sheetData>
    <row r="1" spans="1:7" s="6" customFormat="1" x14ac:dyDescent="0.25">
      <c r="A1" s="47" t="s">
        <v>49</v>
      </c>
    </row>
    <row r="2" spans="1:7" s="6" customFormat="1" x14ac:dyDescent="0.25">
      <c r="A2" s="47" t="s">
        <v>50</v>
      </c>
    </row>
    <row r="3" spans="1:7" s="6" customFormat="1" x14ac:dyDescent="0.25">
      <c r="A3" s="5"/>
    </row>
    <row r="4" spans="1:7" s="6" customFormat="1" x14ac:dyDescent="0.25">
      <c r="A4" s="52" t="s">
        <v>48</v>
      </c>
      <c r="B4" s="52"/>
      <c r="C4" s="52"/>
      <c r="D4" s="52"/>
      <c r="E4" s="52"/>
    </row>
    <row r="5" spans="1:7" s="1" customFormat="1" ht="45" x14ac:dyDescent="0.25">
      <c r="A5" s="11" t="s">
        <v>19</v>
      </c>
      <c r="B5" s="12" t="s">
        <v>21</v>
      </c>
      <c r="C5" s="11" t="s">
        <v>2</v>
      </c>
      <c r="D5" s="11" t="s">
        <v>3</v>
      </c>
      <c r="E5" s="11" t="s">
        <v>40</v>
      </c>
      <c r="F5" s="25"/>
      <c r="G5" s="46" t="s">
        <v>10</v>
      </c>
    </row>
    <row r="6" spans="1:7" s="1" customFormat="1" ht="5.25" customHeight="1" x14ac:dyDescent="0.25">
      <c r="A6" s="13"/>
      <c r="B6" s="14"/>
      <c r="C6" s="15"/>
      <c r="D6" s="15"/>
      <c r="E6" s="30"/>
      <c r="F6" s="25"/>
    </row>
    <row r="7" spans="1:7" x14ac:dyDescent="0.25">
      <c r="A7" s="16">
        <v>1</v>
      </c>
      <c r="B7" s="55" t="s">
        <v>1</v>
      </c>
      <c r="C7" s="49" t="s">
        <v>22</v>
      </c>
      <c r="D7" s="17" t="s">
        <v>4</v>
      </c>
      <c r="E7" s="56">
        <v>288970631.42000002</v>
      </c>
      <c r="F7" s="26"/>
      <c r="G7" s="57" t="s">
        <v>46</v>
      </c>
    </row>
    <row r="8" spans="1:7" x14ac:dyDescent="0.25">
      <c r="A8" s="16">
        <f>A7+1</f>
        <v>2</v>
      </c>
      <c r="B8" s="55"/>
      <c r="C8" s="49"/>
      <c r="D8" s="17" t="s">
        <v>5</v>
      </c>
      <c r="E8" s="56"/>
      <c r="F8" s="26"/>
      <c r="G8" s="57"/>
    </row>
    <row r="9" spans="1:7" x14ac:dyDescent="0.25">
      <c r="A9" s="16">
        <f t="shared" ref="A9:A12" si="0">A8+1</f>
        <v>3</v>
      </c>
      <c r="B9" s="55"/>
      <c r="C9" s="49"/>
      <c r="D9" s="17" t="s">
        <v>6</v>
      </c>
      <c r="E9" s="56"/>
      <c r="F9" s="26"/>
      <c r="G9" s="57"/>
    </row>
    <row r="10" spans="1:7" x14ac:dyDescent="0.25">
      <c r="A10" s="16">
        <f t="shared" si="0"/>
        <v>4</v>
      </c>
      <c r="B10" s="55"/>
      <c r="C10" s="49"/>
      <c r="D10" s="17" t="s">
        <v>7</v>
      </c>
      <c r="E10" s="56"/>
      <c r="F10" s="26"/>
      <c r="G10" s="57"/>
    </row>
    <row r="11" spans="1:7" x14ac:dyDescent="0.25">
      <c r="A11" s="16">
        <f t="shared" si="0"/>
        <v>5</v>
      </c>
      <c r="B11" s="55"/>
      <c r="C11" s="49"/>
      <c r="D11" s="17" t="s">
        <v>8</v>
      </c>
      <c r="E11" s="56"/>
      <c r="F11" s="26"/>
      <c r="G11" s="57"/>
    </row>
    <row r="12" spans="1:7" x14ac:dyDescent="0.25">
      <c r="A12" s="16">
        <f t="shared" si="0"/>
        <v>6</v>
      </c>
      <c r="B12" s="55"/>
      <c r="C12" s="49"/>
      <c r="D12" s="17" t="s">
        <v>9</v>
      </c>
      <c r="E12" s="56"/>
      <c r="F12" s="26"/>
      <c r="G12" s="57"/>
    </row>
    <row r="13" spans="1:7" ht="5.25" customHeight="1" x14ac:dyDescent="0.25">
      <c r="A13" s="18"/>
      <c r="B13" s="19"/>
      <c r="C13" s="13"/>
      <c r="D13" s="13"/>
      <c r="E13" s="31"/>
      <c r="F13" s="26"/>
      <c r="G13" s="4"/>
    </row>
    <row r="14" spans="1:7" x14ac:dyDescent="0.25">
      <c r="A14" s="16">
        <f>A12+1</f>
        <v>7</v>
      </c>
      <c r="B14" s="20" t="s">
        <v>25</v>
      </c>
      <c r="C14" s="49" t="s">
        <v>18</v>
      </c>
      <c r="D14" s="53">
        <v>1823620</v>
      </c>
      <c r="E14" s="32">
        <v>646479</v>
      </c>
      <c r="F14" s="26"/>
      <c r="G14" s="48" t="s">
        <v>46</v>
      </c>
    </row>
    <row r="15" spans="1:7" s="6" customFormat="1" x14ac:dyDescent="0.25">
      <c r="A15" s="16">
        <f>A14+1</f>
        <v>8</v>
      </c>
      <c r="B15" s="20" t="s">
        <v>31</v>
      </c>
      <c r="C15" s="49"/>
      <c r="D15" s="53"/>
      <c r="E15" s="32">
        <v>474856</v>
      </c>
      <c r="F15" s="26"/>
      <c r="G15" s="48"/>
    </row>
    <row r="16" spans="1:7" x14ac:dyDescent="0.25">
      <c r="A16" s="16">
        <f t="shared" ref="A16:A20" si="1">A15+1</f>
        <v>9</v>
      </c>
      <c r="B16" s="20" t="s">
        <v>32</v>
      </c>
      <c r="C16" s="49"/>
      <c r="D16" s="53"/>
      <c r="E16" s="33">
        <v>9843199</v>
      </c>
      <c r="F16" s="26"/>
      <c r="G16" s="48"/>
    </row>
    <row r="17" spans="1:7" x14ac:dyDescent="0.25">
      <c r="A17" s="16">
        <f t="shared" si="1"/>
        <v>10</v>
      </c>
      <c r="B17" s="20" t="s">
        <v>26</v>
      </c>
      <c r="C17" s="17" t="s">
        <v>16</v>
      </c>
      <c r="D17" s="53"/>
      <c r="E17" s="33">
        <v>1043892</v>
      </c>
      <c r="F17" s="26"/>
      <c r="G17" s="48"/>
    </row>
    <row r="18" spans="1:7" s="6" customFormat="1" x14ac:dyDescent="0.25">
      <c r="A18" s="16">
        <f t="shared" si="1"/>
        <v>11</v>
      </c>
      <c r="B18" s="20" t="s">
        <v>35</v>
      </c>
      <c r="C18" s="7"/>
      <c r="D18" s="53"/>
      <c r="E18" s="33">
        <f>SUM(E14:E17)</f>
        <v>12008426</v>
      </c>
      <c r="F18" s="26"/>
      <c r="G18" s="48"/>
    </row>
    <row r="19" spans="1:7" s="6" customFormat="1" x14ac:dyDescent="0.25">
      <c r="A19" s="16">
        <f t="shared" si="1"/>
        <v>12</v>
      </c>
      <c r="B19" s="20" t="s">
        <v>34</v>
      </c>
      <c r="C19" s="7"/>
      <c r="D19" s="53"/>
      <c r="E19" s="33">
        <v>-1498582</v>
      </c>
      <c r="F19" s="26"/>
      <c r="G19" s="48"/>
    </row>
    <row r="20" spans="1:7" x14ac:dyDescent="0.25">
      <c r="A20" s="16">
        <f t="shared" si="1"/>
        <v>13</v>
      </c>
      <c r="B20" s="21" t="s">
        <v>42</v>
      </c>
      <c r="C20" s="7"/>
      <c r="D20" s="53"/>
      <c r="E20" s="34">
        <f>E18+E19</f>
        <v>10509844</v>
      </c>
      <c r="F20" s="26"/>
      <c r="G20" s="48"/>
    </row>
    <row r="21" spans="1:7" ht="5.25" customHeight="1" x14ac:dyDescent="0.25">
      <c r="A21" s="18"/>
      <c r="B21" s="22"/>
      <c r="C21" s="13"/>
      <c r="D21" s="23"/>
      <c r="E21" s="35"/>
      <c r="F21" s="26"/>
      <c r="G21" s="3"/>
    </row>
    <row r="22" spans="1:7" x14ac:dyDescent="0.25">
      <c r="A22" s="16">
        <f>A20+1</f>
        <v>14</v>
      </c>
      <c r="B22" s="20" t="s">
        <v>33</v>
      </c>
      <c r="C22" s="17" t="s">
        <v>15</v>
      </c>
      <c r="D22" s="49">
        <v>1823623</v>
      </c>
      <c r="E22" s="33">
        <v>46199297.119999997</v>
      </c>
      <c r="F22" s="26"/>
      <c r="G22" s="48" t="s">
        <v>46</v>
      </c>
    </row>
    <row r="23" spans="1:7" x14ac:dyDescent="0.25">
      <c r="A23" s="16">
        <f>A22+1</f>
        <v>15</v>
      </c>
      <c r="B23" s="20" t="s">
        <v>27</v>
      </c>
      <c r="C23" s="17" t="s">
        <v>17</v>
      </c>
      <c r="D23" s="49"/>
      <c r="E23" s="33">
        <v>826494.69</v>
      </c>
      <c r="F23" s="26"/>
      <c r="G23" s="48"/>
    </row>
    <row r="24" spans="1:7" s="6" customFormat="1" x14ac:dyDescent="0.25">
      <c r="A24" s="16">
        <f t="shared" ref="A24:A26" si="2">A23+1</f>
        <v>16</v>
      </c>
      <c r="B24" s="20" t="s">
        <v>36</v>
      </c>
      <c r="C24" s="7"/>
      <c r="D24" s="49"/>
      <c r="E24" s="33">
        <f>SUM(E22:E23)</f>
        <v>47025791.809999995</v>
      </c>
      <c r="F24" s="26"/>
      <c r="G24" s="48"/>
    </row>
    <row r="25" spans="1:7" s="6" customFormat="1" x14ac:dyDescent="0.25">
      <c r="A25" s="16">
        <f t="shared" si="2"/>
        <v>17</v>
      </c>
      <c r="B25" s="20" t="s">
        <v>34</v>
      </c>
      <c r="C25" s="7"/>
      <c r="D25" s="49"/>
      <c r="E25" s="33">
        <v>-1029788.89</v>
      </c>
      <c r="F25" s="26"/>
      <c r="G25" s="48"/>
    </row>
    <row r="26" spans="1:7" x14ac:dyDescent="0.25">
      <c r="A26" s="16">
        <f t="shared" si="2"/>
        <v>18</v>
      </c>
      <c r="B26" s="21" t="s">
        <v>43</v>
      </c>
      <c r="C26" s="7"/>
      <c r="D26" s="49"/>
      <c r="E26" s="34">
        <f>E24+E25</f>
        <v>45996002.919999994</v>
      </c>
      <c r="F26" s="26"/>
      <c r="G26" s="48"/>
    </row>
    <row r="27" spans="1:7" ht="5.25" customHeight="1" x14ac:dyDescent="0.25">
      <c r="A27" s="18"/>
      <c r="B27" s="22"/>
      <c r="C27" s="13"/>
      <c r="D27" s="13"/>
      <c r="E27" s="35"/>
      <c r="F27" s="26"/>
      <c r="G27" s="3"/>
    </row>
    <row r="28" spans="1:7" x14ac:dyDescent="0.25">
      <c r="A28" s="16">
        <f>A26+1</f>
        <v>19</v>
      </c>
      <c r="B28" s="20" t="s">
        <v>28</v>
      </c>
      <c r="C28" s="49" t="s">
        <v>14</v>
      </c>
      <c r="D28" s="49">
        <v>1823698</v>
      </c>
      <c r="E28" s="33">
        <v>3401582.43</v>
      </c>
      <c r="F28" s="26"/>
      <c r="G28" s="48" t="s">
        <v>46</v>
      </c>
    </row>
    <row r="29" spans="1:7" x14ac:dyDescent="0.25">
      <c r="A29" s="16">
        <f>A28+1</f>
        <v>20</v>
      </c>
      <c r="B29" s="20" t="s">
        <v>29</v>
      </c>
      <c r="C29" s="49"/>
      <c r="D29" s="49"/>
      <c r="E29" s="32">
        <v>11449177.050000001</v>
      </c>
      <c r="F29" s="26"/>
      <c r="G29" s="48"/>
    </row>
    <row r="30" spans="1:7" s="6" customFormat="1" x14ac:dyDescent="0.25">
      <c r="A30" s="16">
        <f t="shared" ref="A30:A31" si="3">A29+1</f>
        <v>21</v>
      </c>
      <c r="B30" s="20" t="s">
        <v>37</v>
      </c>
      <c r="C30" s="7"/>
      <c r="D30" s="49"/>
      <c r="E30" s="32">
        <f>E28+E29</f>
        <v>14850759.48</v>
      </c>
      <c r="F30" s="26"/>
      <c r="G30" s="48"/>
    </row>
    <row r="31" spans="1:7" s="6" customFormat="1" x14ac:dyDescent="0.25">
      <c r="A31" s="16">
        <f t="shared" si="3"/>
        <v>22</v>
      </c>
      <c r="B31" s="20" t="s">
        <v>34</v>
      </c>
      <c r="C31" s="7"/>
      <c r="D31" s="49"/>
      <c r="E31" s="32">
        <v>-1012476</v>
      </c>
      <c r="F31" s="26"/>
      <c r="G31" s="48"/>
    </row>
    <row r="32" spans="1:7" x14ac:dyDescent="0.25">
      <c r="A32" s="16">
        <f>A31+1</f>
        <v>23</v>
      </c>
      <c r="B32" s="21" t="s">
        <v>44</v>
      </c>
      <c r="C32" s="7"/>
      <c r="D32" s="49"/>
      <c r="E32" s="34">
        <f>E30+E31</f>
        <v>13838283.48</v>
      </c>
      <c r="F32" s="26"/>
      <c r="G32" s="48"/>
    </row>
    <row r="33" spans="1:12" ht="5.25" customHeight="1" x14ac:dyDescent="0.25">
      <c r="A33" s="18"/>
      <c r="B33" s="22"/>
      <c r="C33" s="13"/>
      <c r="D33" s="13"/>
      <c r="E33" s="36"/>
      <c r="F33" s="26"/>
      <c r="G33" s="4"/>
    </row>
    <row r="34" spans="1:12" x14ac:dyDescent="0.25">
      <c r="A34" s="16">
        <f>A32+1</f>
        <v>24</v>
      </c>
      <c r="B34" s="24" t="s">
        <v>38</v>
      </c>
      <c r="C34" s="49" t="s">
        <v>13</v>
      </c>
      <c r="D34" s="49">
        <v>1823722</v>
      </c>
      <c r="E34" s="32">
        <v>3295454.548186521</v>
      </c>
      <c r="F34" s="26"/>
      <c r="G34" s="51" t="s">
        <v>51</v>
      </c>
      <c r="L34" s="8"/>
    </row>
    <row r="35" spans="1:12" s="6" customFormat="1" x14ac:dyDescent="0.25">
      <c r="A35" s="16">
        <f>A34+1</f>
        <v>25</v>
      </c>
      <c r="B35" s="24" t="s">
        <v>39</v>
      </c>
      <c r="C35" s="49"/>
      <c r="D35" s="49"/>
      <c r="E35" s="32">
        <v>1028325.7668435914</v>
      </c>
      <c r="F35" s="26"/>
      <c r="G35" s="51"/>
      <c r="L35" s="8"/>
    </row>
    <row r="36" spans="1:12" s="6" customFormat="1" x14ac:dyDescent="0.25">
      <c r="A36" s="16">
        <f t="shared" ref="A36:A39" si="4">A35+1</f>
        <v>26</v>
      </c>
      <c r="B36" s="24" t="s">
        <v>30</v>
      </c>
      <c r="C36" s="49"/>
      <c r="D36" s="49"/>
      <c r="E36" s="32">
        <v>5643197.3850833103</v>
      </c>
      <c r="F36" s="26"/>
      <c r="G36" s="51"/>
    </row>
    <row r="37" spans="1:12" s="6" customFormat="1" x14ac:dyDescent="0.25">
      <c r="A37" s="16">
        <f t="shared" si="4"/>
        <v>27</v>
      </c>
      <c r="B37" s="20" t="s">
        <v>41</v>
      </c>
      <c r="C37" s="49"/>
      <c r="D37" s="49"/>
      <c r="E37" s="32">
        <f>SUM(E34:E36)</f>
        <v>9966977.7001134232</v>
      </c>
      <c r="F37" s="26"/>
      <c r="G37" s="51"/>
    </row>
    <row r="38" spans="1:12" s="6" customFormat="1" x14ac:dyDescent="0.25">
      <c r="A38" s="16">
        <f t="shared" si="4"/>
        <v>28</v>
      </c>
      <c r="B38" s="20" t="s">
        <v>34</v>
      </c>
      <c r="C38" s="49"/>
      <c r="D38" s="49"/>
      <c r="E38" s="32">
        <v>-1012476</v>
      </c>
      <c r="F38" s="26"/>
      <c r="G38" s="51"/>
    </row>
    <row r="39" spans="1:12" s="6" customFormat="1" ht="30" x14ac:dyDescent="0.25">
      <c r="A39" s="16">
        <f t="shared" si="4"/>
        <v>29</v>
      </c>
      <c r="B39" s="21" t="s">
        <v>45</v>
      </c>
      <c r="C39" s="49"/>
      <c r="D39" s="49"/>
      <c r="E39" s="37">
        <f>E37+E38</f>
        <v>8954501.7001134232</v>
      </c>
      <c r="F39" s="26"/>
      <c r="G39" s="51"/>
    </row>
    <row r="40" spans="1:12" ht="5.25" customHeight="1" x14ac:dyDescent="0.25">
      <c r="A40" s="18"/>
      <c r="B40" s="22"/>
      <c r="C40" s="13"/>
      <c r="D40" s="13"/>
      <c r="E40" s="38"/>
      <c r="F40" s="26"/>
      <c r="G40" s="4"/>
    </row>
    <row r="41" spans="1:12" ht="45" x14ac:dyDescent="0.25">
      <c r="A41" s="16">
        <f>A39+1</f>
        <v>30</v>
      </c>
      <c r="B41" s="21" t="s">
        <v>0</v>
      </c>
      <c r="C41" s="17" t="s">
        <v>20</v>
      </c>
      <c r="D41" s="17" t="s">
        <v>12</v>
      </c>
      <c r="E41" s="39">
        <v>52253086.950000003</v>
      </c>
      <c r="F41" s="26"/>
      <c r="G41" s="3" t="s">
        <v>46</v>
      </c>
    </row>
    <row r="42" spans="1:12" ht="5.25" customHeight="1" x14ac:dyDescent="0.25">
      <c r="A42" s="18"/>
      <c r="B42" s="22"/>
      <c r="C42" s="13"/>
      <c r="D42" s="13"/>
      <c r="E42" s="38"/>
      <c r="F42" s="26"/>
      <c r="G42" s="4"/>
    </row>
    <row r="43" spans="1:12" ht="45" customHeight="1" x14ac:dyDescent="0.25">
      <c r="A43" s="16">
        <f>A41+1</f>
        <v>31</v>
      </c>
      <c r="B43" s="21" t="s">
        <v>24</v>
      </c>
      <c r="C43" s="17" t="s">
        <v>23</v>
      </c>
      <c r="D43" s="17">
        <v>1823557</v>
      </c>
      <c r="E43" s="39">
        <v>52093669.950000003</v>
      </c>
      <c r="F43" s="26"/>
      <c r="G43" s="42" t="s">
        <v>47</v>
      </c>
    </row>
    <row r="44" spans="1:12" ht="5.25" customHeight="1" thickBot="1" x14ac:dyDescent="0.3">
      <c r="A44" s="18"/>
      <c r="B44" s="25"/>
      <c r="C44" s="25"/>
      <c r="D44" s="25"/>
      <c r="E44" s="41"/>
      <c r="F44" s="26"/>
    </row>
    <row r="45" spans="1:12" s="2" customFormat="1" ht="15.75" thickBot="1" x14ac:dyDescent="0.3">
      <c r="A45" s="16">
        <f>A43+1</f>
        <v>32</v>
      </c>
      <c r="B45" s="27" t="s">
        <v>11</v>
      </c>
      <c r="C45" s="29"/>
      <c r="D45" s="29"/>
      <c r="E45" s="40">
        <f>E7+E20+E26+E32+E39+E41+E43</f>
        <v>472616020.42011344</v>
      </c>
      <c r="F45" s="28"/>
      <c r="G45" s="9"/>
    </row>
    <row r="46" spans="1:12" x14ac:dyDescent="0.25">
      <c r="A46" s="23"/>
      <c r="B46" s="26"/>
      <c r="C46" s="26"/>
      <c r="D46" s="26"/>
      <c r="E46" s="26"/>
      <c r="F46" s="26"/>
      <c r="G46" s="10"/>
    </row>
    <row r="47" spans="1:12" x14ac:dyDescent="0.25">
      <c r="A47" s="43"/>
      <c r="B47" s="54"/>
      <c r="C47" s="50"/>
      <c r="D47" s="50"/>
      <c r="E47" s="50"/>
      <c r="F47" s="8"/>
      <c r="G47" s="44"/>
    </row>
    <row r="48" spans="1:12" x14ac:dyDescent="0.25">
      <c r="A48" s="43"/>
      <c r="B48" s="50"/>
      <c r="C48" s="50"/>
      <c r="D48" s="50"/>
      <c r="E48" s="50"/>
      <c r="F48" s="8"/>
      <c r="G48" s="8"/>
    </row>
    <row r="49" spans="1:7" x14ac:dyDescent="0.25">
      <c r="A49" s="43"/>
      <c r="B49" s="50"/>
      <c r="C49" s="50"/>
      <c r="D49" s="50"/>
      <c r="E49" s="50"/>
      <c r="F49" s="8"/>
      <c r="G49" s="8"/>
    </row>
    <row r="50" spans="1:7" x14ac:dyDescent="0.25">
      <c r="A50" s="45"/>
      <c r="B50" s="8"/>
      <c r="C50" s="8"/>
      <c r="D50" s="8"/>
      <c r="E50" s="8"/>
      <c r="F50" s="8"/>
      <c r="G50" s="8"/>
    </row>
    <row r="51" spans="1:7" x14ac:dyDescent="0.25">
      <c r="A51" s="45"/>
      <c r="B51" s="8"/>
      <c r="C51" s="8"/>
      <c r="D51" s="8"/>
      <c r="E51" s="8"/>
      <c r="F51" s="8"/>
      <c r="G51" s="8"/>
    </row>
  </sheetData>
  <mergeCells count="19">
    <mergeCell ref="G7:G12"/>
    <mergeCell ref="G28:G32"/>
    <mergeCell ref="G22:G26"/>
    <mergeCell ref="A4:E4"/>
    <mergeCell ref="C34:C39"/>
    <mergeCell ref="D34:D39"/>
    <mergeCell ref="D14:D20"/>
    <mergeCell ref="D22:D26"/>
    <mergeCell ref="B7:B12"/>
    <mergeCell ref="C7:C12"/>
    <mergeCell ref="E7:E12"/>
    <mergeCell ref="G14:G20"/>
    <mergeCell ref="D28:D32"/>
    <mergeCell ref="C14:C16"/>
    <mergeCell ref="B49:E49"/>
    <mergeCell ref="G34:G39"/>
    <mergeCell ref="C28:C29"/>
    <mergeCell ref="B48:E48"/>
    <mergeCell ref="B47:E47"/>
  </mergeCells>
  <pageMargins left="0.7" right="0.7" top="0.75" bottom="0.75" header="0.3" footer="0.3"/>
  <pageSetup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5b640fb8-5a34-41c1-9307-1b790ff29a8b">
      <Terms xmlns="http://schemas.microsoft.com/office/infopath/2007/PartnerControls"/>
    </lcf76f155ced4ddcb4097134ff3c332f>
    <_Flow_SignoffStatus xmlns="5b640fb8-5a34-41c1-9307-1b790ff29a8b" xsi:nil="true"/>
    <_ip_UnifiedCompliancePolicyProperties xmlns="http://schemas.microsoft.com/sharepoint/v3" xsi:nil="true"/>
    <TaxCatchAll xmlns="51831b8d-857f-44dd-949b-652450d1a5df" xsi:nil="true"/>
    <Operating_x0020_Company xmlns="a1040523-5304-4b09-b6d4-64a124c994e2">AEP Ohio</Operating_x0020_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136CE24ED5F449BD16740FFC7FAF6F" ma:contentTypeVersion="31" ma:contentTypeDescription="Create a new document." ma:contentTypeScope="" ma:versionID="b6179feaad23018a41f76eaef5b4f43d">
  <xsd:schema xmlns:xsd="http://www.w3.org/2001/XMLSchema" xmlns:xs="http://www.w3.org/2001/XMLSchema" xmlns:p="http://schemas.microsoft.com/office/2006/metadata/properties" xmlns:ns1="http://schemas.microsoft.com/sharepoint/v3" xmlns:ns2="a1040523-5304-4b09-b6d4-64a124c994e2" xmlns:ns3="5b640fb8-5a34-41c1-9307-1b790ff29a8b" xmlns:ns4="51831b8d-857f-44dd-949b-652450d1a5df" targetNamespace="http://schemas.microsoft.com/office/2006/metadata/properties" ma:root="true" ma:fieldsID="b176c6d2b07027ee7343df1467fc3652" ns1:_="" ns2:_="" ns3:_="" ns4:_="">
    <xsd:import namespace="http://schemas.microsoft.com/sharepoint/v3"/>
    <xsd:import namespace="a1040523-5304-4b09-b6d4-64a124c994e2"/>
    <xsd:import namespace="5b640fb8-5a34-41c1-9307-1b790ff29a8b"/>
    <xsd:import namespace="51831b8d-857f-44dd-949b-652450d1a5df"/>
    <xsd:element name="properties">
      <xsd:complexType>
        <xsd:sequence>
          <xsd:element name="documentManagement">
            <xsd:complexType>
              <xsd:all>
                <xsd:element ref="ns2:Operating_x0020_Company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lcf76f155ced4ddcb4097134ff3c332f" minOccurs="0"/>
                <xsd:element ref="ns4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ObjectDetectorVersions" minOccurs="0"/>
                <xsd:element ref="ns3:_Flow_SignoffStatu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 ma:readOnly="false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  <xsd:enumeration value="SWEPCO - Peine"/>
          <xsd:enumeration value="ET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40fb8-5a34-41c1-9307-1b790ff29a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efa54f2-5b03-49c6-9483-51c08a9736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831b8d-857f-44dd-949b-652450d1a5d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3b4476ce-ac5c-42b1-bccc-28ba47756ae8}" ma:internalName="TaxCatchAll" ma:showField="CatchAllData" ma:web="51831b8d-857f-44dd-949b-652450d1a5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OTMwNjM8L1VzZXJOYW1lPjxEYXRlVGltZT44LzI4LzIwMjMgMjozMzoxNCBQTTwvRGF0ZVRpbWU+PExhYmVsU3RyaW5nPkFFUCBJbnRlcm5hbDwvTGFiZWxTdHJpbmc+PC9pdGVtPjwvbGFiZWxIaXN0b3J5Pg==</Value>
</WrappedLabelHistory>
</file>

<file path=customXml/item5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  <element uid="d14f5c36-f44a-4315-b438-005cfe8f069f" value=""/>
</sisl>
</file>

<file path=customXml/itemProps1.xml><?xml version="1.0" encoding="utf-8"?>
<ds:datastoreItem xmlns:ds="http://schemas.openxmlformats.org/officeDocument/2006/customXml" ds:itemID="{DF649050-0FF6-4397-AB3D-FD5F76AA04A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5b640fb8-5a34-41c1-9307-1b790ff29a8b"/>
    <ds:schemaRef ds:uri="51831b8d-857f-44dd-949b-652450d1a5df"/>
    <ds:schemaRef ds:uri="a1040523-5304-4b09-b6d4-64a124c994e2"/>
  </ds:schemaRefs>
</ds:datastoreItem>
</file>

<file path=customXml/itemProps2.xml><?xml version="1.0" encoding="utf-8"?>
<ds:datastoreItem xmlns:ds="http://schemas.openxmlformats.org/officeDocument/2006/customXml" ds:itemID="{9F85F032-3999-4064-AD9B-B2E23FCCA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4C964A-4ADC-4B34-92CC-F434AC957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040523-5304-4b09-b6d4-64a124c994e2"/>
    <ds:schemaRef ds:uri="5b640fb8-5a34-41c1-9307-1b790ff29a8b"/>
    <ds:schemaRef ds:uri="51831b8d-857f-44dd-949b-652450d1a5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98ABC05-4082-4BC5-BD38-0FBC5ECFCD99}">
  <ds:schemaRefs>
    <ds:schemaRef ds:uri="http://www.w3.org/2001/XMLSchema"/>
    <ds:schemaRef ds:uri="http://www.boldonjames.com/2016/02/Classifier/internal/wrappedLabelHistory"/>
  </ds:schemaRefs>
</ds:datastoreItem>
</file>

<file path=customXml/itemProps5.xml><?xml version="1.0" encoding="utf-8"?>
<ds:datastoreItem xmlns:ds="http://schemas.openxmlformats.org/officeDocument/2006/customXml" ds:itemID="{EF3DAAB4-DDD4-4141-AD77-28369EBC4049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Actual Balance as of 6-30-23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s213167</dc:creator>
  <cp:lastModifiedBy>Tanner S Wolffram</cp:lastModifiedBy>
  <cp:lastPrinted>2023-08-21T12:37:52Z</cp:lastPrinted>
  <dcterms:created xsi:type="dcterms:W3CDTF">2023-05-25T17:05:15Z</dcterms:created>
  <dcterms:modified xsi:type="dcterms:W3CDTF">2023-08-28T14:33:20Z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0x01010001136CE24ED5F449BD16740FFC7FAF6F</vt:lpwstr>
  </property>
  <property fmtid="{D5CDD505-2E9C-101B-9397-08002B2CF9AE}" pid="3" name="docIndexRef">
    <vt:lpwstr>deaf9abd-c189-4b13-8b30-3e0dc167032e</vt:lpwstr>
  </property>
  <property fmtid="{D5CDD505-2E9C-101B-9397-08002B2CF9AE}" pid="4" name="bjSaver">
    <vt:lpwstr>8/MtDu8VKME3FGnbKdkmDCxQB9TfeTRA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/&gt;&lt;element uid="d14f5c36-f44a-4315-b438-005cfe8f069f" value="" /&gt;&lt;/sisl&gt;</vt:lpwstr>
  </property>
  <property fmtid="{D5CDD505-2E9C-101B-9397-08002B2CF9AE}" pid="7" name="bjDocumentSecurityLabel">
    <vt:lpwstr>AEP Internal</vt:lpwstr>
  </property>
  <property fmtid="{D5CDD505-2E9C-101B-9397-08002B2CF9AE}" pid="8" name="MSIP_Label_69f43042-6bda-44b2-91eb-eca3d3d484f4_SiteId">
    <vt:lpwstr>15f3c881-6b03-4ff6-8559-77bf5177818f</vt:lpwstr>
  </property>
  <property fmtid="{D5CDD505-2E9C-101B-9397-08002B2CF9AE}" pid="9" name="MSIP_Label_69f43042-6bda-44b2-91eb-eca3d3d484f4_Name">
    <vt:lpwstr>AEP Internal</vt:lpwstr>
  </property>
  <property fmtid="{D5CDD505-2E9C-101B-9397-08002B2CF9AE}" pid="10" name="MSIP_Label_69f43042-6bda-44b2-91eb-eca3d3d484f4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{498ABC05-4082-4BC5-BD38-0FBC5ECFCD99}</vt:lpwstr>
  </property>
  <property fmtid="{D5CDD505-2E9C-101B-9397-08002B2CF9AE}" pid="13" name="MediaServiceImageTags">
    <vt:lpwstr/>
  </property>
</Properties>
</file>