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LMK\Adjustments\Replacement Capacity\"/>
    </mc:Choice>
  </mc:AlternateContent>
  <xr:revisionPtr revIDLastSave="0" documentId="13_ncr:1_{CDD11D61-823D-46E4-B83B-A3B2CCDAFB5B}" xr6:coauthVersionLast="47" xr6:coauthVersionMax="47" xr10:uidLastSave="{00000000-0000-0000-0000-000000000000}"/>
  <bookViews>
    <workbookView xWindow="-120" yWindow="-120" windowWidth="38640" windowHeight="21120" xr2:uid="{72D80B1E-C136-4796-A3A3-3D3BEBB5ED9A}"/>
  </bookViews>
  <sheets>
    <sheet name="W56" sheetId="14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tim">#REF!</definedName>
    <definedName name="WV_List">'[1]Property Tax'!$B$4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4" l="1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G28" i="14" s="1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G7" i="14" l="1"/>
</calcChain>
</file>

<file path=xl/sharedStrings.xml><?xml version="1.0" encoding="utf-8"?>
<sst xmlns="http://schemas.openxmlformats.org/spreadsheetml/2006/main" count="39" uniqueCount="22">
  <si>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</si>
  <si>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</si>
  <si>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</si>
  <si>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</si>
  <si>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</si>
  <si>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</si>
  <si>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</si>
  <si>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</si>
  <si>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</si>
  <si>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</si>
  <si>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</si>
  <si>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</si>
  <si>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Days of the Month</t>
  </si>
  <si>
    <t>MW Purchased</t>
  </si>
  <si>
    <t>$/MW-Day</t>
  </si>
  <si>
    <t>Cost</t>
  </si>
  <si>
    <t>December 8-31</t>
  </si>
  <si>
    <t>Calendar year 2024</t>
  </si>
  <si>
    <t>Year</t>
  </si>
  <si>
    <t>Month</t>
  </si>
  <si>
    <t>Replacement Capacity Costs Due to the Expiration of the Rockport UPA</t>
  </si>
  <si>
    <t>Within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</si>
</sst>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 Unicode MS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</cellXfs>
  <cellStyles count="10">
    <cellStyle name="Comma 17 4" xfId="8" xr:uid="{5ABDEEFE-8D42-42CF-9FE9-76E7DD00C434}"/>
    <cellStyle name="Comma 3" xfId="7" xr:uid="{57820550-C272-4AFC-8DEE-E51B618D8854}"/>
    <cellStyle name="Currency" xfId="1" builtinId="4"/>
    <cellStyle name="Currency 2" xfId="3" xr:uid="{25570854-F8C7-4EAE-91F1-B9BC359D681F}"/>
    <cellStyle name="Normal" xfId="0" builtinId="0"/>
    <cellStyle name="Normal 13 2" xfId="2" xr:uid="{C947E9E7-D63C-45CC-AE07-938E0E3D30F0}"/>
    <cellStyle name="Normal 2" xfId="4" xr:uid="{9C418B19-90B2-4A3D-801C-DEA89C763F34}"/>
    <cellStyle name="Normal 2 2 6" xfId="5" xr:uid="{54117913-0804-47D4-93A4-FD7CB8084C95}"/>
    <cellStyle name="Normal 3" xfId="9" xr:uid="{F9579A84-1C9F-49FF-A7CA-F426F1E215AF}"/>
    <cellStyle name="Percent 2 5" xfId="6" xr:uid="{F71A839F-491F-4EB2-AD1B-27BDDF2ECD65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7EAF-7954-40E2-B265-4D85D39875C4}">
  <sheetPr>
    <pageSetUpPr fitToPage="1"/>
  </sheetPr>
  <dimension ref="A1:H33"/>
  <sheetViews>
    <sheetView tabSelected="1" workbookViewId="0">
      <selection activeCell="G7" sqref="G7"/>
    </sheetView>
  </sheetViews>
  <sheetFormatPr defaultRowHeight="15"/>
  <cols>
    <col min="2" max="2" width="14.42578125" customWidth="1"/>
    <col min="3" max="6" width="17.7109375" customWidth="1"/>
    <col min="7" max="7" width="15.85546875" bestFit="1" customWidth="1"/>
  </cols>
  <sheetData>
    <row r="1" spans="1:8" ht="16.5" thickBot="1">
      <c r="A1" s="11" t="s">
        <v>20</v>
      </c>
      <c r="B1" s="11"/>
      <c r="C1" s="11"/>
      <c r="D1" s="11"/>
      <c r="E1" s="11"/>
      <c r="F1" s="11"/>
    </row>
    <row r="3" spans="1:8" ht="32.25" thickBot="1">
      <c r="A3" s="8" t="s">
        <v>18</v>
      </c>
      <c r="B3" s="8" t="s">
        <v>19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8">
      <c r="A4" s="5">
        <v>2022</v>
      </c>
      <c r="B4" s="5" t="s">
        <v>16</v>
      </c>
      <c r="C4" s="6">
        <v>24</v>
      </c>
      <c r="D4" s="6">
        <v>152.4</v>
      </c>
      <c r="E4" s="6">
        <v>50</v>
      </c>
      <c r="F4" s="7">
        <f>C4*D4*E4</f>
        <v>182880.00000000003</v>
      </c>
    </row>
    <row r="5" spans="1:8">
      <c r="A5" s="2">
        <v>2023</v>
      </c>
      <c r="B5" s="2" t="s">
        <v>6</v>
      </c>
      <c r="C5" s="3">
        <v>31</v>
      </c>
      <c r="D5" s="3">
        <v>152.4</v>
      </c>
      <c r="E5" s="3">
        <v>50</v>
      </c>
      <c r="F5" s="4">
        <f t="shared" ref="F5:F33" si="0">C5*D5*E5</f>
        <v>236220.00000000003</v>
      </c>
    </row>
    <row r="6" spans="1:8">
      <c r="A6" s="2">
        <v>2023</v>
      </c>
      <c r="B6" s="2" t="s">
        <v>7</v>
      </c>
      <c r="C6" s="3">
        <v>28</v>
      </c>
      <c r="D6" s="3">
        <v>152.4</v>
      </c>
      <c r="E6" s="3">
        <v>50</v>
      </c>
      <c r="F6" s="4">
        <f t="shared" si="0"/>
        <v>213360</v>
      </c>
    </row>
    <row r="7" spans="1:8">
      <c r="A7" s="2">
        <v>2023</v>
      </c>
      <c r="B7" s="2" t="s">
        <v>8</v>
      </c>
      <c r="C7" s="3">
        <v>31</v>
      </c>
      <c r="D7" s="3">
        <v>152.4</v>
      </c>
      <c r="E7" s="3">
        <v>50</v>
      </c>
      <c r="F7" s="4">
        <f t="shared" si="0"/>
        <v>236220.00000000003</v>
      </c>
      <c r="G7" s="9">
        <f>SUM(F4:F7)</f>
        <v>868680</v>
      </c>
      <c r="H7" s="1"/>
    </row>
    <row r="8" spans="1:8">
      <c r="A8" s="2">
        <v>2023</v>
      </c>
      <c r="B8" s="2" t="s">
        <v>9</v>
      </c>
      <c r="C8" s="3">
        <v>30</v>
      </c>
      <c r="D8" s="3">
        <v>152.4</v>
      </c>
      <c r="E8" s="3">
        <v>50</v>
      </c>
      <c r="F8" s="4">
        <f t="shared" si="0"/>
        <v>228600</v>
      </c>
      <c r="G8" s="10" t="s">
        <v>21</v>
      </c>
    </row>
    <row r="9" spans="1:8">
      <c r="A9" s="2">
        <v>2023</v>
      </c>
      <c r="B9" s="2" t="s">
        <v>10</v>
      </c>
      <c r="C9" s="3">
        <v>31</v>
      </c>
      <c r="D9" s="3">
        <v>152.4</v>
      </c>
      <c r="E9" s="3">
        <v>50</v>
      </c>
      <c r="F9" s="4">
        <f t="shared" si="0"/>
        <v>236220.00000000003</v>
      </c>
    </row>
    <row r="10" spans="1:8">
      <c r="A10" s="2">
        <v>2023</v>
      </c>
      <c r="B10" s="2" t="s">
        <v>11</v>
      </c>
      <c r="C10" s="3">
        <v>30</v>
      </c>
      <c r="D10" s="3">
        <v>70.2</v>
      </c>
      <c r="E10" s="3">
        <v>34.130000000000003</v>
      </c>
      <c r="F10" s="4">
        <f t="shared" si="0"/>
        <v>71877.78</v>
      </c>
    </row>
    <row r="11" spans="1:8">
      <c r="A11" s="2">
        <v>2023</v>
      </c>
      <c r="B11" s="2" t="s">
        <v>0</v>
      </c>
      <c r="C11" s="3">
        <v>31</v>
      </c>
      <c r="D11" s="3">
        <v>70.2</v>
      </c>
      <c r="E11" s="3">
        <v>34.130000000000003</v>
      </c>
      <c r="F11" s="4">
        <f t="shared" si="0"/>
        <v>74273.70600000002</v>
      </c>
    </row>
    <row r="12" spans="1:8">
      <c r="A12" s="2">
        <v>2023</v>
      </c>
      <c r="B12" s="2" t="s">
        <v>1</v>
      </c>
      <c r="C12" s="3">
        <v>31</v>
      </c>
      <c r="D12" s="3">
        <v>70.2</v>
      </c>
      <c r="E12" s="3">
        <v>34.130000000000003</v>
      </c>
      <c r="F12" s="4">
        <f t="shared" si="0"/>
        <v>74273.70600000002</v>
      </c>
    </row>
    <row r="13" spans="1:8">
      <c r="A13" s="2">
        <v>2023</v>
      </c>
      <c r="B13" s="2" t="s">
        <v>2</v>
      </c>
      <c r="C13" s="3">
        <v>30</v>
      </c>
      <c r="D13" s="3">
        <v>70.2</v>
      </c>
      <c r="E13" s="3">
        <v>34.130000000000003</v>
      </c>
      <c r="F13" s="4">
        <f t="shared" si="0"/>
        <v>71877.78</v>
      </c>
    </row>
    <row r="14" spans="1:8">
      <c r="A14" s="2">
        <v>2023</v>
      </c>
      <c r="B14" s="2" t="s">
        <v>3</v>
      </c>
      <c r="C14" s="3">
        <v>31</v>
      </c>
      <c r="D14" s="3">
        <v>70.2</v>
      </c>
      <c r="E14" s="3">
        <v>34.130000000000003</v>
      </c>
      <c r="F14" s="4">
        <f t="shared" si="0"/>
        <v>74273.70600000002</v>
      </c>
    </row>
    <row r="15" spans="1:8">
      <c r="A15" s="2">
        <v>2023</v>
      </c>
      <c r="B15" s="2" t="s">
        <v>4</v>
      </c>
      <c r="C15" s="3">
        <v>30</v>
      </c>
      <c r="D15" s="3">
        <v>70.2</v>
      </c>
      <c r="E15" s="3">
        <v>34.130000000000003</v>
      </c>
      <c r="F15" s="4">
        <f t="shared" si="0"/>
        <v>71877.78</v>
      </c>
    </row>
    <row r="16" spans="1:8">
      <c r="A16" s="2">
        <v>2023</v>
      </c>
      <c r="B16" s="2" t="s">
        <v>5</v>
      </c>
      <c r="C16" s="3">
        <v>31</v>
      </c>
      <c r="D16" s="3">
        <v>70.2</v>
      </c>
      <c r="E16" s="3">
        <v>34.130000000000003</v>
      </c>
      <c r="F16" s="4">
        <f t="shared" si="0"/>
        <v>74273.70600000002</v>
      </c>
    </row>
    <row r="17" spans="1:7">
      <c r="A17" s="2">
        <v>2024</v>
      </c>
      <c r="B17" s="2" t="s">
        <v>6</v>
      </c>
      <c r="C17" s="3">
        <v>31</v>
      </c>
      <c r="D17" s="3">
        <v>70.2</v>
      </c>
      <c r="E17" s="3">
        <v>34.130000000000003</v>
      </c>
      <c r="F17" s="4">
        <f t="shared" si="0"/>
        <v>74273.70600000002</v>
      </c>
    </row>
    <row r="18" spans="1:7">
      <c r="A18" s="2">
        <v>2024</v>
      </c>
      <c r="B18" s="2" t="s">
        <v>7</v>
      </c>
      <c r="C18" s="3">
        <v>29</v>
      </c>
      <c r="D18" s="3">
        <v>70.2</v>
      </c>
      <c r="E18" s="3">
        <v>34.130000000000003</v>
      </c>
      <c r="F18" s="4">
        <f t="shared" si="0"/>
        <v>69481.854000000007</v>
      </c>
    </row>
    <row r="19" spans="1:7">
      <c r="A19" s="2">
        <v>2024</v>
      </c>
      <c r="B19" s="2" t="s">
        <v>8</v>
      </c>
      <c r="C19" s="3">
        <v>31</v>
      </c>
      <c r="D19" s="3">
        <v>70.2</v>
      </c>
      <c r="E19" s="3">
        <v>34.130000000000003</v>
      </c>
      <c r="F19" s="4">
        <f t="shared" si="0"/>
        <v>74273.70600000002</v>
      </c>
    </row>
    <row r="20" spans="1:7">
      <c r="A20" s="2">
        <v>2024</v>
      </c>
      <c r="B20" s="2" t="s">
        <v>9</v>
      </c>
      <c r="C20" s="3">
        <v>30</v>
      </c>
      <c r="D20" s="3">
        <v>70.2</v>
      </c>
      <c r="E20" s="3">
        <v>34.130000000000003</v>
      </c>
      <c r="F20" s="4">
        <f t="shared" si="0"/>
        <v>71877.78</v>
      </c>
    </row>
    <row r="21" spans="1:7">
      <c r="A21" s="2">
        <v>2024</v>
      </c>
      <c r="B21" s="2" t="s">
        <v>10</v>
      </c>
      <c r="C21" s="3">
        <v>31</v>
      </c>
      <c r="D21" s="3">
        <v>70.2</v>
      </c>
      <c r="E21" s="3">
        <v>34.130000000000003</v>
      </c>
      <c r="F21" s="4">
        <f t="shared" si="0"/>
        <v>74273.70600000002</v>
      </c>
    </row>
    <row r="22" spans="1:7">
      <c r="A22" s="2">
        <v>2024</v>
      </c>
      <c r="B22" s="2" t="s">
        <v>11</v>
      </c>
      <c r="C22" s="3">
        <v>30</v>
      </c>
      <c r="D22" s="3">
        <v>80</v>
      </c>
      <c r="E22" s="3">
        <v>54</v>
      </c>
      <c r="F22" s="4">
        <f t="shared" si="0"/>
        <v>129600</v>
      </c>
    </row>
    <row r="23" spans="1:7">
      <c r="A23" s="2">
        <v>2024</v>
      </c>
      <c r="B23" s="2" t="s">
        <v>0</v>
      </c>
      <c r="C23" s="3">
        <v>31</v>
      </c>
      <c r="D23" s="3">
        <v>80</v>
      </c>
      <c r="E23" s="3">
        <v>54</v>
      </c>
      <c r="F23" s="4">
        <f t="shared" si="0"/>
        <v>133920</v>
      </c>
    </row>
    <row r="24" spans="1:7">
      <c r="A24" s="2">
        <v>2024</v>
      </c>
      <c r="B24" s="2" t="s">
        <v>1</v>
      </c>
      <c r="C24" s="3">
        <v>31</v>
      </c>
      <c r="D24" s="3">
        <v>80</v>
      </c>
      <c r="E24" s="3">
        <v>54</v>
      </c>
      <c r="F24" s="4">
        <f t="shared" si="0"/>
        <v>133920</v>
      </c>
    </row>
    <row r="25" spans="1:7">
      <c r="A25" s="2">
        <v>2024</v>
      </c>
      <c r="B25" s="2" t="s">
        <v>2</v>
      </c>
      <c r="C25" s="3">
        <v>30</v>
      </c>
      <c r="D25" s="3">
        <v>80</v>
      </c>
      <c r="E25" s="3">
        <v>54</v>
      </c>
      <c r="F25" s="4">
        <f t="shared" si="0"/>
        <v>129600</v>
      </c>
    </row>
    <row r="26" spans="1:7">
      <c r="A26" s="2">
        <v>2024</v>
      </c>
      <c r="B26" s="2" t="s">
        <v>3</v>
      </c>
      <c r="C26" s="3">
        <v>31</v>
      </c>
      <c r="D26" s="3">
        <v>80</v>
      </c>
      <c r="E26" s="3">
        <v>54</v>
      </c>
      <c r="F26" s="4">
        <f t="shared" si="0"/>
        <v>133920</v>
      </c>
    </row>
    <row r="27" spans="1:7">
      <c r="A27" s="2">
        <v>2024</v>
      </c>
      <c r="B27" s="2" t="s">
        <v>4</v>
      </c>
      <c r="C27" s="3">
        <v>30</v>
      </c>
      <c r="D27" s="3">
        <v>80</v>
      </c>
      <c r="E27" s="3">
        <v>54</v>
      </c>
      <c r="F27" s="4">
        <f t="shared" si="0"/>
        <v>129600</v>
      </c>
    </row>
    <row r="28" spans="1:7">
      <c r="A28" s="2">
        <v>2024</v>
      </c>
      <c r="B28" s="2" t="s">
        <v>5</v>
      </c>
      <c r="C28" s="3">
        <v>31</v>
      </c>
      <c r="D28" s="3">
        <v>80</v>
      </c>
      <c r="E28" s="3">
        <v>54</v>
      </c>
      <c r="F28" s="4">
        <f t="shared" si="0"/>
        <v>133920</v>
      </c>
      <c r="G28" s="9">
        <f>SUM(F17:F28)</f>
        <v>1288660.7520000001</v>
      </c>
    </row>
    <row r="29" spans="1:7">
      <c r="A29" s="2">
        <v>2025</v>
      </c>
      <c r="B29" s="2" t="s">
        <v>6</v>
      </c>
      <c r="C29" s="3">
        <v>31</v>
      </c>
      <c r="D29" s="3">
        <v>80</v>
      </c>
      <c r="E29" s="3">
        <v>54</v>
      </c>
      <c r="F29" s="4">
        <f t="shared" si="0"/>
        <v>133920</v>
      </c>
      <c r="G29" s="10" t="s">
        <v>17</v>
      </c>
    </row>
    <row r="30" spans="1:7">
      <c r="A30" s="2">
        <v>2025</v>
      </c>
      <c r="B30" s="2" t="s">
        <v>7</v>
      </c>
      <c r="C30" s="3">
        <v>28</v>
      </c>
      <c r="D30" s="3">
        <v>80</v>
      </c>
      <c r="E30" s="3">
        <v>54</v>
      </c>
      <c r="F30" s="4">
        <f t="shared" si="0"/>
        <v>120960</v>
      </c>
    </row>
    <row r="31" spans="1:7">
      <c r="A31" s="2">
        <v>2025</v>
      </c>
      <c r="B31" s="2" t="s">
        <v>8</v>
      </c>
      <c r="C31" s="3">
        <v>31</v>
      </c>
      <c r="D31" s="3">
        <v>80</v>
      </c>
      <c r="E31" s="3">
        <v>54</v>
      </c>
      <c r="F31" s="4">
        <f t="shared" si="0"/>
        <v>133920</v>
      </c>
    </row>
    <row r="32" spans="1:7">
      <c r="A32" s="2">
        <v>2025</v>
      </c>
      <c r="B32" s="2" t="s">
        <v>9</v>
      </c>
      <c r="C32" s="3">
        <v>30</v>
      </c>
      <c r="D32" s="3">
        <v>80</v>
      </c>
      <c r="E32" s="3">
        <v>54</v>
      </c>
      <c r="F32" s="4">
        <f t="shared" si="0"/>
        <v>129600</v>
      </c>
    </row>
    <row r="33" spans="1:6">
      <c r="A33" s="2">
        <v>2025</v>
      </c>
      <c r="B33" s="2" t="s">
        <v>10</v>
      </c>
      <c r="C33" s="3">
        <v>31</v>
      </c>
      <c r="D33" s="3">
        <v>80</v>
      </c>
      <c r="E33" s="3">
        <v>54</v>
      </c>
      <c r="F33" s="4">
        <f t="shared" si="0"/>
        <v>133920</v>
      </c>
    </row>
  </sheetData>
  <mergeCells count="1">
    <mergeCell ref="A1:F1"/>
  </mergeCells>
  <printOptions horizontalCentered="1"/>
  <pageMargins left="0.7" right="0.7" top="0.75" bottom="0.75" header="0.3" footer="0.3"/>
  <pageSetup scale="8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wLzE4LzIwMjIgMjo0Nj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xMC8xOC8yMDIyIDQ6MDE6MT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B2F6C1-3A93-4877-8CD5-3FE9E186197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0E6E306-F1BA-4E1D-9258-DBF849EA4DD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93422EA3-524E-4E2F-B822-E5B72B4BD056}"/>
</file>

<file path=customXml/itemProps4.xml><?xml version="1.0" encoding="utf-8"?>
<ds:datastoreItem xmlns:ds="http://schemas.openxmlformats.org/officeDocument/2006/customXml" ds:itemID="{95D4712C-740B-419E-880D-D8BB79F7CE42}"/>
</file>

<file path=customXml/itemProps5.xml><?xml version="1.0" encoding="utf-8"?>
<ds:datastoreItem xmlns:ds="http://schemas.openxmlformats.org/officeDocument/2006/customXml" ds:itemID="{14E8F2AC-0F31-4FAB-BEBA-C47984D82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W56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2023-06-21T17:06:19Z</cp:lastPrinted>
  <dcterms:created xsi:type="dcterms:W3CDTF">2022-10-18T14:30:26Z</dcterms:created>
  <dcterms:modified xsi:type="dcterms:W3CDTF">2023-07-07T16:12:19Z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8461f2a0-6b22-46d6-972d-3cd23eebe9dc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0" name="bjDocumentLabelXML-0">
    <vt:lpwstr>ames.com/2008/01/sie/internal/label"&gt;&lt;element uid="50c31824-0780-4910-87d1-eaaffd182d42" value="" /&gt;&lt;/sisl&gt;</vt:lpwstr>
  </property>
  <property fmtid="{D5CDD505-2E9C-101B-9397-08002B2CF9AE}" pid="11" name="bjLabelHistoryID">
    <vt:lpwstr>{E7B2F6C1-3A93-4877-8CD5-3FE9E1861974}</vt:lpwstr>
  </property>
  <property fmtid="{D5CDD505-2E9C-101B-9397-08002B2CF9AE}" pid="12" name="ContentTypeId">
    <vt:lpwstr>0x01010001136CE24ED5F449BD16740FFC7FAF6F</vt:lpwstr>
  </property>
</Properties>
</file>