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Staff/2nd Set/Attachments/"/>
    </mc:Choice>
  </mc:AlternateContent>
  <xr:revisionPtr revIDLastSave="1" documentId="13_ncr:1_{C227D7F6-9C71-4521-87F6-0DB8089509D8}" xr6:coauthVersionLast="47" xr6:coauthVersionMax="47" xr10:uidLastSave="{296A9570-3435-47D7-9FC0-BB9E5C4FA22F}"/>
  <bookViews>
    <workbookView xWindow="-110" yWindow="-110" windowWidth="19420" windowHeight="10420" xr2:uid="{00000000-000D-0000-FFFF-FFFF00000000}"/>
  </bookViews>
  <sheets>
    <sheet name="Adjustment 2023" sheetId="8" r:id="rId1"/>
    <sheet name="Detail 2023" sheetId="9" r:id="rId2"/>
  </sheets>
  <definedNames>
    <definedName name="_xlnm.Print_Area" localSheetId="0">'Adjustment 2023'!$A$1:$K$13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9" l="1"/>
  <c r="B12" i="9"/>
  <c r="C13" i="9" l="1"/>
  <c r="B17" i="9" s="1"/>
  <c r="B13" i="9"/>
  <c r="B14" i="9" s="1"/>
  <c r="D12" i="9"/>
  <c r="D11" i="9"/>
  <c r="D10" i="9"/>
  <c r="D9" i="9"/>
  <c r="D8" i="9"/>
  <c r="D7" i="9"/>
  <c r="D6" i="9"/>
  <c r="D5" i="9"/>
  <c r="D4" i="9"/>
  <c r="D13" i="9" l="1"/>
  <c r="B15" i="9" l="1"/>
  <c r="B16" i="9" s="1"/>
  <c r="B18" i="9" s="1"/>
  <c r="E11" i="8"/>
  <c r="I11" i="8" l="1"/>
</calcChain>
</file>

<file path=xl/sharedStrings.xml><?xml version="1.0" encoding="utf-8"?>
<sst xmlns="http://schemas.openxmlformats.org/spreadsheetml/2006/main" count="36" uniqueCount="35">
  <si>
    <t>Kentucky Power Company</t>
  </si>
  <si>
    <t>LINE   NO.</t>
  </si>
  <si>
    <t>DESCRIPTION</t>
  </si>
  <si>
    <t>KPCO TOTAL COMPANY ADJUSTMENT</t>
  </si>
  <si>
    <t>ALLOCATION FACTOR</t>
  </si>
  <si>
    <t>KENTUCKY PSC RETAIL JURISDICTION ADJUSTMENT</t>
  </si>
  <si>
    <t>Off System Sales</t>
  </si>
  <si>
    <t>Retail Revenue</t>
  </si>
  <si>
    <t>Specific</t>
  </si>
  <si>
    <t>44x</t>
  </si>
  <si>
    <t>ALLOCATION METHOD</t>
  </si>
  <si>
    <t>Adjustment to recognize accrued surcharge revenue differences</t>
  </si>
  <si>
    <t>BSRR</t>
  </si>
  <si>
    <t>HEAP</t>
  </si>
  <si>
    <t>EDR</t>
  </si>
  <si>
    <t>Capacity Charge</t>
  </si>
  <si>
    <t>Enivronmental Surcharge</t>
  </si>
  <si>
    <t>Accounting Deferral</t>
  </si>
  <si>
    <t>Billed and Accrued Calculations</t>
  </si>
  <si>
    <t>Difference</t>
  </si>
  <si>
    <t>Included in JCOS ADJs</t>
  </si>
  <si>
    <t>Included in Rev Adj</t>
  </si>
  <si>
    <t>B2B ADJ</t>
  </si>
  <si>
    <t>Surcharge Rev ADJs</t>
  </si>
  <si>
    <t>Rev Removed from JCOS</t>
  </si>
  <si>
    <t>Rev Removed in Going Level Rev</t>
  </si>
  <si>
    <t>.</t>
  </si>
  <si>
    <t>SSC</t>
  </si>
  <si>
    <t>FAC</t>
  </si>
  <si>
    <t>PPA</t>
  </si>
  <si>
    <t>Fed Tax Cut</t>
  </si>
  <si>
    <t>decrease firm sales</t>
  </si>
  <si>
    <t>Decrease Firm Sales</t>
  </si>
  <si>
    <t>Test Year Twelve Months Ended 3/31/2023</t>
  </si>
  <si>
    <t>Witness: Katharine Walsh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</si>
</sst>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2" fillId="2" borderId="0" xfId="2" applyFill="1"/>
    <xf numFmtId="0" fontId="2" fillId="2" borderId="0" xfId="2" applyFill="1" applyAlignment="1"/>
    <xf numFmtId="0" fontId="0" fillId="2" borderId="0" xfId="0" applyFill="1"/>
    <xf numFmtId="0" fontId="4" fillId="2" borderId="0" xfId="2" applyFont="1" applyFill="1"/>
    <xf numFmtId="0" fontId="2" fillId="2" borderId="0" xfId="2" applyFill="1" applyAlignment="1">
      <alignment horizontal="center"/>
    </xf>
    <xf numFmtId="164" fontId="2" fillId="2" borderId="0" xfId="3" applyNumberFormat="1" applyFont="1" applyFill="1" applyAlignment="1"/>
    <xf numFmtId="164" fontId="2" fillId="2" borderId="0" xfId="3" applyNumberFormat="1" applyFont="1" applyFill="1" applyAlignment="1">
      <alignment horizontal="center"/>
    </xf>
    <xf numFmtId="165" fontId="2" fillId="2" borderId="0" xfId="4" applyNumberFormat="1" applyFont="1" applyFill="1"/>
    <xf numFmtId="0" fontId="5" fillId="2" borderId="0" xfId="2" applyFont="1" applyFill="1"/>
    <xf numFmtId="43" fontId="2" fillId="2" borderId="0" xfId="1" applyFont="1" applyFill="1" applyAlignment="1">
      <alignment horizontal="center"/>
    </xf>
    <xf numFmtId="165" fontId="0" fillId="2" borderId="0" xfId="5" applyNumberFormat="1" applyFont="1" applyFill="1"/>
    <xf numFmtId="0" fontId="6" fillId="2" borderId="0" xfId="2" applyFont="1" applyFill="1"/>
    <xf numFmtId="165" fontId="0" fillId="0" borderId="0" xfId="5" applyNumberFormat="1" applyFont="1" applyFill="1"/>
    <xf numFmtId="165" fontId="0" fillId="0" borderId="1" xfId="5" applyNumberFormat="1" applyFont="1" applyFill="1" applyBorder="1"/>
    <xf numFmtId="0" fontId="2" fillId="2" borderId="1" xfId="2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43" fontId="0" fillId="0" borderId="0" xfId="0" applyNumberFormat="1" applyFill="1"/>
    <xf numFmtId="3" fontId="0" fillId="0" borderId="0" xfId="0" applyNumberFormat="1" applyFill="1"/>
    <xf numFmtId="6" fontId="0" fillId="0" borderId="0" xfId="0" applyNumberFormat="1" applyFill="1"/>
    <xf numFmtId="164" fontId="0" fillId="0" borderId="0" xfId="0" applyNumberFormat="1" applyFill="1"/>
    <xf numFmtId="164" fontId="0" fillId="0" borderId="1" xfId="0" applyNumberFormat="1" applyFill="1" applyBorder="1"/>
    <xf numFmtId="0" fontId="7" fillId="0" borderId="0" xfId="0" applyFont="1" applyFill="1"/>
    <xf numFmtId="0" fontId="3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wrapText="1"/>
    </xf>
    <xf numFmtId="0" fontId="4" fillId="2" borderId="0" xfId="2" applyFont="1" applyFill="1" applyAlignment="1">
      <alignment horizontal="center"/>
    </xf>
    <xf numFmtId="0" fontId="2" fillId="2" borderId="1" xfId="2" applyFill="1" applyBorder="1" applyAlignment="1">
      <alignment horizontal="center" vertical="center" wrapText="1"/>
    </xf>
    <xf numFmtId="0" fontId="2" fillId="3" borderId="2" xfId="2" applyFill="1" applyBorder="1" applyAlignment="1">
      <alignment horizontal="center" vertical="center" wrapText="1"/>
    </xf>
    <xf numFmtId="164" fontId="2" fillId="3" borderId="3" xfId="3" applyNumberFormat="1" applyFont="1" applyFill="1" applyBorder="1" applyAlignment="1">
      <alignment horizontal="center"/>
    </xf>
    <xf numFmtId="0" fontId="2" fillId="3" borderId="3" xfId="2" applyFill="1" applyBorder="1"/>
    <xf numFmtId="165" fontId="2" fillId="3" borderId="3" xfId="4" applyNumberFormat="1" applyFont="1" applyFill="1" applyBorder="1"/>
  </cellXfs>
  <cellStyles count="6">
    <cellStyle name="Comma" xfId="1" builtinId="3"/>
    <cellStyle name="Comma 6" xfId="3" xr:uid="{00000000-0005-0000-0000-000001000000}"/>
    <cellStyle name="Currency" xfId="5" builtinId="4"/>
    <cellStyle name="Currency 36" xfId="4" xr:uid="{00000000-0005-0000-0000-000003000000}"/>
    <cellStyle name="Normal" xfId="0" builtinId="0"/>
    <cellStyle name="Normal 10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144C9-61E8-40D0-B6B0-B0405BD23935}">
  <sheetPr>
    <pageSetUpPr fitToPage="1"/>
  </sheetPr>
  <dimension ref="A1:AC51"/>
  <sheetViews>
    <sheetView tabSelected="1" zoomScale="85" zoomScaleNormal="85" workbookViewId="0">
      <selection activeCell="I7" sqref="I7:I11"/>
    </sheetView>
  </sheetViews>
  <sheetFormatPr defaultRowHeight="14.5" x14ac:dyDescent="0.35"/>
  <cols>
    <col min="1" max="2" width="8.7265625" style="1"/>
    <col min="3" max="3" width="30.54296875" style="1" bestFit="1" customWidth="1"/>
    <col min="4" max="4" width="8.7265625" style="1"/>
    <col min="5" max="5" width="13.7265625" style="1" customWidth="1"/>
    <col min="6" max="6" width="8.7265625" style="1"/>
    <col min="7" max="7" width="13.26953125" style="1" customWidth="1"/>
    <col min="8" max="8" width="13" style="1" customWidth="1"/>
    <col min="9" max="9" width="18.7265625" style="1" customWidth="1"/>
    <col min="10" max="10" width="8.7265625" style="4"/>
    <col min="11" max="11" width="14" style="4" customWidth="1"/>
    <col min="12" max="29" width="8.7265625" style="4"/>
    <col min="30" max="16384" width="8.7265625" style="1"/>
  </cols>
  <sheetData>
    <row r="1" spans="1:10" x14ac:dyDescent="0.35">
      <c r="A1" s="2"/>
      <c r="B1" s="2"/>
      <c r="C1" s="2"/>
      <c r="D1" s="2"/>
      <c r="E1" s="3"/>
      <c r="F1" s="3"/>
      <c r="G1" s="3"/>
      <c r="H1" s="3"/>
      <c r="I1" s="3"/>
      <c r="J1" s="3"/>
    </row>
    <row r="2" spans="1:10" ht="15.5" x14ac:dyDescent="0.35">
      <c r="A2" s="2"/>
      <c r="B2" s="27" t="s">
        <v>0</v>
      </c>
      <c r="C2" s="27"/>
      <c r="D2" s="27"/>
      <c r="E2" s="27"/>
      <c r="F2" s="27"/>
      <c r="G2" s="27"/>
      <c r="H2" s="27"/>
      <c r="I2" s="3"/>
      <c r="J2" s="3"/>
    </row>
    <row r="3" spans="1:10" ht="48" customHeight="1" x14ac:dyDescent="0.35">
      <c r="A3" s="2"/>
      <c r="B3" s="28" t="s">
        <v>11</v>
      </c>
      <c r="C3" s="28"/>
      <c r="D3" s="28"/>
      <c r="E3" s="28"/>
      <c r="F3" s="28"/>
      <c r="G3" s="28"/>
      <c r="H3" s="28"/>
      <c r="I3" s="3"/>
      <c r="J3" s="3"/>
    </row>
    <row r="4" spans="1:10" x14ac:dyDescent="0.35">
      <c r="A4" s="2"/>
      <c r="B4" s="29" t="s">
        <v>33</v>
      </c>
      <c r="C4" s="29"/>
      <c r="D4" s="29"/>
      <c r="E4" s="29"/>
      <c r="F4" s="29"/>
      <c r="G4" s="29"/>
      <c r="H4" s="5"/>
      <c r="I4" s="2"/>
      <c r="J4" s="2"/>
    </row>
    <row r="5" spans="1:10" x14ac:dyDescent="0.35">
      <c r="A5" s="4"/>
      <c r="B5" s="4"/>
      <c r="C5" s="4"/>
      <c r="D5" s="4"/>
      <c r="E5" s="4"/>
      <c r="F5" s="4"/>
      <c r="G5" s="4"/>
      <c r="H5" s="4"/>
      <c r="I5" s="4"/>
    </row>
    <row r="6" spans="1:10" x14ac:dyDescent="0.35">
      <c r="A6" s="4"/>
      <c r="B6" s="4"/>
      <c r="C6" s="4"/>
      <c r="D6" s="4"/>
      <c r="E6" s="4"/>
      <c r="F6" s="4"/>
      <c r="G6" s="4"/>
      <c r="H6" s="4"/>
      <c r="I6" s="4"/>
    </row>
    <row r="7" spans="1:10" ht="50" x14ac:dyDescent="0.35">
      <c r="A7" s="16" t="s">
        <v>1</v>
      </c>
      <c r="B7" s="30" t="s">
        <v>2</v>
      </c>
      <c r="C7" s="30"/>
      <c r="D7" s="30"/>
      <c r="E7" s="16" t="s">
        <v>3</v>
      </c>
      <c r="F7" s="16"/>
      <c r="G7" s="16" t="s">
        <v>10</v>
      </c>
      <c r="H7" s="16" t="s">
        <v>4</v>
      </c>
      <c r="I7" s="31" t="s">
        <v>5</v>
      </c>
      <c r="J7" s="2"/>
    </row>
    <row r="8" spans="1:10" x14ac:dyDescent="0.35">
      <c r="A8" s="6"/>
      <c r="B8" s="6"/>
      <c r="C8" s="6"/>
      <c r="D8" s="2"/>
      <c r="E8" s="7"/>
      <c r="F8" s="8"/>
      <c r="G8" s="8"/>
      <c r="H8" s="8"/>
      <c r="I8" s="32"/>
      <c r="J8" s="2"/>
    </row>
    <row r="9" spans="1:10" x14ac:dyDescent="0.35">
      <c r="A9" s="2"/>
      <c r="B9" s="2"/>
      <c r="C9" s="2"/>
      <c r="D9" s="2"/>
      <c r="E9" s="9"/>
      <c r="F9" s="2"/>
      <c r="G9" s="2"/>
      <c r="H9" s="2"/>
      <c r="I9" s="33"/>
      <c r="J9" s="2"/>
    </row>
    <row r="10" spans="1:10" x14ac:dyDescent="0.35">
      <c r="A10" s="2"/>
      <c r="B10" s="10" t="s">
        <v>6</v>
      </c>
      <c r="C10" s="10"/>
      <c r="D10" s="2"/>
      <c r="G10" s="2"/>
      <c r="H10" s="2"/>
      <c r="I10" s="34"/>
      <c r="J10" s="2"/>
    </row>
    <row r="11" spans="1:10" x14ac:dyDescent="0.35">
      <c r="A11" s="6">
        <v>1</v>
      </c>
      <c r="B11" s="2" t="s">
        <v>9</v>
      </c>
      <c r="C11" s="2" t="s">
        <v>7</v>
      </c>
      <c r="D11" s="2"/>
      <c r="E11" s="12">
        <f>'Detail 2023'!D13</f>
        <v>-364640.80497003562</v>
      </c>
      <c r="F11" s="4"/>
      <c r="G11" s="2" t="s">
        <v>8</v>
      </c>
      <c r="H11" s="11">
        <v>1</v>
      </c>
      <c r="I11" s="34">
        <f>E11</f>
        <v>-364640.80497003562</v>
      </c>
      <c r="J11" s="13" t="s">
        <v>32</v>
      </c>
    </row>
    <row r="12" spans="1:10" x14ac:dyDescent="0.35">
      <c r="A12" s="4"/>
      <c r="B12" s="4"/>
      <c r="C12" s="4"/>
      <c r="D12" s="4"/>
      <c r="E12" s="4"/>
      <c r="F12" s="4"/>
      <c r="G12" s="4"/>
      <c r="H12" s="4"/>
      <c r="I12" s="4"/>
      <c r="J12" s="4" t="s">
        <v>26</v>
      </c>
    </row>
    <row r="13" spans="1:10" s="4" customFormat="1" x14ac:dyDescent="0.35"/>
    <row r="14" spans="1:10" s="4" customFormat="1" x14ac:dyDescent="0.35"/>
    <row r="15" spans="1:10" s="4" customFormat="1" x14ac:dyDescent="0.35">
      <c r="A15" s="4" t="s">
        <v>34</v>
      </c>
    </row>
    <row r="16" spans="1:10" s="4" customFormat="1" x14ac:dyDescent="0.35"/>
    <row r="17" s="4" customFormat="1" x14ac:dyDescent="0.35"/>
    <row r="18" s="4" customFormat="1" x14ac:dyDescent="0.35"/>
    <row r="19" s="4" customFormat="1" x14ac:dyDescent="0.35"/>
    <row r="20" s="4" customFormat="1" x14ac:dyDescent="0.35"/>
    <row r="21" s="4" customFormat="1" x14ac:dyDescent="0.35"/>
    <row r="22" s="4" customFormat="1" x14ac:dyDescent="0.35"/>
    <row r="23" s="4" customFormat="1" x14ac:dyDescent="0.35"/>
    <row r="24" s="4" customFormat="1" x14ac:dyDescent="0.35"/>
    <row r="25" s="4" customFormat="1" x14ac:dyDescent="0.35"/>
    <row r="26" s="4" customFormat="1" x14ac:dyDescent="0.35"/>
    <row r="27" s="4" customFormat="1" x14ac:dyDescent="0.35"/>
    <row r="28" s="4" customFormat="1" x14ac:dyDescent="0.35"/>
    <row r="29" s="4" customFormat="1" x14ac:dyDescent="0.35"/>
    <row r="30" s="4" customFormat="1" x14ac:dyDescent="0.35"/>
    <row r="31" s="4" customFormat="1" x14ac:dyDescent="0.35"/>
    <row r="32" s="4" customFormat="1" x14ac:dyDescent="0.35"/>
    <row r="33" s="4" customFormat="1" x14ac:dyDescent="0.35"/>
    <row r="34" s="4" customFormat="1" x14ac:dyDescent="0.35"/>
    <row r="35" s="4" customFormat="1" x14ac:dyDescent="0.35"/>
    <row r="36" s="4" customFormat="1" x14ac:dyDescent="0.35"/>
    <row r="37" s="4" customFormat="1" x14ac:dyDescent="0.35"/>
    <row r="38" s="4" customFormat="1" x14ac:dyDescent="0.35"/>
    <row r="39" s="4" customFormat="1" x14ac:dyDescent="0.35"/>
    <row r="40" s="4" customFormat="1" x14ac:dyDescent="0.35"/>
    <row r="41" s="4" customFormat="1" x14ac:dyDescent="0.35"/>
    <row r="42" s="4" customFormat="1" x14ac:dyDescent="0.35"/>
    <row r="43" s="4" customFormat="1" x14ac:dyDescent="0.35"/>
    <row r="44" s="4" customFormat="1" x14ac:dyDescent="0.35"/>
    <row r="45" s="4" customFormat="1" x14ac:dyDescent="0.35"/>
    <row r="46" s="4" customFormat="1" x14ac:dyDescent="0.35"/>
    <row r="47" s="4" customFormat="1" x14ac:dyDescent="0.35"/>
    <row r="48" s="4" customFormat="1" x14ac:dyDescent="0.35"/>
    <row r="49" s="4" customFormat="1" x14ac:dyDescent="0.35"/>
    <row r="50" s="4" customFormat="1" x14ac:dyDescent="0.35"/>
    <row r="51" s="4" customFormat="1" x14ac:dyDescent="0.35"/>
  </sheetData>
  <mergeCells count="4">
    <mergeCell ref="B2:H2"/>
    <mergeCell ref="B3:H3"/>
    <mergeCell ref="B4:G4"/>
    <mergeCell ref="B7:D7"/>
  </mergeCells>
  <pageMargins left="0.7" right="0.7" top="0.75" bottom="0.75" header="0.3" footer="0.3"/>
  <pageSetup scale="61" orientation="portrait" r:id="rId1"/>
  <headerFooter>
    <oddFooter>&amp;L&amp;Z&amp;F;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410FA-AF7B-4F1A-8C64-7006012DBFB4}">
  <dimension ref="A2:H21"/>
  <sheetViews>
    <sheetView zoomScale="140" zoomScaleNormal="140" workbookViewId="0">
      <selection activeCell="A14" sqref="A14"/>
    </sheetView>
  </sheetViews>
  <sheetFormatPr defaultRowHeight="14.5" x14ac:dyDescent="0.35"/>
  <cols>
    <col min="1" max="1" width="32.453125" style="17" customWidth="1"/>
    <col min="2" max="2" width="20.453125" style="17" customWidth="1"/>
    <col min="3" max="3" width="26.36328125" style="17" bestFit="1" customWidth="1"/>
    <col min="4" max="4" width="15.54296875" style="17" bestFit="1" customWidth="1"/>
    <col min="5" max="5" width="8.7265625" style="17"/>
    <col min="6" max="6" width="10.81640625" style="17" bestFit="1" customWidth="1"/>
    <col min="7" max="7" width="11.81640625" style="17" bestFit="1" customWidth="1"/>
    <col min="8" max="16384" width="8.7265625" style="17"/>
  </cols>
  <sheetData>
    <row r="2" spans="1:8" x14ac:dyDescent="0.35">
      <c r="B2" s="17" t="s">
        <v>20</v>
      </c>
      <c r="C2" s="17" t="s">
        <v>21</v>
      </c>
    </row>
    <row r="3" spans="1:8" ht="29" x14ac:dyDescent="0.35">
      <c r="A3" s="18"/>
      <c r="B3" s="19" t="s">
        <v>17</v>
      </c>
      <c r="C3" s="20" t="s">
        <v>18</v>
      </c>
      <c r="D3" s="18" t="s">
        <v>19</v>
      </c>
    </row>
    <row r="4" spans="1:8" x14ac:dyDescent="0.35">
      <c r="A4" s="17" t="s">
        <v>12</v>
      </c>
      <c r="B4" s="14">
        <v>28713724</v>
      </c>
      <c r="C4" s="14">
        <v>29010487.399999999</v>
      </c>
      <c r="D4" s="21">
        <f>B4-C4</f>
        <v>-296763.39999999851</v>
      </c>
    </row>
    <row r="5" spans="1:8" x14ac:dyDescent="0.35">
      <c r="A5" s="17" t="s">
        <v>27</v>
      </c>
      <c r="B5" s="14">
        <v>-1513355</v>
      </c>
      <c r="C5" s="14">
        <v>-1515012.1800000002</v>
      </c>
      <c r="D5" s="21">
        <f t="shared" ref="D5:D12" si="0">B5-C5</f>
        <v>1657.1800000001676</v>
      </c>
    </row>
    <row r="6" spans="1:8" x14ac:dyDescent="0.35">
      <c r="A6" s="17" t="s">
        <v>13</v>
      </c>
      <c r="B6" s="14">
        <v>476213</v>
      </c>
      <c r="C6" s="14">
        <v>475519.2</v>
      </c>
      <c r="D6" s="21">
        <f t="shared" si="0"/>
        <v>693.79999999998836</v>
      </c>
    </row>
    <row r="7" spans="1:8" x14ac:dyDescent="0.35">
      <c r="A7" s="17" t="s">
        <v>28</v>
      </c>
      <c r="B7" s="14">
        <v>142562415</v>
      </c>
      <c r="C7" s="14">
        <v>142562411.99999997</v>
      </c>
      <c r="D7" s="21">
        <f t="shared" si="0"/>
        <v>3.0000000298023224</v>
      </c>
    </row>
    <row r="8" spans="1:8" x14ac:dyDescent="0.35">
      <c r="A8" s="17" t="s">
        <v>14</v>
      </c>
      <c r="B8" s="14">
        <v>372763</v>
      </c>
      <c r="C8" s="14">
        <v>378215</v>
      </c>
      <c r="D8" s="21">
        <f t="shared" si="0"/>
        <v>-5452</v>
      </c>
    </row>
    <row r="9" spans="1:8" x14ac:dyDescent="0.35">
      <c r="A9" s="17" t="s">
        <v>15</v>
      </c>
      <c r="B9" s="14">
        <v>4710424</v>
      </c>
      <c r="C9" s="14">
        <v>4510053.4196332898</v>
      </c>
      <c r="D9" s="21">
        <f t="shared" si="0"/>
        <v>200370.5803667102</v>
      </c>
    </row>
    <row r="10" spans="1:8" x14ac:dyDescent="0.35">
      <c r="A10" s="17" t="s">
        <v>29</v>
      </c>
      <c r="B10" s="14">
        <v>21021955</v>
      </c>
      <c r="C10" s="14">
        <v>21287104.965336777</v>
      </c>
      <c r="D10" s="21">
        <f t="shared" si="0"/>
        <v>-265149.96533677727</v>
      </c>
    </row>
    <row r="11" spans="1:8" x14ac:dyDescent="0.35">
      <c r="A11" s="17" t="s">
        <v>30</v>
      </c>
      <c r="B11" s="14">
        <f>C11</f>
        <v>-38853304.18</v>
      </c>
      <c r="C11" s="14">
        <v>-38853304.18</v>
      </c>
      <c r="D11" s="21">
        <f t="shared" si="0"/>
        <v>0</v>
      </c>
    </row>
    <row r="12" spans="1:8" x14ac:dyDescent="0.35">
      <c r="A12" s="18" t="s">
        <v>16</v>
      </c>
      <c r="B12" s="15">
        <f>C12</f>
        <v>28559705.829999998</v>
      </c>
      <c r="C12" s="15">
        <v>28559705.829999998</v>
      </c>
      <c r="D12" s="21">
        <f t="shared" si="0"/>
        <v>0</v>
      </c>
      <c r="F12" s="22"/>
      <c r="G12" s="23"/>
      <c r="H12" s="23"/>
    </row>
    <row r="13" spans="1:8" x14ac:dyDescent="0.35">
      <c r="B13" s="24">
        <f>SUM(B4:B12)</f>
        <v>186050540.64999998</v>
      </c>
      <c r="C13" s="24">
        <f>SUM(C4:C12)</f>
        <v>186415181.45497</v>
      </c>
      <c r="D13" s="24">
        <f>SUM(D4:D12)</f>
        <v>-364640.80497003562</v>
      </c>
    </row>
    <row r="14" spans="1:8" x14ac:dyDescent="0.35">
      <c r="A14" s="17" t="s">
        <v>23</v>
      </c>
      <c r="B14" s="24">
        <f>-B13</f>
        <v>-186050540.64999998</v>
      </c>
      <c r="C14" s="24"/>
      <c r="D14" s="24"/>
    </row>
    <row r="15" spans="1:8" x14ac:dyDescent="0.35">
      <c r="A15" s="17" t="s">
        <v>22</v>
      </c>
      <c r="B15" s="25">
        <f>D13</f>
        <v>-364640.80497003562</v>
      </c>
      <c r="C15" s="24" t="s">
        <v>31</v>
      </c>
      <c r="D15" s="24"/>
    </row>
    <row r="16" spans="1:8" x14ac:dyDescent="0.35">
      <c r="A16" s="17" t="s">
        <v>24</v>
      </c>
      <c r="B16" s="24">
        <f>B15+B14</f>
        <v>-186415181.45497</v>
      </c>
      <c r="C16" s="24"/>
      <c r="D16" s="24"/>
    </row>
    <row r="17" spans="1:4" x14ac:dyDescent="0.35">
      <c r="A17" s="17" t="s">
        <v>25</v>
      </c>
      <c r="B17" s="24">
        <f>-C13</f>
        <v>-186415181.45497</v>
      </c>
      <c r="C17" s="24"/>
      <c r="D17" s="24"/>
    </row>
    <row r="18" spans="1:4" x14ac:dyDescent="0.35">
      <c r="A18" s="17" t="s">
        <v>19</v>
      </c>
      <c r="B18" s="21">
        <f>B17-B16</f>
        <v>0</v>
      </c>
    </row>
    <row r="21" spans="1:4" ht="21" x14ac:dyDescent="0.5">
      <c r="B21" s="26"/>
    </row>
  </sheetData>
  <pageMargins left="0.7" right="0.7" top="0.75" bottom="0.75" header="0.3" footer="0.3"/>
  <pageSetup orientation="portrait" r:id="rId1"/>
  <headerFooter>
    <oddFooter>&amp;L&amp;Z&amp;F; 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640fb8-5a34-41c1-9307-1b790ff29a8b">
      <Terms xmlns="http://schemas.microsoft.com/office/infopath/2007/PartnerControls"/>
    </lcf76f155ced4ddcb4097134ff3c332f>
    <TaxCatchAll xmlns="51831b8d-857f-44dd-949b-652450d1a5df" xsi:nil="true"/>
    <Operating_x0020_Company xmlns="a1040523-5304-4b09-b6d4-64a124c994e2">AEP Ohio</Operating_x0020_Company>
    <_Flow_SignoffStatus xmlns="5b640fb8-5a34-41c1-9307-1b790ff29a8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wvc2lzbD48VXNlck5hbWU+Q09SUFxzMjAzNzA3PC9Vc2VyTmFtZT48RGF0ZVRpbWU+NS83LzIwMjMgNjoxNDowOCBQTTwvRGF0ZVRpbWU+PExhYmVsU3RyaW5nPlVuY2F0ZWdvcml6ZWQ8L0xhYmVsU3RyaW5nPjwvaXRlbT48L2xhYmVsSGlzdG9yeT4=</Value>
</WrappedLabelHistory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</sisl>
</file>

<file path=customXml/itemProps1.xml><?xml version="1.0" encoding="utf-8"?>
<ds:datastoreItem xmlns:ds="http://schemas.openxmlformats.org/officeDocument/2006/customXml" ds:itemID="{2EDA1084-664D-4F99-9D0C-3E846BBEBC1C}">
  <ds:schemaRefs>
    <ds:schemaRef ds:uri="51831b8d-857f-44dd-949b-652450d1a5df"/>
    <ds:schemaRef ds:uri="http://schemas.microsoft.com/office/2006/documentManagement/types"/>
    <ds:schemaRef ds:uri="a1040523-5304-4b09-b6d4-64a124c994e2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5b640fb8-5a34-41c1-9307-1b790ff29a8b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1BBAFE1-72E4-4865-8F4C-35F883F9C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45314C-9620-4DE7-908A-246EEB0446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A0C917E-9315-4BAA-8BAC-D7CAB723615D}">
  <ds:schemaRefs>
    <ds:schemaRef ds:uri="http://www.w3.org/2001/XMLSchema"/>
    <ds:schemaRef ds:uri="http://www.boldonjames.com/2016/02/Classifier/internal/wrappedLabelHistory"/>
  </ds:schemaRefs>
</ds:datastoreItem>
</file>

<file path=customXml/itemProps5.xml><?xml version="1.0" encoding="utf-8"?>
<ds:datastoreItem xmlns:ds="http://schemas.openxmlformats.org/officeDocument/2006/customXml" ds:itemID="{FBAF9185-25E8-41E6-AF8C-66272FF099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Adjustment 2023</vt:lpstr>
      <vt:lpstr>Detail 2023</vt:lpstr>
      <vt:lpstr>'Adjustment 2023'!Print_Area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Vaughan</dc:creator>
  <cp:keywords/>
  <cp:lastModifiedBy>Michelle Caldwell</cp:lastModifiedBy>
  <cp:lastPrinted>2017-05-24T19:34:26Z</cp:lastPrinted>
  <dcterms:created xsi:type="dcterms:W3CDTF">2014-10-17T18:22:58Z</dcterms:created>
  <dcterms:modified xsi:type="dcterms:W3CDTF">2023-08-27T00:36:23Z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75b4c1c5-5f9e-41dc-9705-5776006b6fab</vt:lpwstr>
  </property>
  <property fmtid="{D5CDD505-2E9C-101B-9397-08002B2CF9AE}" pid="3" name="bjSaver">
    <vt:lpwstr>N1DSBWDQZIeY/VRw0Xy3fwx0B1BRPR0Y</vt:lpwstr>
  </property>
  <property fmtid="{D5CDD505-2E9C-101B-9397-08002B2CF9AE}" pid="4" name="bjDocumentSecurityLabel">
    <vt:lpwstr>Uncategorized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uid="936e22d5-45a7-4cb7-95ab-1aa8c7c88789" value="" /&gt;&lt;/sisl&gt;</vt:lpwstr>
  </property>
  <property fmtid="{D5CDD505-2E9C-101B-9397-08002B2CF9AE}" pid="7" name="MSIP_Label_574d496c-7ac4-4b13-81fd-698eca66b217_SiteId">
    <vt:lpwstr>15f3c881-6b03-4ff6-8559-77bf5177818f</vt:lpwstr>
  </property>
  <property fmtid="{D5CDD505-2E9C-101B-9397-08002B2CF9AE}" pid="8" name="MSIP_Label_574d496c-7ac4-4b13-81fd-698eca66b217_Name">
    <vt:lpwstr>Uncategorized</vt:lpwstr>
  </property>
  <property fmtid="{D5CDD505-2E9C-101B-9397-08002B2CF9AE}" pid="9" name="MSIP_Label_574d496c-7ac4-4b13-81fd-698eca66b217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{7A0C917E-9315-4BAA-8BAC-D7CAB723615D}</vt:lpwstr>
  </property>
  <property fmtid="{D5CDD505-2E9C-101B-9397-08002B2CF9AE}" pid="12" name="ContentTypeId">
    <vt:lpwstr>0x01010001136CE24ED5F449BD16740FFC7FAF6F</vt:lpwstr>
  </property>
  <property fmtid="{D5CDD505-2E9C-101B-9397-08002B2CF9AE}" pid="13" name="MediaServiceImageTags">
    <vt:lpwstr/>
  </property>
</Properties>
</file>