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T:\Internal\01_Regulatory Services\02_Cases\2023 Cases\00_2023-00159 Base Rate Case\00_Interim-Final-Appeal Order Implementation\00-Appeal Implementation\Proposal\"/>
    </mc:Choice>
  </mc:AlternateContent>
  <xr:revisionPtr revIDLastSave="0" documentId="13_ncr:1_{83EFD21D-78BA-4E1B-A7B8-E3352ECB1ED3}" xr6:coauthVersionLast="47" xr6:coauthVersionMax="47" xr10:uidLastSave="{00000000-0000-0000-0000-000000000000}"/>
  <bookViews>
    <workbookView xWindow="-120" yWindow="-120" windowWidth="29040" windowHeight="15720" xr2:uid="{C46F6932-2231-47B3-A887-1BE26CDE9D36}"/>
  </bookViews>
  <sheets>
    <sheet name="Remanded Rates" sheetId="1" r:id="rId1"/>
    <sheet name="Modified for 2023-00008" sheetId="2" r:id="rId2"/>
    <sheet name="Original 2023-01-19" sheetId="3" r:id="rId3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1" l="1"/>
  <c r="C26" i="1"/>
  <c r="C18" i="1"/>
  <c r="C9" i="1"/>
  <c r="C8" i="1"/>
  <c r="C43" i="2"/>
  <c r="C42" i="2"/>
  <c r="C35" i="2"/>
  <c r="C34" i="2"/>
  <c r="C33" i="2"/>
  <c r="C26" i="2"/>
  <c r="C25" i="2"/>
  <c r="C18" i="2"/>
  <c r="C17" i="2"/>
  <c r="C9" i="2"/>
  <c r="C8" i="2"/>
  <c r="C7" i="2"/>
  <c r="C42" i="1"/>
  <c r="C35" i="1"/>
  <c r="C34" i="1"/>
  <c r="C33" i="1"/>
  <c r="C25" i="1"/>
  <c r="C17" i="1"/>
  <c r="C7" i="1"/>
</calcChain>
</file>

<file path=xl/sharedStrings.xml><?xml version="1.0" encoding="utf-8"?>
<sst xmlns="http://schemas.openxmlformats.org/spreadsheetml/2006/main" count="103" uniqueCount="25">
  <si>
    <t>Service Charge per month</t>
  </si>
  <si>
    <t>Energy Charge per kWh</t>
  </si>
  <si>
    <t>Storage Water Heating Provision per kWh</t>
  </si>
  <si>
    <t>Load Management Water Heating Provision per kWh</t>
  </si>
  <si>
    <t>Tariff R.S.</t>
  </si>
  <si>
    <t>Residential Service</t>
  </si>
  <si>
    <t>Tariff R.S. - L.M. - T.O.D.</t>
  </si>
  <si>
    <t>Residential Service Load Management Time of Day</t>
  </si>
  <si>
    <t>All other rates remain the same except for the base fuel change approved in Case No. 2023-00008</t>
  </si>
  <si>
    <t>Tariff R.S. - T.O.D.</t>
  </si>
  <si>
    <t>Residential Service Time of Day</t>
  </si>
  <si>
    <t>Energy Charge per kWh:</t>
  </si>
  <si>
    <t>All kWh used during on-peak billing period</t>
  </si>
  <si>
    <t>All kWh used during off-peak billing period</t>
  </si>
  <si>
    <t>Tariff R.S. - T.O.D.2</t>
  </si>
  <si>
    <t>Experimental Residential Service Time of Day 2</t>
  </si>
  <si>
    <t>All kWh used during summer on-peak billing period</t>
  </si>
  <si>
    <t>All kWh used during winter on-peak billing period</t>
  </si>
  <si>
    <t>Tariff R.S.D.</t>
  </si>
  <si>
    <t>Residential Demand-Metered Electric Service</t>
  </si>
  <si>
    <t>Appendix C - Original</t>
  </si>
  <si>
    <t>Separate Meter Provision per month</t>
  </si>
  <si>
    <t>Appendix C - Remand Rates
Rates Impacted by the Appeal Are Shown in Red</t>
  </si>
  <si>
    <t>Appendix C
Modified for Consideration of Base Fuel Change (2023-00008)</t>
  </si>
  <si>
    <t>Demand Charge per 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</si>
</sst>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.00000_);_(&quot;$&quot;* \(#,##0.00000\);_(&quot;$&quot;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44" fontId="3" fillId="0" borderId="0" xfId="1" applyFont="1"/>
    <xf numFmtId="44" fontId="3" fillId="0" borderId="0" xfId="1" applyFont="1" applyAlignment="1">
      <alignment horizontal="left"/>
    </xf>
    <xf numFmtId="164" fontId="3" fillId="0" borderId="0" xfId="1" applyNumberFormat="1" applyFont="1" applyAlignment="1">
      <alignment horizontal="left"/>
    </xf>
    <xf numFmtId="44" fontId="3" fillId="0" borderId="0" xfId="1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/>
    <xf numFmtId="164" fontId="5" fillId="0" borderId="0" xfId="1" applyNumberFormat="1" applyFont="1" applyAlignment="1">
      <alignment horizontal="left"/>
    </xf>
    <xf numFmtId="0" fontId="7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/>
    <xf numFmtId="44" fontId="5" fillId="0" borderId="0" xfId="1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6" fillId="2" borderId="0" xfId="0" applyFont="1" applyFill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832A-26B3-4B09-9B9E-127462EB67B6}">
  <dimension ref="B1:C44"/>
  <sheetViews>
    <sheetView tabSelected="1"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.75" x14ac:dyDescent="0.25"/>
  <cols>
    <col min="1" max="1" width="9.140625" style="1" customWidth="1"/>
    <col min="2" max="2" width="48.5703125" style="1" bestFit="1" customWidth="1"/>
    <col min="3" max="3" width="16" style="2" customWidth="1"/>
    <col min="4" max="16384" width="9.140625" style="1"/>
  </cols>
  <sheetData>
    <row r="1" spans="2:3" s="10" customFormat="1" ht="42.75" customHeight="1" x14ac:dyDescent="0.25">
      <c r="B1" s="20" t="s">
        <v>22</v>
      </c>
      <c r="C1" s="19"/>
    </row>
    <row r="2" spans="2:3" ht="28.5" customHeight="1" x14ac:dyDescent="0.25">
      <c r="B2" s="18" t="s">
        <v>8</v>
      </c>
      <c r="C2" s="18"/>
    </row>
    <row r="3" spans="2:3" x14ac:dyDescent="0.25">
      <c r="B3" s="6"/>
      <c r="C3" s="6"/>
    </row>
    <row r="4" spans="2:3" x14ac:dyDescent="0.25">
      <c r="B4" s="17" t="s">
        <v>4</v>
      </c>
      <c r="C4" s="17"/>
    </row>
    <row r="5" spans="2:3" x14ac:dyDescent="0.25">
      <c r="B5" s="17" t="s">
        <v>5</v>
      </c>
      <c r="C5" s="17"/>
    </row>
    <row r="6" spans="2:3" x14ac:dyDescent="0.25">
      <c r="B6" s="1" t="s">
        <v>0</v>
      </c>
      <c r="C6" s="3">
        <v>20</v>
      </c>
    </row>
    <row r="7" spans="2:3" x14ac:dyDescent="0.25">
      <c r="B7" s="11" t="s">
        <v>1</v>
      </c>
      <c r="C7" s="12">
        <f>0.12017-0.02612+0.0338</f>
        <v>0.12784999999999999</v>
      </c>
    </row>
    <row r="8" spans="2:3" x14ac:dyDescent="0.25">
      <c r="B8" s="13" t="s">
        <v>2</v>
      </c>
      <c r="C8" s="4">
        <f>'Original 2023-01-19'!C8-0.02612+0.0338</f>
        <v>9.3169999999999989E-2</v>
      </c>
    </row>
    <row r="9" spans="2:3" x14ac:dyDescent="0.25">
      <c r="B9" s="13" t="s">
        <v>3</v>
      </c>
      <c r="C9" s="4">
        <f>'Original 2023-01-19'!C9-0.02612+0.0338</f>
        <v>9.3169999999999989E-2</v>
      </c>
    </row>
    <row r="10" spans="2:3" x14ac:dyDescent="0.25">
      <c r="C10" s="3"/>
    </row>
    <row r="12" spans="2:3" x14ac:dyDescent="0.25">
      <c r="B12" s="17" t="s">
        <v>6</v>
      </c>
      <c r="C12" s="17"/>
    </row>
    <row r="13" spans="2:3" x14ac:dyDescent="0.25">
      <c r="B13" s="17" t="s">
        <v>7</v>
      </c>
      <c r="C13" s="17"/>
    </row>
    <row r="14" spans="2:3" x14ac:dyDescent="0.25">
      <c r="B14" s="1" t="s">
        <v>0</v>
      </c>
      <c r="C14" s="3">
        <v>23</v>
      </c>
    </row>
    <row r="15" spans="2:3" x14ac:dyDescent="0.25">
      <c r="B15" s="1" t="s">
        <v>21</v>
      </c>
      <c r="C15" s="5">
        <v>4.3</v>
      </c>
    </row>
    <row r="16" spans="2:3" x14ac:dyDescent="0.25">
      <c r="B16" s="1" t="s">
        <v>11</v>
      </c>
      <c r="C16" s="5"/>
    </row>
    <row r="17" spans="2:3" x14ac:dyDescent="0.25">
      <c r="B17" s="14" t="s">
        <v>12</v>
      </c>
      <c r="C17" s="12">
        <f>0.16567-0.02612+0.0338</f>
        <v>0.17335</v>
      </c>
    </row>
    <row r="18" spans="2:3" x14ac:dyDescent="0.25">
      <c r="B18" s="7" t="s">
        <v>13</v>
      </c>
      <c r="C18" s="4">
        <f>'Original 2023-01-19'!C18-0.02612+0.0338</f>
        <v>9.3169999999999989E-2</v>
      </c>
    </row>
    <row r="21" spans="2:3" x14ac:dyDescent="0.25">
      <c r="B21" s="17" t="s">
        <v>9</v>
      </c>
      <c r="C21" s="17"/>
    </row>
    <row r="22" spans="2:3" x14ac:dyDescent="0.25">
      <c r="B22" s="17" t="s">
        <v>10</v>
      </c>
      <c r="C22" s="17"/>
    </row>
    <row r="23" spans="2:3" x14ac:dyDescent="0.25">
      <c r="B23" s="1" t="s">
        <v>0</v>
      </c>
      <c r="C23" s="3">
        <v>23</v>
      </c>
    </row>
    <row r="24" spans="2:3" x14ac:dyDescent="0.25">
      <c r="B24" s="1" t="s">
        <v>11</v>
      </c>
      <c r="C24" s="5"/>
    </row>
    <row r="25" spans="2:3" x14ac:dyDescent="0.25">
      <c r="B25" s="14" t="s">
        <v>12</v>
      </c>
      <c r="C25" s="12">
        <f>0.16567-0.02612+0.0338</f>
        <v>0.17335</v>
      </c>
    </row>
    <row r="26" spans="2:3" x14ac:dyDescent="0.25">
      <c r="B26" s="7" t="s">
        <v>13</v>
      </c>
      <c r="C26" s="4">
        <f>'Original 2023-01-19'!C26-0.02612+0.0338</f>
        <v>9.3169999999999989E-2</v>
      </c>
    </row>
    <row r="29" spans="2:3" x14ac:dyDescent="0.25">
      <c r="B29" s="17" t="s">
        <v>14</v>
      </c>
      <c r="C29" s="17"/>
    </row>
    <row r="30" spans="2:3" x14ac:dyDescent="0.25">
      <c r="B30" s="17" t="s">
        <v>15</v>
      </c>
      <c r="C30" s="17"/>
    </row>
    <row r="31" spans="2:3" x14ac:dyDescent="0.25">
      <c r="B31" s="1" t="s">
        <v>0</v>
      </c>
      <c r="C31" s="3">
        <v>23</v>
      </c>
    </row>
    <row r="32" spans="2:3" x14ac:dyDescent="0.25">
      <c r="B32" s="1" t="s">
        <v>11</v>
      </c>
      <c r="C32" s="5"/>
    </row>
    <row r="33" spans="2:3" x14ac:dyDescent="0.25">
      <c r="B33" s="14" t="s">
        <v>16</v>
      </c>
      <c r="C33" s="12">
        <f>0.17523-0.02612+0.0338</f>
        <v>0.18290999999999999</v>
      </c>
    </row>
    <row r="34" spans="2:3" x14ac:dyDescent="0.25">
      <c r="B34" s="14" t="s">
        <v>17</v>
      </c>
      <c r="C34" s="12">
        <f>0.12658-0.02612+0.0338</f>
        <v>0.13425999999999999</v>
      </c>
    </row>
    <row r="35" spans="2:3" x14ac:dyDescent="0.25">
      <c r="B35" s="14" t="s">
        <v>13</v>
      </c>
      <c r="C35" s="12">
        <f>0.11399-0.02612+0.0338</f>
        <v>0.12166999999999999</v>
      </c>
    </row>
    <row r="38" spans="2:3" x14ac:dyDescent="0.25">
      <c r="B38" s="17" t="s">
        <v>18</v>
      </c>
      <c r="C38" s="17"/>
    </row>
    <row r="39" spans="2:3" x14ac:dyDescent="0.25">
      <c r="B39" s="17" t="s">
        <v>19</v>
      </c>
      <c r="C39" s="17"/>
    </row>
    <row r="40" spans="2:3" x14ac:dyDescent="0.25">
      <c r="B40" s="1" t="s">
        <v>0</v>
      </c>
      <c r="C40" s="3">
        <v>23</v>
      </c>
    </row>
    <row r="41" spans="2:3" x14ac:dyDescent="0.25">
      <c r="B41" s="1" t="s">
        <v>11</v>
      </c>
      <c r="C41" s="5"/>
    </row>
    <row r="42" spans="2:3" x14ac:dyDescent="0.25">
      <c r="B42" s="14" t="s">
        <v>12</v>
      </c>
      <c r="C42" s="12">
        <f>0.09093-0.02612+0.0338</f>
        <v>9.8609999999999989E-2</v>
      </c>
    </row>
    <row r="43" spans="2:3" x14ac:dyDescent="0.25">
      <c r="B43" s="7" t="s">
        <v>13</v>
      </c>
      <c r="C43" s="4">
        <f>'Original 2023-01-19'!C43-0.02612+0.0338</f>
        <v>9.3169999999999989E-2</v>
      </c>
    </row>
    <row r="44" spans="2:3" x14ac:dyDescent="0.25">
      <c r="B44" s="15" t="s">
        <v>24</v>
      </c>
      <c r="C44" s="16">
        <v>5.9</v>
      </c>
    </row>
  </sheetData>
  <mergeCells count="12">
    <mergeCell ref="B13:C13"/>
    <mergeCell ref="B1:C1"/>
    <mergeCell ref="B21:C21"/>
    <mergeCell ref="B2:C2"/>
    <mergeCell ref="B22:C22"/>
    <mergeCell ref="B29:C29"/>
    <mergeCell ref="B30:C30"/>
    <mergeCell ref="B38:C38"/>
    <mergeCell ref="B39:C39"/>
    <mergeCell ref="B4:C4"/>
    <mergeCell ref="B5:C5"/>
    <mergeCell ref="B12:C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23E71-FE06-4F3A-8565-62A136C04A85}">
  <dimension ref="B1:C44"/>
  <sheetViews>
    <sheetView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.75" x14ac:dyDescent="0.25"/>
  <cols>
    <col min="1" max="1" width="9.140625" style="1" customWidth="1"/>
    <col min="2" max="2" width="48.5703125" style="1" bestFit="1" customWidth="1"/>
    <col min="3" max="3" width="16" style="2" customWidth="1"/>
    <col min="4" max="16384" width="9.140625" style="1"/>
  </cols>
  <sheetData>
    <row r="1" spans="2:3" s="10" customFormat="1" ht="42.75" customHeight="1" x14ac:dyDescent="0.25">
      <c r="B1" s="20" t="s">
        <v>23</v>
      </c>
      <c r="C1" s="20"/>
    </row>
    <row r="2" spans="2:3" ht="28.5" customHeight="1" x14ac:dyDescent="0.25">
      <c r="B2" s="9"/>
      <c r="C2" s="9"/>
    </row>
    <row r="3" spans="2:3" x14ac:dyDescent="0.25">
      <c r="B3" s="6"/>
      <c r="C3" s="6"/>
    </row>
    <row r="4" spans="2:3" x14ac:dyDescent="0.25">
      <c r="B4" s="17" t="s">
        <v>4</v>
      </c>
      <c r="C4" s="17"/>
    </row>
    <row r="5" spans="2:3" x14ac:dyDescent="0.25">
      <c r="B5" s="17" t="s">
        <v>5</v>
      </c>
      <c r="C5" s="17"/>
    </row>
    <row r="6" spans="2:3" x14ac:dyDescent="0.25">
      <c r="B6" s="1" t="s">
        <v>0</v>
      </c>
      <c r="C6" s="3">
        <v>20</v>
      </c>
    </row>
    <row r="7" spans="2:3" x14ac:dyDescent="0.25">
      <c r="B7" s="1" t="s">
        <v>1</v>
      </c>
      <c r="C7" s="4">
        <f>'Original 2023-01-19'!C7-0.02612+0.0338</f>
        <v>0.12051999999999999</v>
      </c>
    </row>
    <row r="8" spans="2:3" x14ac:dyDescent="0.25">
      <c r="B8" s="1" t="s">
        <v>2</v>
      </c>
      <c r="C8" s="4">
        <f>'Original 2023-01-19'!C8-0.02612+0.0338</f>
        <v>9.3169999999999989E-2</v>
      </c>
    </row>
    <row r="9" spans="2:3" x14ac:dyDescent="0.25">
      <c r="B9" s="1" t="s">
        <v>3</v>
      </c>
      <c r="C9" s="4">
        <f>'Original 2023-01-19'!C9-0.02612+0.0338</f>
        <v>9.3169999999999989E-2</v>
      </c>
    </row>
    <row r="10" spans="2:3" x14ac:dyDescent="0.25">
      <c r="C10" s="3"/>
    </row>
    <row r="12" spans="2:3" x14ac:dyDescent="0.25">
      <c r="B12" s="17" t="s">
        <v>6</v>
      </c>
      <c r="C12" s="17"/>
    </row>
    <row r="13" spans="2:3" x14ac:dyDescent="0.25">
      <c r="B13" s="17" t="s">
        <v>7</v>
      </c>
      <c r="C13" s="17"/>
    </row>
    <row r="14" spans="2:3" x14ac:dyDescent="0.25">
      <c r="B14" s="1" t="s">
        <v>0</v>
      </c>
      <c r="C14" s="3">
        <v>23</v>
      </c>
    </row>
    <row r="15" spans="2:3" x14ac:dyDescent="0.25">
      <c r="B15" s="1" t="s">
        <v>21</v>
      </c>
      <c r="C15" s="5">
        <v>4.3</v>
      </c>
    </row>
    <row r="16" spans="2:3" x14ac:dyDescent="0.25">
      <c r="B16" s="1" t="s">
        <v>11</v>
      </c>
      <c r="C16" s="5"/>
    </row>
    <row r="17" spans="2:3" x14ac:dyDescent="0.25">
      <c r="B17" s="21" t="s">
        <v>12</v>
      </c>
      <c r="C17" s="4">
        <f>'Original 2023-01-19'!C17-0.02612+0.0338</f>
        <v>0.15640999999999999</v>
      </c>
    </row>
    <row r="18" spans="2:3" x14ac:dyDescent="0.25">
      <c r="B18" s="7" t="s">
        <v>13</v>
      </c>
      <c r="C18" s="4">
        <f>'Original 2023-01-19'!C18-0.02612+0.0338</f>
        <v>9.3169999999999989E-2</v>
      </c>
    </row>
    <row r="21" spans="2:3" x14ac:dyDescent="0.25">
      <c r="B21" s="17" t="s">
        <v>9</v>
      </c>
      <c r="C21" s="17"/>
    </row>
    <row r="22" spans="2:3" x14ac:dyDescent="0.25">
      <c r="B22" s="17" t="s">
        <v>10</v>
      </c>
      <c r="C22" s="17"/>
    </row>
    <row r="23" spans="2:3" x14ac:dyDescent="0.25">
      <c r="B23" s="1" t="s">
        <v>0</v>
      </c>
      <c r="C23" s="3">
        <v>23</v>
      </c>
    </row>
    <row r="24" spans="2:3" x14ac:dyDescent="0.25">
      <c r="B24" s="1" t="s">
        <v>11</v>
      </c>
      <c r="C24" s="5"/>
    </row>
    <row r="25" spans="2:3" x14ac:dyDescent="0.25">
      <c r="B25" s="7" t="s">
        <v>12</v>
      </c>
      <c r="C25" s="4">
        <f>'Original 2023-01-19'!C25-0.02612+0.0338</f>
        <v>0.15640999999999999</v>
      </c>
    </row>
    <row r="26" spans="2:3" x14ac:dyDescent="0.25">
      <c r="B26" s="7" t="s">
        <v>13</v>
      </c>
      <c r="C26" s="4">
        <f>'Original 2023-01-19'!C26-0.02612+0.0338</f>
        <v>9.3169999999999989E-2</v>
      </c>
    </row>
    <row r="29" spans="2:3" x14ac:dyDescent="0.25">
      <c r="B29" s="17" t="s">
        <v>14</v>
      </c>
      <c r="C29" s="17"/>
    </row>
    <row r="30" spans="2:3" x14ac:dyDescent="0.25">
      <c r="B30" s="17" t="s">
        <v>15</v>
      </c>
      <c r="C30" s="17"/>
    </row>
    <row r="31" spans="2:3" x14ac:dyDescent="0.25">
      <c r="B31" s="1" t="s">
        <v>0</v>
      </c>
      <c r="C31" s="3">
        <v>23</v>
      </c>
    </row>
    <row r="32" spans="2:3" x14ac:dyDescent="0.25">
      <c r="B32" s="1" t="s">
        <v>11</v>
      </c>
      <c r="C32" s="5"/>
    </row>
    <row r="33" spans="2:3" x14ac:dyDescent="0.25">
      <c r="B33" s="7" t="s">
        <v>16</v>
      </c>
      <c r="C33" s="4">
        <f>'Original 2023-01-19'!C33-0.02612+0.0338</f>
        <v>0.16755</v>
      </c>
    </row>
    <row r="34" spans="2:3" x14ac:dyDescent="0.25">
      <c r="B34" s="7" t="s">
        <v>17</v>
      </c>
      <c r="C34" s="4">
        <f>'Original 2023-01-19'!C34-0.02612+0.0338</f>
        <v>0.12598999999999999</v>
      </c>
    </row>
    <row r="35" spans="2:3" x14ac:dyDescent="0.25">
      <c r="B35" s="7" t="s">
        <v>13</v>
      </c>
      <c r="C35" s="4">
        <f>'Original 2023-01-19'!C35-0.02612+0.0338</f>
        <v>0.11524999999999999</v>
      </c>
    </row>
    <row r="38" spans="2:3" x14ac:dyDescent="0.25">
      <c r="B38" s="17" t="s">
        <v>18</v>
      </c>
      <c r="C38" s="17"/>
    </row>
    <row r="39" spans="2:3" x14ac:dyDescent="0.25">
      <c r="B39" s="17" t="s">
        <v>19</v>
      </c>
      <c r="C39" s="17"/>
    </row>
    <row r="40" spans="2:3" x14ac:dyDescent="0.25">
      <c r="B40" s="1" t="s">
        <v>0</v>
      </c>
      <c r="C40" s="3">
        <v>23</v>
      </c>
    </row>
    <row r="41" spans="2:3" x14ac:dyDescent="0.25">
      <c r="B41" s="1" t="s">
        <v>11</v>
      </c>
      <c r="C41" s="5"/>
    </row>
    <row r="42" spans="2:3" x14ac:dyDescent="0.25">
      <c r="B42" s="7" t="s">
        <v>12</v>
      </c>
      <c r="C42" s="4">
        <f>'Original 2023-01-19'!C42-0.02612+0.0338</f>
        <v>9.8379999999999995E-2</v>
      </c>
    </row>
    <row r="43" spans="2:3" x14ac:dyDescent="0.25">
      <c r="B43" s="7" t="s">
        <v>13</v>
      </c>
      <c r="C43" s="4">
        <f>'Original 2023-01-19'!C43-0.02612+0.0338</f>
        <v>9.3169999999999989E-2</v>
      </c>
    </row>
    <row r="44" spans="2:3" x14ac:dyDescent="0.25">
      <c r="B44" s="8" t="s">
        <v>24</v>
      </c>
      <c r="C44" s="5">
        <v>4.53</v>
      </c>
    </row>
  </sheetData>
  <mergeCells count="11">
    <mergeCell ref="B39:C39"/>
    <mergeCell ref="B30:C30"/>
    <mergeCell ref="B38:C38"/>
    <mergeCell ref="B22:C22"/>
    <mergeCell ref="B29:C29"/>
    <mergeCell ref="B13:C13"/>
    <mergeCell ref="B21:C21"/>
    <mergeCell ref="B5:C5"/>
    <mergeCell ref="B12:C12"/>
    <mergeCell ref="B1:C1"/>
    <mergeCell ref="B4:C4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14063-9181-4E83-8E2B-F858E1022C56}">
  <dimension ref="B1:C44"/>
  <sheetViews>
    <sheetView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.75" x14ac:dyDescent="0.25"/>
  <cols>
    <col min="1" max="1" width="9.140625" style="1" customWidth="1"/>
    <col min="2" max="2" width="48.5703125" style="1" bestFit="1" customWidth="1"/>
    <col min="3" max="3" width="16" style="2" customWidth="1"/>
    <col min="4" max="16384" width="9.140625" style="1"/>
  </cols>
  <sheetData>
    <row r="1" spans="2:3" s="10" customFormat="1" ht="42.75" customHeight="1" x14ac:dyDescent="0.25">
      <c r="B1" s="19" t="s">
        <v>20</v>
      </c>
      <c r="C1" s="19"/>
    </row>
    <row r="2" spans="2:3" ht="28.5" customHeight="1" x14ac:dyDescent="0.25">
      <c r="B2" s="6"/>
      <c r="C2" s="6"/>
    </row>
    <row r="3" spans="2:3" x14ac:dyDescent="0.25">
      <c r="B3" s="6"/>
      <c r="C3" s="6"/>
    </row>
    <row r="4" spans="2:3" x14ac:dyDescent="0.25">
      <c r="B4" s="17" t="s">
        <v>4</v>
      </c>
      <c r="C4" s="17"/>
    </row>
    <row r="5" spans="2:3" x14ac:dyDescent="0.25">
      <c r="B5" s="17" t="s">
        <v>5</v>
      </c>
      <c r="C5" s="17"/>
    </row>
    <row r="6" spans="2:3" x14ac:dyDescent="0.25">
      <c r="B6" s="1" t="s">
        <v>0</v>
      </c>
      <c r="C6" s="3">
        <v>20</v>
      </c>
    </row>
    <row r="7" spans="2:3" x14ac:dyDescent="0.25">
      <c r="B7" s="1" t="s">
        <v>1</v>
      </c>
      <c r="C7" s="4">
        <v>0.11284</v>
      </c>
    </row>
    <row r="8" spans="2:3" x14ac:dyDescent="0.25">
      <c r="B8" s="1" t="s">
        <v>2</v>
      </c>
      <c r="C8" s="4">
        <v>8.5489999999999997E-2</v>
      </c>
    </row>
    <row r="9" spans="2:3" x14ac:dyDescent="0.25">
      <c r="B9" s="1" t="s">
        <v>3</v>
      </c>
      <c r="C9" s="4">
        <v>8.5489999999999997E-2</v>
      </c>
    </row>
    <row r="10" spans="2:3" x14ac:dyDescent="0.25">
      <c r="C10" s="3"/>
    </row>
    <row r="12" spans="2:3" x14ac:dyDescent="0.25">
      <c r="B12" s="17" t="s">
        <v>6</v>
      </c>
      <c r="C12" s="17"/>
    </row>
    <row r="13" spans="2:3" x14ac:dyDescent="0.25">
      <c r="B13" s="17" t="s">
        <v>7</v>
      </c>
      <c r="C13" s="17"/>
    </row>
    <row r="14" spans="2:3" x14ac:dyDescent="0.25">
      <c r="B14" s="1" t="s">
        <v>0</v>
      </c>
      <c r="C14" s="3">
        <v>23</v>
      </c>
    </row>
    <row r="15" spans="2:3" x14ac:dyDescent="0.25">
      <c r="B15" s="1" t="s">
        <v>21</v>
      </c>
      <c r="C15" s="5">
        <v>4.3</v>
      </c>
    </row>
    <row r="16" spans="2:3" x14ac:dyDescent="0.25">
      <c r="B16" s="1" t="s">
        <v>11</v>
      </c>
      <c r="C16" s="5"/>
    </row>
    <row r="17" spans="2:3" x14ac:dyDescent="0.25">
      <c r="B17" s="21" t="s">
        <v>12</v>
      </c>
      <c r="C17" s="4">
        <v>0.14873</v>
      </c>
    </row>
    <row r="18" spans="2:3" x14ac:dyDescent="0.25">
      <c r="B18" s="7" t="s">
        <v>13</v>
      </c>
      <c r="C18" s="4">
        <v>8.5489999999999997E-2</v>
      </c>
    </row>
    <row r="21" spans="2:3" x14ac:dyDescent="0.25">
      <c r="B21" s="17" t="s">
        <v>9</v>
      </c>
      <c r="C21" s="17"/>
    </row>
    <row r="22" spans="2:3" x14ac:dyDescent="0.25">
      <c r="B22" s="17" t="s">
        <v>10</v>
      </c>
      <c r="C22" s="17"/>
    </row>
    <row r="23" spans="2:3" x14ac:dyDescent="0.25">
      <c r="B23" s="1" t="s">
        <v>0</v>
      </c>
      <c r="C23" s="3">
        <v>23</v>
      </c>
    </row>
    <row r="24" spans="2:3" x14ac:dyDescent="0.25">
      <c r="B24" s="1" t="s">
        <v>11</v>
      </c>
      <c r="C24" s="5"/>
    </row>
    <row r="25" spans="2:3" x14ac:dyDescent="0.25">
      <c r="B25" s="7" t="s">
        <v>12</v>
      </c>
      <c r="C25" s="4">
        <v>0.14873</v>
      </c>
    </row>
    <row r="26" spans="2:3" x14ac:dyDescent="0.25">
      <c r="B26" s="7" t="s">
        <v>13</v>
      </c>
      <c r="C26" s="4">
        <v>8.5489999999999997E-2</v>
      </c>
    </row>
    <row r="29" spans="2:3" x14ac:dyDescent="0.25">
      <c r="B29" s="17" t="s">
        <v>14</v>
      </c>
      <c r="C29" s="17"/>
    </row>
    <row r="30" spans="2:3" x14ac:dyDescent="0.25">
      <c r="B30" s="17" t="s">
        <v>15</v>
      </c>
      <c r="C30" s="17"/>
    </row>
    <row r="31" spans="2:3" x14ac:dyDescent="0.25">
      <c r="B31" s="1" t="s">
        <v>0</v>
      </c>
      <c r="C31" s="3">
        <v>23</v>
      </c>
    </row>
    <row r="32" spans="2:3" x14ac:dyDescent="0.25">
      <c r="B32" s="1" t="s">
        <v>11</v>
      </c>
      <c r="C32" s="5"/>
    </row>
    <row r="33" spans="2:3" x14ac:dyDescent="0.25">
      <c r="B33" s="7" t="s">
        <v>16</v>
      </c>
      <c r="C33" s="4">
        <v>0.15987000000000001</v>
      </c>
    </row>
    <row r="34" spans="2:3" x14ac:dyDescent="0.25">
      <c r="B34" s="7" t="s">
        <v>17</v>
      </c>
      <c r="C34" s="4">
        <v>0.11831</v>
      </c>
    </row>
    <row r="35" spans="2:3" x14ac:dyDescent="0.25">
      <c r="B35" s="7" t="s">
        <v>13</v>
      </c>
      <c r="C35" s="4">
        <v>0.10757</v>
      </c>
    </row>
    <row r="38" spans="2:3" x14ac:dyDescent="0.25">
      <c r="B38" s="17" t="s">
        <v>18</v>
      </c>
      <c r="C38" s="17"/>
    </row>
    <row r="39" spans="2:3" x14ac:dyDescent="0.25">
      <c r="B39" s="17" t="s">
        <v>19</v>
      </c>
      <c r="C39" s="17"/>
    </row>
    <row r="40" spans="2:3" x14ac:dyDescent="0.25">
      <c r="B40" s="1" t="s">
        <v>0</v>
      </c>
      <c r="C40" s="3">
        <v>23</v>
      </c>
    </row>
    <row r="41" spans="2:3" x14ac:dyDescent="0.25">
      <c r="B41" s="1" t="s">
        <v>11</v>
      </c>
      <c r="C41" s="5"/>
    </row>
    <row r="42" spans="2:3" x14ac:dyDescent="0.25">
      <c r="B42" s="7" t="s">
        <v>12</v>
      </c>
      <c r="C42" s="4">
        <v>9.0700000000000003E-2</v>
      </c>
    </row>
    <row r="43" spans="2:3" x14ac:dyDescent="0.25">
      <c r="B43" s="7" t="s">
        <v>13</v>
      </c>
      <c r="C43" s="4">
        <v>8.5489999999999997E-2</v>
      </c>
    </row>
    <row r="44" spans="2:3" x14ac:dyDescent="0.25">
      <c r="B44" s="8" t="s">
        <v>24</v>
      </c>
      <c r="C44" s="5">
        <v>4.53</v>
      </c>
    </row>
  </sheetData>
  <mergeCells count="11">
    <mergeCell ref="B39:C39"/>
    <mergeCell ref="B30:C30"/>
    <mergeCell ref="B38:C38"/>
    <mergeCell ref="B22:C22"/>
    <mergeCell ref="B29:C29"/>
    <mergeCell ref="B13:C13"/>
    <mergeCell ref="B21:C21"/>
    <mergeCell ref="B5:C5"/>
    <mergeCell ref="B12:C12"/>
    <mergeCell ref="B1:C1"/>
    <mergeCell ref="B4:C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xlbGVtZW50IHVpZD0iZDE0ZjVjMzYtZjQ0YS00MzE1LWI0MzgtMDA1Y2ZlOGYwNjlmIiB2YWx1ZT0iIiB4bWxucz0iaHR0cDovL3d3dy5ib2xkb25qYW1lcy5jb20vMjAwOC8wMS9zaWUvaW50ZXJuYWwvbGFiZWwiIC8+PC9zaXNsPjxVc2VyTmFtZT5DT1JQXHMyOTA3OTI8L1VzZXJOYW1lPjxEYXRlVGltZT4yLzExLzIwMjUgMjozOTo1NyBQTTwvRGF0ZVRpbWU+PExhYmVsU3RyaW5nPkFFUCBJbnRlcm5hbDwvTGFiZWxTdHJpbmc+PC9pdGVtPjwvbGFiZWxIaXN0b3J5Pg=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  <element uid="d14f5c36-f44a-4315-b438-005cfe8f069f" value=""/>
</sisl>
</file>

<file path=customXml/itemProps1.xml><?xml version="1.0" encoding="utf-8"?>
<ds:datastoreItem xmlns:ds="http://schemas.openxmlformats.org/officeDocument/2006/customXml" ds:itemID="{393E0805-78F7-4E2B-A4CB-1767D7628201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30495452-D5EB-4744-B9C6-9E75324D660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Remanded Rates</vt:lpstr>
      <vt:lpstr>Modified for 2023-00008</vt:lpstr>
      <vt:lpstr>Original 2023-01-19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Lerah M Kahn</dc:creator>
  <cp:lastModifiedBy>Lerah M Kahn</cp:lastModifiedBy>
  <dcterms:created xsi:type="dcterms:W3CDTF">2025-02-11T13:26:35Z</dcterms:created>
  <dcterms:modified xsi:type="dcterms:W3CDTF">2025-02-11T16:12:13Z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59615eb6-f9dd-48e4-b481-5b68254516db</vt:lpwstr>
  </property>
  <property fmtid="{D5CDD505-2E9C-101B-9397-08002B2CF9AE}" pid="3" name="bjClsUserRVM">
    <vt:lpwstr>[]</vt:lpwstr>
  </property>
  <property fmtid="{D5CDD505-2E9C-101B-9397-08002B2CF9AE}" pid="4" name="bjSaver">
    <vt:lpwstr>Yzo6iu4RCOp5VcJWjy40zzIEO7NbA0wx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6" name="bjDocumentLabelXML-0">
    <vt:lpwstr>ames.com/2008/01/sie/internal/label"&gt;&lt;element uid="50c31824-0780-4910-87d1-eaaffd182d42" value="" /&gt;&lt;element uid="d14f5c36-f44a-4315-b438-005cfe8f069f" value="" /&gt;&lt;/sisl&gt;</vt:lpwstr>
  </property>
  <property fmtid="{D5CDD505-2E9C-101B-9397-08002B2CF9AE}" pid="7" name="bjDocumentSecurityLabel">
    <vt:lpwstr>AEP Internal</vt:lpwstr>
  </property>
  <property fmtid="{D5CDD505-2E9C-101B-9397-08002B2CF9AE}" pid="8" name="MSIP_Label_69f43042-6bda-44b2-91eb-eca3d3d484f4_SiteId">
    <vt:lpwstr>15f3c881-6b03-4ff6-8559-77bf5177818f</vt:lpwstr>
  </property>
  <property fmtid="{D5CDD505-2E9C-101B-9397-08002B2CF9AE}" pid="9" name="MSIP_Label_69f43042-6bda-44b2-91eb-eca3d3d484f4_Name">
    <vt:lpwstr>AEP Internal</vt:lpwstr>
  </property>
  <property fmtid="{D5CDD505-2E9C-101B-9397-08002B2CF9AE}" pid="10" name="MSIP_Label_69f43042-6bda-44b2-91eb-eca3d3d484f4_Enabled">
    <vt:lpwstr>true</vt:lpwstr>
  </property>
  <property fmtid="{D5CDD505-2E9C-101B-9397-08002B2CF9AE}" pid="11" name="bjLabelHistoryID">
    <vt:lpwstr>{393E0805-78F7-4E2B-A4CB-1767D7628201}</vt:lpwstr>
  </property>
</Properties>
</file>