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NAS\Share\2005\HCWA\2023 HCWA\PSC Filings 23\October PSC Filings\"/>
    </mc:Choice>
  </mc:AlternateContent>
  <xr:revisionPtr revIDLastSave="0" documentId="8_{2FB4C287-7938-4ECD-B3AD-51E80A122BB6}" xr6:coauthVersionLast="47" xr6:coauthVersionMax="47" xr10:uidLastSave="{00000000-0000-0000-0000-000000000000}"/>
  <bookViews>
    <workbookView xWindow="-120" yWindow="-120" windowWidth="29040" windowHeight="15840" xr2:uid="{F88EB30E-A691-4E4F-B58F-C69C4B2A3BD8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F25" i="1"/>
  <c r="D25" i="1"/>
  <c r="F22" i="1"/>
  <c r="H22" i="1"/>
  <c r="F21" i="1"/>
  <c r="H21" i="1"/>
  <c r="H19" i="1"/>
  <c r="F19" i="1"/>
  <c r="F18" i="1"/>
  <c r="J17" i="1"/>
  <c r="H18" i="1"/>
  <c r="H17" i="1"/>
  <c r="F17" i="1" s="1"/>
  <c r="H16" i="1"/>
  <c r="F16" i="1" s="1"/>
  <c r="H15" i="1"/>
  <c r="H14" i="1"/>
  <c r="F14" i="1" s="1"/>
  <c r="H12" i="1"/>
  <c r="F12" i="1" s="1"/>
  <c r="H11" i="1"/>
  <c r="H10" i="1"/>
  <c r="F8" i="1"/>
  <c r="H8" i="1"/>
</calcChain>
</file>

<file path=xl/sharedStrings.xml><?xml version="1.0" encoding="utf-8"?>
<sst xmlns="http://schemas.openxmlformats.org/spreadsheetml/2006/main" count="29" uniqueCount="27">
  <si>
    <t>HARISON COUNTY WATER ASSOCIATION</t>
  </si>
  <si>
    <t>RESPONSE TO PSC RESPONSE - ALTERNATIVE RATE ADJUSTMENT</t>
  </si>
  <si>
    <t>CATEGORIES</t>
  </si>
  <si>
    <t>SERVICE LIFE</t>
  </si>
  <si>
    <t>RANGE</t>
  </si>
  <si>
    <t>TEST YEAR</t>
  </si>
  <si>
    <t>DEPRECIATION</t>
  </si>
  <si>
    <t>ADJUSTMENT</t>
  </si>
  <si>
    <t>PRO FORMA</t>
  </si>
  <si>
    <t xml:space="preserve">LAND &amp; LAND RIGHTS </t>
  </si>
  <si>
    <t>LAND</t>
  </si>
  <si>
    <t>STRUCTURES &amp; IMPROVEMENTS</t>
  </si>
  <si>
    <t>OTHER PUMPING EQUIPMENT</t>
  </si>
  <si>
    <t>RESERVOIR &amp; STAND PIPES</t>
  </si>
  <si>
    <t>TRANSMISSION &amp; DISTRIBUTION MAINS</t>
  </si>
  <si>
    <t>METERS</t>
  </si>
  <si>
    <t>METER INSTALLATION</t>
  </si>
  <si>
    <t>HYDRANTS</t>
  </si>
  <si>
    <t>OTHER TRANSMISSION &amp; DISTRIBUTON PLAN</t>
  </si>
  <si>
    <t>OFFICE FURNITURE &amp; EQUIPMENT</t>
  </si>
  <si>
    <t>COMMUNICATIONS EQUIPMENT (TELEMETRY EQUIP 2022)</t>
  </si>
  <si>
    <t>TRANSPORTATION EQUIPMENT</t>
  </si>
  <si>
    <t>(R) - DEPRECIATION</t>
  </si>
  <si>
    <t>ODDVILLE PUMP STATION</t>
  </si>
  <si>
    <t xml:space="preserve">DEPRECIABLE </t>
  </si>
  <si>
    <t>VALUE</t>
  </si>
  <si>
    <t>OFFICE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</si>
</sst>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1" fontId="0" fillId="0" borderId="0" xfId="0" applyNumberFormat="1"/>
    <xf numFmtId="41" fontId="1" fillId="0" borderId="0" xfId="0" applyNumberFormat="1" applyFont="1"/>
    <xf numFmtId="41" fontId="0" fillId="0" borderId="0" xfId="0" applyNumberFormat="1" applyAlignment="1">
      <alignment horizontal="right"/>
    </xf>
    <xf numFmtId="4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0F23E-F39C-4A6C-807C-61A3DEA014EB}">
  <sheetPr>
    <pageSetUpPr fitToPage="1"/>
  </sheetPr>
  <dimension ref="A1:J25"/>
  <sheetViews>
    <sheetView tabSelected="1" topLeftCell="A4" workbookViewId="0">
      <selection activeCell="H23" sqref="H23"/>
    </sheetView>
  </sheetViews>
  <sheetFormatPr defaultColWidth="8.85546875" defaultRowHeight="15" x14ac:dyDescent="0.25"/>
  <cols>
    <col min="1" max="1" width="50.28515625" style="1" customWidth="1"/>
    <col min="2" max="9" width="8.85546875" style="1"/>
    <col min="10" max="10" width="11" style="1" bestFit="1" customWidth="1"/>
    <col min="11" max="16384" width="8.85546875" style="1"/>
  </cols>
  <sheetData>
    <row r="1" spans="1:10" x14ac:dyDescent="0.25">
      <c r="A1" s="2" t="s">
        <v>0</v>
      </c>
    </row>
    <row r="2" spans="1:10" x14ac:dyDescent="0.25">
      <c r="A2" s="2" t="s">
        <v>1</v>
      </c>
    </row>
    <row r="3" spans="1:10" x14ac:dyDescent="0.25">
      <c r="A3" s="2" t="s">
        <v>22</v>
      </c>
    </row>
    <row r="5" spans="1:10" s="4" customFormat="1" x14ac:dyDescent="0.25">
      <c r="B5" s="4" t="s">
        <v>3</v>
      </c>
      <c r="D5" s="4" t="s">
        <v>5</v>
      </c>
      <c r="F5" s="4" t="s">
        <v>6</v>
      </c>
      <c r="H5" s="4" t="s">
        <v>8</v>
      </c>
      <c r="J5" s="4" t="s">
        <v>24</v>
      </c>
    </row>
    <row r="6" spans="1:10" s="4" customFormat="1" x14ac:dyDescent="0.25">
      <c r="A6" s="4" t="s">
        <v>2</v>
      </c>
      <c r="B6" s="4" t="s">
        <v>4</v>
      </c>
      <c r="D6" s="4" t="s">
        <v>6</v>
      </c>
      <c r="F6" s="4" t="s">
        <v>7</v>
      </c>
      <c r="H6" s="4" t="s">
        <v>6</v>
      </c>
      <c r="J6" s="4" t="s">
        <v>25</v>
      </c>
    </row>
    <row r="7" spans="1:10" x14ac:dyDescent="0.25">
      <c r="A7" s="1" t="s">
        <v>9</v>
      </c>
      <c r="B7" s="3" t="s">
        <v>10</v>
      </c>
    </row>
    <row r="8" spans="1:10" x14ac:dyDescent="0.25">
      <c r="A8" s="1" t="s">
        <v>11</v>
      </c>
      <c r="B8" s="1">
        <v>35</v>
      </c>
      <c r="D8" s="1">
        <v>59898</v>
      </c>
      <c r="F8" s="1">
        <f>H8-D8</f>
        <v>-37056.628571428577</v>
      </c>
      <c r="H8" s="1">
        <f>J8/B8</f>
        <v>22841.371428571427</v>
      </c>
      <c r="J8" s="1">
        <v>799448</v>
      </c>
    </row>
    <row r="9" spans="1:10" x14ac:dyDescent="0.25">
      <c r="A9" s="1" t="s">
        <v>12</v>
      </c>
      <c r="B9" s="1">
        <v>20</v>
      </c>
      <c r="D9" s="1">
        <v>3542</v>
      </c>
      <c r="H9" s="1">
        <v>3542</v>
      </c>
    </row>
    <row r="10" spans="1:10" x14ac:dyDescent="0.25">
      <c r="A10" s="1" t="s">
        <v>13</v>
      </c>
      <c r="B10" s="1">
        <v>30</v>
      </c>
      <c r="D10" s="1">
        <v>29332</v>
      </c>
      <c r="H10" s="1">
        <f>J10/B10+1</f>
        <v>29331.966666666667</v>
      </c>
      <c r="J10" s="1">
        <v>879929</v>
      </c>
    </row>
    <row r="11" spans="1:10" x14ac:dyDescent="0.25">
      <c r="A11" s="1" t="s">
        <v>14</v>
      </c>
      <c r="B11" s="1">
        <v>50</v>
      </c>
      <c r="D11" s="1">
        <v>266860</v>
      </c>
      <c r="H11" s="1">
        <f>J11/B11-954</f>
        <v>266859.68</v>
      </c>
      <c r="J11" s="1">
        <v>13390684</v>
      </c>
    </row>
    <row r="12" spans="1:10" x14ac:dyDescent="0.25">
      <c r="A12" s="1" t="s">
        <v>15</v>
      </c>
      <c r="B12" s="1">
        <v>10</v>
      </c>
      <c r="D12" s="1">
        <v>32958</v>
      </c>
      <c r="F12" s="1">
        <f>H12-D12</f>
        <v>82313.399999999994</v>
      </c>
      <c r="H12" s="1">
        <f>J12/B12</f>
        <v>115271.4</v>
      </c>
      <c r="J12" s="1">
        <v>1152714</v>
      </c>
    </row>
    <row r="13" spans="1:10" x14ac:dyDescent="0.25">
      <c r="D13" s="1">
        <v>0</v>
      </c>
      <c r="F13"/>
      <c r="H13"/>
    </row>
    <row r="14" spans="1:10" x14ac:dyDescent="0.25">
      <c r="A14" s="1" t="s">
        <v>16</v>
      </c>
      <c r="B14" s="1">
        <v>10</v>
      </c>
      <c r="D14" s="1">
        <v>215</v>
      </c>
      <c r="F14" s="1">
        <f>H14-D14</f>
        <v>643.1</v>
      </c>
      <c r="H14" s="1">
        <f t="shared" ref="H14:H19" si="0">J14/B14</f>
        <v>858.1</v>
      </c>
      <c r="J14" s="1">
        <v>8581</v>
      </c>
    </row>
    <row r="15" spans="1:10" x14ac:dyDescent="0.25">
      <c r="A15" s="1" t="s">
        <v>17</v>
      </c>
      <c r="B15" s="1">
        <v>40</v>
      </c>
      <c r="D15" s="1">
        <v>1804</v>
      </c>
      <c r="H15" s="1">
        <f t="shared" si="0"/>
        <v>1803.5250000000001</v>
      </c>
      <c r="J15" s="1">
        <v>72141</v>
      </c>
    </row>
    <row r="16" spans="1:10" x14ac:dyDescent="0.25">
      <c r="A16" s="1" t="s">
        <v>18</v>
      </c>
      <c r="B16" s="1">
        <v>50</v>
      </c>
      <c r="D16" s="1">
        <v>2101</v>
      </c>
      <c r="F16" s="1">
        <f>H16-D16</f>
        <v>-211.40000000000009</v>
      </c>
      <c r="H16" s="1">
        <f t="shared" si="0"/>
        <v>1889.6</v>
      </c>
      <c r="J16" s="1">
        <v>94480</v>
      </c>
    </row>
    <row r="17" spans="1:10" x14ac:dyDescent="0.25">
      <c r="A17" s="1" t="s">
        <v>19</v>
      </c>
      <c r="B17" s="1">
        <v>20</v>
      </c>
      <c r="D17" s="1">
        <v>28135</v>
      </c>
      <c r="F17" s="1">
        <f>H17-D17</f>
        <v>-17007.45</v>
      </c>
      <c r="H17" s="1">
        <f t="shared" si="0"/>
        <v>11127.55</v>
      </c>
      <c r="J17" s="1">
        <f>229568-7017</f>
        <v>222551</v>
      </c>
    </row>
    <row r="18" spans="1:10" x14ac:dyDescent="0.25">
      <c r="A18" s="1" t="s">
        <v>20</v>
      </c>
      <c r="B18" s="1">
        <v>10</v>
      </c>
      <c r="D18" s="1">
        <v>1002</v>
      </c>
      <c r="F18" s="1">
        <f>H18-D18</f>
        <v>-300.29999999999995</v>
      </c>
      <c r="H18" s="1">
        <f t="shared" si="0"/>
        <v>701.7</v>
      </c>
      <c r="J18" s="1">
        <v>7017</v>
      </c>
    </row>
    <row r="19" spans="1:10" x14ac:dyDescent="0.25">
      <c r="A19" s="1" t="s">
        <v>21</v>
      </c>
      <c r="B19" s="1">
        <v>7</v>
      </c>
      <c r="D19" s="1">
        <v>39696</v>
      </c>
      <c r="F19" s="1">
        <f>H19-D19</f>
        <v>0</v>
      </c>
      <c r="H19" s="1">
        <f t="shared" si="0"/>
        <v>39696</v>
      </c>
      <c r="J19" s="1">
        <v>277872</v>
      </c>
    </row>
    <row r="20" spans="1:10" x14ac:dyDescent="0.25">
      <c r="B20" s="1">
        <v>7</v>
      </c>
      <c r="D20" s="1">
        <v>0</v>
      </c>
      <c r="F20"/>
      <c r="H20"/>
    </row>
    <row r="21" spans="1:10" x14ac:dyDescent="0.25">
      <c r="A21" s="1" t="s">
        <v>23</v>
      </c>
      <c r="B21" s="1">
        <v>35</v>
      </c>
      <c r="D21" s="1">
        <v>22861</v>
      </c>
      <c r="F21" s="1">
        <f>H21-D21</f>
        <v>-9797.8857142857141</v>
      </c>
      <c r="H21" s="1">
        <f>J21/B21</f>
        <v>13063.114285714286</v>
      </c>
      <c r="J21" s="1">
        <v>457209</v>
      </c>
    </row>
    <row r="22" spans="1:10" x14ac:dyDescent="0.25">
      <c r="A22" s="1" t="s">
        <v>26</v>
      </c>
      <c r="B22" s="1">
        <v>35</v>
      </c>
      <c r="D22" s="1">
        <v>27296</v>
      </c>
      <c r="F22" s="1">
        <f>H22-D22</f>
        <v>-5849.3428571428558</v>
      </c>
      <c r="H22" s="1">
        <f>J22/B22</f>
        <v>21446.657142857144</v>
      </c>
      <c r="J22" s="1">
        <v>750633</v>
      </c>
    </row>
    <row r="23" spans="1:10" x14ac:dyDescent="0.25">
      <c r="D23" s="1">
        <v>0</v>
      </c>
      <c r="F23"/>
      <c r="H23"/>
    </row>
    <row r="25" spans="1:10" x14ac:dyDescent="0.25">
      <c r="D25" s="2">
        <f>SUM(D8:D24)</f>
        <v>515700</v>
      </c>
      <c r="E25" s="2"/>
      <c r="F25" s="2">
        <f>SUM(F8:F24)</f>
        <v>12733.492857142843</v>
      </c>
      <c r="G25" s="2"/>
      <c r="H25" s="2">
        <f>SUM(H8:H24)</f>
        <v>528432.66452380945</v>
      </c>
    </row>
  </sheetData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C3D7-9547-4E58-9322-3DAFE421730B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Missie@corp.lynchandlynchcpas.com</dc:creator>
  <cp:lastModifiedBy>Jesse Melcher</cp:lastModifiedBy>
  <cp:lastPrinted>2023-10-08T18:25:48Z</cp:lastPrinted>
  <dcterms:created xsi:type="dcterms:W3CDTF">2023-10-08T14:19:39Z</dcterms:created>
  <dcterms:modified xsi:type="dcterms:W3CDTF">2023-10-11T12:16:58Z</dcterms:modified>
</cp:coreProperties>
</file>