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NAS\Share\2005\HCWA\2023 HCWA\PSC Filings 23\July 23 PSC Filings\PSC Exhibits to Response\"/>
    </mc:Choice>
  </mc:AlternateContent>
  <xr:revisionPtr revIDLastSave="0" documentId="8_{4AC98C8E-3D19-4335-8A60-5F698B6C0009}" xr6:coauthVersionLast="47" xr6:coauthVersionMax="47" xr10:uidLastSave="{00000000-0000-0000-0000-000000000000}"/>
  <bookViews>
    <workbookView xWindow="-120" yWindow="-120" windowWidth="29040" windowHeight="15720" xr2:uid="{063EBDE9-3DFC-409F-A6BF-C9EC1D9264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<sst xmlns="http://schemas.openxmlformats.org/spreadsheetml/2006/main" count="145" uniqueCount="139">
  <si>
    <t xml:space="preserve">SCHEDULE OF ADJUSTED OPERATIONS </t>
  </si>
  <si>
    <t>TEST YEAR 2022</t>
  </si>
  <si>
    <t>OPERATING REVENUE</t>
  </si>
  <si>
    <t>SALES OF WATER</t>
  </si>
  <si>
    <t>UNMETERED SALES</t>
  </si>
  <si>
    <t>METERED SALES</t>
  </si>
  <si>
    <t>BULK LOADING</t>
  </si>
  <si>
    <t>FIRE PROTECTION</t>
  </si>
  <si>
    <t>SALES FOR RESALE</t>
  </si>
  <si>
    <t>TOTALS OF SALES OF WATER</t>
  </si>
  <si>
    <t>OTHER WATER REVENUE</t>
  </si>
  <si>
    <t>FOFEITED DISCOUNTS</t>
  </si>
  <si>
    <t>MISC. SERV REV</t>
  </si>
  <si>
    <t>RENTS FROM WATER PROP</t>
  </si>
  <si>
    <t>TOTAL OTHER WATER REVENUE</t>
  </si>
  <si>
    <t>TOTAL OPERATING REVENUE</t>
  </si>
  <si>
    <t>OPERATING EXPENSES</t>
  </si>
  <si>
    <t>TEST YEAR</t>
  </si>
  <si>
    <t>ADJUSTMENTS</t>
  </si>
  <si>
    <t>PRO-FORMA</t>
  </si>
  <si>
    <t>ADJUSTMENT CALCULATIONS JUSTIFICATION</t>
  </si>
  <si>
    <t>MADE TO REFLECT PROPOSED INCOME FROM NEW RATES</t>
  </si>
  <si>
    <t>APPROVED ON 11-22-22 AT USAGE RATES IN 2022</t>
  </si>
  <si>
    <t>ADJUSTMENT EXPLAINED ABOVE</t>
  </si>
  <si>
    <t>Not Applicable</t>
  </si>
  <si>
    <t>Wages/Salaries</t>
  </si>
  <si>
    <t xml:space="preserve">Increased Wages based upon employees working </t>
  </si>
  <si>
    <t>at new pay rate at new amount of hours (from 35 to 40)</t>
  </si>
  <si>
    <t xml:space="preserve">beginning January 1, 2023, at a regular year and payment of </t>
  </si>
  <si>
    <t>all positions through the year (manager was not filled for 5 months)</t>
  </si>
  <si>
    <t>Wages/Salaries-Officers</t>
  </si>
  <si>
    <t>Employee Pens./Benefits</t>
  </si>
  <si>
    <t>to reflect employee wages based upon new rates and new hours of work</t>
  </si>
  <si>
    <t xml:space="preserve"> </t>
  </si>
  <si>
    <t>557,565 + 95,491 = 653,056   x  0.</t>
  </si>
  <si>
    <t>to reflect employee wages national cost of living increase 0.046%</t>
  </si>
  <si>
    <t>(math error of $11)</t>
  </si>
  <si>
    <t>046 = 30,040</t>
  </si>
  <si>
    <t xml:space="preserve">557,565 + 95,491 +30,040 = </t>
  </si>
  <si>
    <t>HCWA recongnizing the position of KY PSC as it relates to rate adj.</t>
  </si>
  <si>
    <t xml:space="preserve">expenses, reduced single plans ($14,132.88 x .21 =$3109) and </t>
  </si>
  <si>
    <t>reduced all other plans by 33% (164,810.52 x .33 = 54,387.47)</t>
  </si>
  <si>
    <t>for a total of 54,387.47 + 3109 =total reduciton of 57,496.47</t>
  </si>
  <si>
    <t>Add 67% of proposed new cost of health insurance to expenses</t>
  </si>
  <si>
    <t>Estimated increase of $12,000.00 x .67 = $8040</t>
  </si>
  <si>
    <t>223,832 - 57,496.47 + 8040 = 174,375.37 (math error of $6)</t>
  </si>
  <si>
    <t xml:space="preserve">Board did not track their pay in a separate chart of accounts to the </t>
  </si>
  <si>
    <t>wages and salaries of employees and seeks to make that adjustment</t>
  </si>
  <si>
    <t>Purchased Water</t>
  </si>
  <si>
    <t>water at .51 per 1000 gallons, estimated water rate purchase increase</t>
  </si>
  <si>
    <t>by 477,968 x 0.51 = 243,763.68 x (water loss rate adjustment reduction</t>
  </si>
  <si>
    <t>of 0.58656 (amount of reported water loss over 15%, year 2022)</t>
  </si>
  <si>
    <t>2022 total purchased gallons according to 2022 annual report was</t>
  </si>
  <si>
    <t xml:space="preserve">This is the category the application put the wrong number in for purchased </t>
  </si>
  <si>
    <t>1,522,166 + 243,763.68 = 1,765,929.68 X water loss of $0.058656</t>
  </si>
  <si>
    <t>water by mis stating the purchase amount by $30,000.00</t>
  </si>
  <si>
    <t>Purchased Power</t>
  </si>
  <si>
    <t xml:space="preserve">ADJUSTED PRUCHASED POWER BY PURCHASE POWER </t>
  </si>
  <si>
    <t>NUMBER 89,246 X WATER LOSS NUMBER 0.058656</t>
  </si>
  <si>
    <t>EQUALS $5,235</t>
  </si>
  <si>
    <t>THE REQUESTED INCREASE OF PURCHASED POWER BY 3.5%</t>
  </si>
  <si>
    <t>FOR THE PORPOSED NATIONAL AVERAGE INCREASE</t>
  </si>
  <si>
    <t>IS 89,246 X 3.5% = 3,124</t>
  </si>
  <si>
    <t>89,246 -5,235 = 3,124 = 87,135 (A REDUCTION OF 2111</t>
  </si>
  <si>
    <t>Materials and Supplies</t>
  </si>
  <si>
    <t>no changes</t>
  </si>
  <si>
    <t>Contractual Services</t>
  </si>
  <si>
    <t xml:space="preserve">the additons requested here are due to the category of accounts </t>
  </si>
  <si>
    <t>used by the audit.  The Application used the audit numbers</t>
  </si>
  <si>
    <t xml:space="preserve">and the audit numbers only put water testing in contractual services, and </t>
  </si>
  <si>
    <t>separated Legal, Accounting</t>
  </si>
  <si>
    <t>services.</t>
  </si>
  <si>
    <t>Request to add legal services and audit and accounting services</t>
  </si>
  <si>
    <t>which were $22,080 and $22,937 plus the audit number of $12,508</t>
  </si>
  <si>
    <t>Water Testing</t>
  </si>
  <si>
    <t>HCWA did not have a separate account chart for water testing; it was</t>
  </si>
  <si>
    <t>put in  contractual services</t>
  </si>
  <si>
    <t>This request would put water testing in its own chart of accounts</t>
  </si>
  <si>
    <t>Transportation Expenses</t>
  </si>
  <si>
    <t>Insurance</t>
  </si>
  <si>
    <t>Reg. Comm. Expenses</t>
  </si>
  <si>
    <t>Bad Debt Expenses</t>
  </si>
  <si>
    <t>Miscellaneous Expenses</t>
  </si>
  <si>
    <t xml:space="preserve">THESE CHANGES ARE A RESULT OF THE CHART OF ACCOUNTS USED BY </t>
  </si>
  <si>
    <t>HCWA AND THEIR RELATION TO THE CHART OF EXPENSES USE IN THE</t>
  </si>
  <si>
    <t>RATE ADJUSTMENT SCHEDULE OF OPERATIONS AND EXPENSES</t>
  </si>
  <si>
    <t>HCWA HAD OTHER EXPENSES THAT IS CATEGORIZED UNDER VARIOUS</t>
  </si>
  <si>
    <t>CHARTS OF ACCOUNTS, SUCH AS</t>
  </si>
  <si>
    <t>OFFICE SUPPLIES</t>
  </si>
  <si>
    <t>REPAIRS</t>
  </si>
  <si>
    <t>BILLING (WHICH IS NOW UNDER OFFICE SUPPLIES)</t>
  </si>
  <si>
    <t>TELEPHONE</t>
  </si>
  <si>
    <t xml:space="preserve">(postage increase </t>
  </si>
  <si>
    <t>6212 meters</t>
  </si>
  <si>
    <t>at 0.06 per month x 12 months = 4,473</t>
  </si>
  <si>
    <t xml:space="preserve"> no change</t>
  </si>
  <si>
    <t>(Increase due to PVC costs increase</t>
  </si>
  <si>
    <t>81,233 x 0.75% = 60,925</t>
  </si>
  <si>
    <t xml:space="preserve">60,925 + 81,233 = </t>
  </si>
  <si>
    <t>(math error of $10)</t>
  </si>
  <si>
    <t>4473 + 77659 = 82,132</t>
  </si>
  <si>
    <t>82,132 + 142,158 + 14,220 = 238,510</t>
  </si>
  <si>
    <t>TOTAL OPERATING &amp; MAINTENANCE EXPENSES</t>
  </si>
  <si>
    <t>DEPRECIATION EXPENSE</t>
  </si>
  <si>
    <t xml:space="preserve">(THE REQUESTED INCREASE IS A COMBINATION OF THE </t>
  </si>
  <si>
    <t>OF 103,582.37 AND PURCHASED POWER OF $5,234.81 = 108,818</t>
  </si>
  <si>
    <t xml:space="preserve">AND 22,500 FOR DEPRECIATION OF 1,000 METERS OVER TEN YEARS </t>
  </si>
  <si>
    <t>FOR PURCHASING REPLACEMENT METERS THAT EXCEED TEN YEARS</t>
  </si>
  <si>
    <t>22,500 + 108,818 = 131,318</t>
  </si>
  <si>
    <t xml:space="preserve">AMORTZATION EXPENSE </t>
  </si>
  <si>
    <t>RATE ADJUSTMENT CASE</t>
  </si>
  <si>
    <t xml:space="preserve">THE ESTIMATED COST OF THE RATE ADJUSTMENT, WHICH TOTAL </t>
  </si>
  <si>
    <t xml:space="preserve">ESTIMATED COST IS $45,000.00 AS STATED IN HCWA RESPONSE TO </t>
  </si>
  <si>
    <t xml:space="preserve">2ND RESPONSE TO KY PSC INFORMATION, AND REQUEST TO AMORTIZE </t>
  </si>
  <si>
    <t>THIS EXPENSE OVER THREE (3) YEARS FOR A YEARLY AMORTIZATION</t>
  </si>
  <si>
    <t>EXPENSE OF $15,000.00</t>
  </si>
  <si>
    <t>TAXES OTHER THAN INCOME</t>
  </si>
  <si>
    <t>INCREASE BY THE FICA EMPLOYEE MATCH</t>
  </si>
  <si>
    <t>INCREASED SALARIES OF 125,542 (SEE SALARIES AND WAGES</t>
  </si>
  <si>
    <t>OF OFFICERS) X 0.765</t>
  </si>
  <si>
    <t>125,542 X 0.765 = 9604</t>
  </si>
  <si>
    <t>TOTAL OPERATING EXPENSES</t>
  </si>
  <si>
    <t>SEE ABOVE</t>
  </si>
  <si>
    <t>UTILITY OPERATING INCOME</t>
  </si>
  <si>
    <t>REV - INCOME</t>
  </si>
  <si>
    <t xml:space="preserve">TOTAL </t>
  </si>
  <si>
    <t>INCREASE REQUESTS</t>
  </si>
  <si>
    <t>(ADJUSTED INCOME</t>
  </si>
  <si>
    <t>MINUS ADJUSTED</t>
  </si>
  <si>
    <t>EXPENSES</t>
  </si>
  <si>
    <t>(non-reucrring charges)</t>
  </si>
  <si>
    <t>(interest and antennae income)</t>
  </si>
  <si>
    <t>477,968, based upon new pass through rate of purchased</t>
  </si>
  <si>
    <t>(water loss calculation)</t>
  </si>
  <si>
    <t>1,765,929.68 x 0.058656 = 103,582</t>
  </si>
  <si>
    <t>1,765,929.68 - 103,582 = 1,662,347</t>
  </si>
  <si>
    <t>($10 math error)</t>
  </si>
  <si>
    <t>WATER LOSS NUMBER REQUESTED TO BE A SURCHARGE EXPENSE (ESCROW COLLECTIBLE)</t>
  </si>
  <si>
    <t>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</si>
</sst>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4" fontId="0" fillId="0" borderId="0" xfId="0" applyNumberFormat="1"/>
    <xf numFmtId="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5E7CE-56DD-4D26-BE70-5A7054CB8D9E}">
  <dimension ref="A1:S135"/>
  <sheetViews>
    <sheetView tabSelected="1" topLeftCell="A125" workbookViewId="0">
      <selection activeCell="O146" sqref="O146"/>
    </sheetView>
  </sheetViews>
  <sheetFormatPr defaultRowHeight="15" x14ac:dyDescent="0.25"/>
  <cols>
    <col min="6" max="6" width="11.140625" bestFit="1" customWidth="1"/>
  </cols>
  <sheetData>
    <row r="1" spans="1:18" x14ac:dyDescent="0.25">
      <c r="A1" t="s">
        <v>0</v>
      </c>
      <c r="F1" t="s">
        <v>1</v>
      </c>
    </row>
    <row r="3" spans="1:18" x14ac:dyDescent="0.25">
      <c r="A3" t="s">
        <v>2</v>
      </c>
      <c r="F3" t="s">
        <v>17</v>
      </c>
      <c r="I3" t="s">
        <v>18</v>
      </c>
      <c r="K3" t="s">
        <v>20</v>
      </c>
      <c r="R3" t="s">
        <v>19</v>
      </c>
    </row>
    <row r="4" spans="1:18" x14ac:dyDescent="0.25">
      <c r="B4" t="s">
        <v>3</v>
      </c>
    </row>
    <row r="5" spans="1:18" x14ac:dyDescent="0.25">
      <c r="C5" t="s">
        <v>4</v>
      </c>
      <c r="F5">
        <v>0</v>
      </c>
      <c r="I5">
        <v>0</v>
      </c>
      <c r="R5">
        <v>0</v>
      </c>
    </row>
    <row r="6" spans="1:18" x14ac:dyDescent="0.25">
      <c r="C6" t="s">
        <v>5</v>
      </c>
      <c r="F6" s="1">
        <v>2981501</v>
      </c>
      <c r="I6" s="1">
        <v>183904</v>
      </c>
      <c r="K6" t="s">
        <v>21</v>
      </c>
      <c r="R6" s="1">
        <v>3164405</v>
      </c>
    </row>
    <row r="7" spans="1:18" x14ac:dyDescent="0.25">
      <c r="C7" t="s">
        <v>6</v>
      </c>
      <c r="F7">
        <v>0</v>
      </c>
      <c r="I7">
        <v>0</v>
      </c>
      <c r="K7" t="s">
        <v>22</v>
      </c>
      <c r="R7">
        <v>0</v>
      </c>
    </row>
    <row r="8" spans="1:18" x14ac:dyDescent="0.25">
      <c r="C8" t="s">
        <v>7</v>
      </c>
      <c r="F8">
        <v>0</v>
      </c>
      <c r="I8">
        <v>0</v>
      </c>
      <c r="R8">
        <v>0</v>
      </c>
    </row>
    <row r="9" spans="1:18" x14ac:dyDescent="0.25">
      <c r="C9" t="s">
        <v>8</v>
      </c>
      <c r="F9">
        <v>0</v>
      </c>
      <c r="I9">
        <v>0</v>
      </c>
      <c r="R9">
        <v>0</v>
      </c>
    </row>
    <row r="11" spans="1:18" x14ac:dyDescent="0.25">
      <c r="A11" t="s">
        <v>9</v>
      </c>
      <c r="F11">
        <f>SUM(F5:F10)</f>
        <v>2981501</v>
      </c>
      <c r="I11" s="1">
        <v>183904</v>
      </c>
      <c r="K11" t="s">
        <v>23</v>
      </c>
      <c r="R11" s="1">
        <v>3164405</v>
      </c>
    </row>
    <row r="13" spans="1:18" x14ac:dyDescent="0.25">
      <c r="B13" t="s">
        <v>10</v>
      </c>
    </row>
    <row r="14" spans="1:18" x14ac:dyDescent="0.25">
      <c r="C14" t="s">
        <v>11</v>
      </c>
      <c r="F14" s="1">
        <v>43893</v>
      </c>
      <c r="I14">
        <v>0</v>
      </c>
      <c r="K14" t="s">
        <v>24</v>
      </c>
      <c r="R14" s="1">
        <v>43893</v>
      </c>
    </row>
    <row r="15" spans="1:18" x14ac:dyDescent="0.25">
      <c r="C15" t="s">
        <v>12</v>
      </c>
      <c r="F15" s="1">
        <v>12752</v>
      </c>
      <c r="I15">
        <v>0</v>
      </c>
      <c r="K15" t="s">
        <v>130</v>
      </c>
      <c r="R15" s="1">
        <v>12752</v>
      </c>
    </row>
    <row r="16" spans="1:18" x14ac:dyDescent="0.25">
      <c r="C16" t="s">
        <v>13</v>
      </c>
      <c r="F16">
        <v>0</v>
      </c>
      <c r="I16">
        <v>0</v>
      </c>
      <c r="R16" s="1">
        <v>0</v>
      </c>
    </row>
    <row r="17" spans="1:19" x14ac:dyDescent="0.25">
      <c r="C17" t="s">
        <v>10</v>
      </c>
      <c r="F17" s="1">
        <v>14038</v>
      </c>
      <c r="I17">
        <v>0</v>
      </c>
      <c r="K17" t="s">
        <v>131</v>
      </c>
      <c r="R17" s="1">
        <v>14038</v>
      </c>
    </row>
    <row r="18" spans="1:19" x14ac:dyDescent="0.25">
      <c r="A18" t="s">
        <v>14</v>
      </c>
      <c r="F18" s="1">
        <f>SUM(F14:F17)</f>
        <v>70683</v>
      </c>
      <c r="I18" s="1">
        <v>0</v>
      </c>
      <c r="R18" s="1">
        <v>70683</v>
      </c>
    </row>
    <row r="20" spans="1:19" x14ac:dyDescent="0.25">
      <c r="A20" t="s">
        <v>15</v>
      </c>
      <c r="F20" s="1">
        <v>3052184</v>
      </c>
      <c r="R20" s="1">
        <v>3164405</v>
      </c>
    </row>
    <row r="24" spans="1:19" x14ac:dyDescent="0.25">
      <c r="A24" t="s">
        <v>16</v>
      </c>
    </row>
    <row r="26" spans="1:19" x14ac:dyDescent="0.25">
      <c r="C26" t="s">
        <v>25</v>
      </c>
      <c r="F26" s="1">
        <v>557565</v>
      </c>
      <c r="I26" s="1">
        <v>125542</v>
      </c>
      <c r="K26" t="s">
        <v>26</v>
      </c>
      <c r="R26" s="1"/>
    </row>
    <row r="27" spans="1:19" x14ac:dyDescent="0.25">
      <c r="J27" s="1"/>
      <c r="K27" t="s">
        <v>27</v>
      </c>
      <c r="S27" s="1"/>
    </row>
    <row r="28" spans="1:19" x14ac:dyDescent="0.25">
      <c r="K28" t="s">
        <v>28</v>
      </c>
    </row>
    <row r="29" spans="1:19" x14ac:dyDescent="0.25">
      <c r="K29" t="s">
        <v>29</v>
      </c>
    </row>
    <row r="30" spans="1:19" x14ac:dyDescent="0.25">
      <c r="J30" s="1">
        <v>95491</v>
      </c>
      <c r="K30" t="s">
        <v>32</v>
      </c>
    </row>
    <row r="31" spans="1:19" x14ac:dyDescent="0.25">
      <c r="J31" s="1">
        <v>30051</v>
      </c>
      <c r="K31" t="s">
        <v>35</v>
      </c>
    </row>
    <row r="32" spans="1:19" x14ac:dyDescent="0.25">
      <c r="J32" t="s">
        <v>33</v>
      </c>
      <c r="K32" t="s">
        <v>34</v>
      </c>
      <c r="N32" t="s">
        <v>37</v>
      </c>
      <c r="P32" t="s">
        <v>36</v>
      </c>
    </row>
    <row r="33" spans="3:18" x14ac:dyDescent="0.25">
      <c r="I33" s="1"/>
      <c r="K33" t="s">
        <v>38</v>
      </c>
      <c r="N33" s="1">
        <v>683096</v>
      </c>
      <c r="R33" s="1">
        <v>683096</v>
      </c>
    </row>
    <row r="35" spans="3:18" x14ac:dyDescent="0.25">
      <c r="C35" t="s">
        <v>30</v>
      </c>
      <c r="F35">
        <v>0</v>
      </c>
      <c r="I35" s="1">
        <v>19800</v>
      </c>
      <c r="K35" t="s">
        <v>46</v>
      </c>
    </row>
    <row r="36" spans="3:18" x14ac:dyDescent="0.25">
      <c r="K36" t="s">
        <v>47</v>
      </c>
      <c r="R36" s="1">
        <v>19800</v>
      </c>
    </row>
    <row r="38" spans="3:18" x14ac:dyDescent="0.25">
      <c r="C38" t="s">
        <v>31</v>
      </c>
      <c r="F38" s="2">
        <v>223832</v>
      </c>
      <c r="I38" s="1">
        <v>-49451</v>
      </c>
      <c r="K38" t="s">
        <v>39</v>
      </c>
      <c r="R38" s="1"/>
    </row>
    <row r="39" spans="3:18" x14ac:dyDescent="0.25">
      <c r="K39" t="s">
        <v>40</v>
      </c>
    </row>
    <row r="40" spans="3:18" x14ac:dyDescent="0.25">
      <c r="K40" t="s">
        <v>41</v>
      </c>
    </row>
    <row r="41" spans="3:18" x14ac:dyDescent="0.25">
      <c r="K41" t="s">
        <v>42</v>
      </c>
    </row>
    <row r="42" spans="3:18" x14ac:dyDescent="0.25">
      <c r="K42" t="s">
        <v>43</v>
      </c>
    </row>
    <row r="43" spans="3:18" x14ac:dyDescent="0.25">
      <c r="K43" t="s">
        <v>44</v>
      </c>
    </row>
    <row r="44" spans="3:18" x14ac:dyDescent="0.25">
      <c r="K44" t="s">
        <v>45</v>
      </c>
      <c r="R44" s="1">
        <v>174375</v>
      </c>
    </row>
    <row r="47" spans="3:18" x14ac:dyDescent="0.25">
      <c r="C47" t="s">
        <v>48</v>
      </c>
      <c r="F47" s="1">
        <v>152772166</v>
      </c>
      <c r="I47" s="1">
        <v>140423</v>
      </c>
      <c r="K47" t="s">
        <v>52</v>
      </c>
    </row>
    <row r="48" spans="3:18" x14ac:dyDescent="0.25">
      <c r="K48" t="s">
        <v>132</v>
      </c>
    </row>
    <row r="49" spans="3:18" x14ac:dyDescent="0.25">
      <c r="K49" t="s">
        <v>49</v>
      </c>
    </row>
    <row r="50" spans="3:18" x14ac:dyDescent="0.25">
      <c r="K50" t="s">
        <v>50</v>
      </c>
    </row>
    <row r="51" spans="3:18" x14ac:dyDescent="0.25">
      <c r="K51" t="s">
        <v>51</v>
      </c>
    </row>
    <row r="52" spans="3:18" x14ac:dyDescent="0.25">
      <c r="K52" t="s">
        <v>54</v>
      </c>
    </row>
    <row r="53" spans="3:18" x14ac:dyDescent="0.25">
      <c r="M53" s="1"/>
      <c r="N53" t="s">
        <v>33</v>
      </c>
    </row>
    <row r="54" spans="3:18" x14ac:dyDescent="0.25">
      <c r="K54" t="s">
        <v>53</v>
      </c>
    </row>
    <row r="55" spans="3:18" x14ac:dyDescent="0.25">
      <c r="K55" t="s">
        <v>55</v>
      </c>
      <c r="R55" s="1"/>
    </row>
    <row r="56" spans="3:18" x14ac:dyDescent="0.25">
      <c r="K56" s="1" t="s">
        <v>134</v>
      </c>
      <c r="O56" t="s">
        <v>133</v>
      </c>
      <c r="R56" s="1"/>
    </row>
    <row r="57" spans="3:18" x14ac:dyDescent="0.25">
      <c r="K57" s="1" t="s">
        <v>135</v>
      </c>
      <c r="R57" s="1">
        <v>1662347</v>
      </c>
    </row>
    <row r="59" spans="3:18" x14ac:dyDescent="0.25">
      <c r="C59" t="s">
        <v>56</v>
      </c>
      <c r="F59" s="1">
        <v>89246</v>
      </c>
      <c r="I59">
        <v>-2111</v>
      </c>
      <c r="K59" t="s">
        <v>57</v>
      </c>
    </row>
    <row r="60" spans="3:18" x14ac:dyDescent="0.25">
      <c r="K60" t="s">
        <v>58</v>
      </c>
    </row>
    <row r="61" spans="3:18" x14ac:dyDescent="0.25">
      <c r="K61" t="s">
        <v>59</v>
      </c>
    </row>
    <row r="62" spans="3:18" x14ac:dyDescent="0.25">
      <c r="K62" t="s">
        <v>60</v>
      </c>
    </row>
    <row r="63" spans="3:18" x14ac:dyDescent="0.25">
      <c r="K63" t="s">
        <v>61</v>
      </c>
    </row>
    <row r="64" spans="3:18" x14ac:dyDescent="0.25">
      <c r="K64" t="s">
        <v>62</v>
      </c>
    </row>
    <row r="65" spans="3:18" x14ac:dyDescent="0.25">
      <c r="K65" t="s">
        <v>63</v>
      </c>
      <c r="R65" s="1">
        <v>87135</v>
      </c>
    </row>
    <row r="67" spans="3:18" x14ac:dyDescent="0.25">
      <c r="C67" t="s">
        <v>64</v>
      </c>
      <c r="F67" s="1">
        <v>15604</v>
      </c>
      <c r="I67">
        <v>0</v>
      </c>
      <c r="K67" t="s">
        <v>65</v>
      </c>
      <c r="R67" s="1">
        <v>15604</v>
      </c>
    </row>
    <row r="69" spans="3:18" x14ac:dyDescent="0.25">
      <c r="C69" t="s">
        <v>66</v>
      </c>
      <c r="F69" s="1">
        <v>12508</v>
      </c>
      <c r="I69" s="1">
        <v>45017</v>
      </c>
      <c r="K69" t="s">
        <v>67</v>
      </c>
    </row>
    <row r="70" spans="3:18" x14ac:dyDescent="0.25">
      <c r="K70" t="s">
        <v>68</v>
      </c>
    </row>
    <row r="71" spans="3:18" x14ac:dyDescent="0.25">
      <c r="K71" t="s">
        <v>69</v>
      </c>
    </row>
    <row r="72" spans="3:18" x14ac:dyDescent="0.25">
      <c r="K72" t="s">
        <v>70</v>
      </c>
      <c r="N72" t="s">
        <v>71</v>
      </c>
    </row>
    <row r="73" spans="3:18" x14ac:dyDescent="0.25">
      <c r="K73" t="s">
        <v>72</v>
      </c>
    </row>
    <row r="74" spans="3:18" x14ac:dyDescent="0.25">
      <c r="K74" t="s">
        <v>73</v>
      </c>
    </row>
    <row r="75" spans="3:18" x14ac:dyDescent="0.25">
      <c r="K75" s="3">
        <v>57525</v>
      </c>
      <c r="R75" s="1">
        <v>57525</v>
      </c>
    </row>
    <row r="77" spans="3:18" x14ac:dyDescent="0.25">
      <c r="C77" t="s">
        <v>74</v>
      </c>
      <c r="F77">
        <v>0</v>
      </c>
      <c r="I77" s="1">
        <v>12000</v>
      </c>
      <c r="K77" t="s">
        <v>75</v>
      </c>
    </row>
    <row r="78" spans="3:18" x14ac:dyDescent="0.25">
      <c r="K78" t="s">
        <v>76</v>
      </c>
    </row>
    <row r="79" spans="3:18" x14ac:dyDescent="0.25">
      <c r="K79" t="s">
        <v>77</v>
      </c>
      <c r="R79" s="1">
        <v>12000</v>
      </c>
    </row>
    <row r="81" spans="3:18" x14ac:dyDescent="0.25">
      <c r="C81" t="s">
        <v>78</v>
      </c>
      <c r="F81" s="1">
        <v>67129</v>
      </c>
      <c r="I81">
        <v>0</v>
      </c>
      <c r="K81" t="s">
        <v>65</v>
      </c>
      <c r="R81" s="1">
        <v>67129</v>
      </c>
    </row>
    <row r="83" spans="3:18" x14ac:dyDescent="0.25">
      <c r="C83" t="s">
        <v>79</v>
      </c>
      <c r="F83" s="1">
        <v>38941</v>
      </c>
      <c r="I83">
        <v>0</v>
      </c>
      <c r="K83" t="s">
        <v>65</v>
      </c>
      <c r="R83" s="1">
        <v>38941</v>
      </c>
    </row>
    <row r="85" spans="3:18" x14ac:dyDescent="0.25">
      <c r="C85" t="s">
        <v>80</v>
      </c>
      <c r="F85">
        <v>8724</v>
      </c>
      <c r="I85">
        <v>0</v>
      </c>
      <c r="K85" t="s">
        <v>65</v>
      </c>
      <c r="R85">
        <v>8724</v>
      </c>
    </row>
    <row r="87" spans="3:18" x14ac:dyDescent="0.25">
      <c r="C87" t="s">
        <v>81</v>
      </c>
      <c r="F87" s="1">
        <v>10760</v>
      </c>
      <c r="I87">
        <v>0</v>
      </c>
      <c r="K87" t="s">
        <v>65</v>
      </c>
      <c r="R87" s="1">
        <v>10760</v>
      </c>
    </row>
    <row r="89" spans="3:18" x14ac:dyDescent="0.25">
      <c r="C89" t="s">
        <v>82</v>
      </c>
      <c r="F89">
        <v>1939</v>
      </c>
      <c r="I89" s="1">
        <v>238500</v>
      </c>
      <c r="K89" t="s">
        <v>83</v>
      </c>
    </row>
    <row r="90" spans="3:18" x14ac:dyDescent="0.25">
      <c r="K90" t="s">
        <v>84</v>
      </c>
    </row>
    <row r="91" spans="3:18" x14ac:dyDescent="0.25">
      <c r="K91" t="s">
        <v>85</v>
      </c>
    </row>
    <row r="92" spans="3:18" x14ac:dyDescent="0.25">
      <c r="K92" t="s">
        <v>86</v>
      </c>
    </row>
    <row r="93" spans="3:18" x14ac:dyDescent="0.25">
      <c r="K93" t="s">
        <v>87</v>
      </c>
    </row>
    <row r="94" spans="3:18" x14ac:dyDescent="0.25">
      <c r="K94" t="s">
        <v>88</v>
      </c>
      <c r="M94" s="3">
        <v>77659</v>
      </c>
      <c r="N94" t="s">
        <v>92</v>
      </c>
      <c r="P94" t="s">
        <v>93</v>
      </c>
    </row>
    <row r="95" spans="3:18" x14ac:dyDescent="0.25">
      <c r="K95" t="s">
        <v>94</v>
      </c>
      <c r="M95" s="1"/>
      <c r="O95" t="s">
        <v>100</v>
      </c>
    </row>
    <row r="96" spans="3:18" x14ac:dyDescent="0.25">
      <c r="K96" t="s">
        <v>90</v>
      </c>
    </row>
    <row r="97" spans="2:18" x14ac:dyDescent="0.25">
      <c r="K97" t="s">
        <v>91</v>
      </c>
      <c r="M97" s="1">
        <v>14220</v>
      </c>
      <c r="N97" t="s">
        <v>95</v>
      </c>
    </row>
    <row r="98" spans="2:18" x14ac:dyDescent="0.25">
      <c r="K98" t="s">
        <v>89</v>
      </c>
      <c r="M98" s="1">
        <v>81233</v>
      </c>
      <c r="N98" t="s">
        <v>96</v>
      </c>
    </row>
    <row r="99" spans="2:18" x14ac:dyDescent="0.25">
      <c r="M99" t="s">
        <v>97</v>
      </c>
    </row>
    <row r="100" spans="2:18" x14ac:dyDescent="0.25">
      <c r="M100" t="s">
        <v>98</v>
      </c>
      <c r="O100" s="1">
        <v>142158</v>
      </c>
    </row>
    <row r="101" spans="2:18" x14ac:dyDescent="0.25">
      <c r="M101" t="s">
        <v>99</v>
      </c>
    </row>
    <row r="102" spans="2:18" x14ac:dyDescent="0.25">
      <c r="K102" t="s">
        <v>101</v>
      </c>
      <c r="O102" t="s">
        <v>136</v>
      </c>
      <c r="R102" s="1">
        <v>240439</v>
      </c>
    </row>
    <row r="104" spans="2:18" x14ac:dyDescent="0.25">
      <c r="B104" t="s">
        <v>102</v>
      </c>
    </row>
    <row r="105" spans="2:18" x14ac:dyDescent="0.25">
      <c r="F105" s="1">
        <v>2577969</v>
      </c>
      <c r="I105" s="1">
        <v>529720</v>
      </c>
      <c r="R105" s="1">
        <v>3107689</v>
      </c>
    </row>
    <row r="110" spans="2:18" x14ac:dyDescent="0.25">
      <c r="B110" t="s">
        <v>103</v>
      </c>
      <c r="F110" s="1">
        <v>515698</v>
      </c>
      <c r="I110" s="1">
        <v>131318</v>
      </c>
      <c r="K110" t="s">
        <v>104</v>
      </c>
    </row>
    <row r="111" spans="2:18" x14ac:dyDescent="0.25">
      <c r="K111" t="s">
        <v>137</v>
      </c>
    </row>
    <row r="112" spans="2:18" x14ac:dyDescent="0.25">
      <c r="K112" t="s">
        <v>105</v>
      </c>
    </row>
    <row r="113" spans="2:18" x14ac:dyDescent="0.25">
      <c r="K113" t="s">
        <v>106</v>
      </c>
    </row>
    <row r="114" spans="2:18" x14ac:dyDescent="0.25">
      <c r="K114" t="s">
        <v>107</v>
      </c>
    </row>
    <row r="115" spans="2:18" x14ac:dyDescent="0.25">
      <c r="K115" t="s">
        <v>108</v>
      </c>
      <c r="R115" s="1">
        <v>647016</v>
      </c>
    </row>
    <row r="118" spans="2:18" x14ac:dyDescent="0.25">
      <c r="B118" t="s">
        <v>109</v>
      </c>
    </row>
    <row r="119" spans="2:18" x14ac:dyDescent="0.25">
      <c r="B119" t="s">
        <v>110</v>
      </c>
      <c r="F119">
        <v>0</v>
      </c>
      <c r="I119" s="1">
        <v>15000</v>
      </c>
      <c r="K119" t="s">
        <v>111</v>
      </c>
    </row>
    <row r="120" spans="2:18" x14ac:dyDescent="0.25">
      <c r="K120" t="s">
        <v>112</v>
      </c>
    </row>
    <row r="121" spans="2:18" x14ac:dyDescent="0.25">
      <c r="K121" t="s">
        <v>113</v>
      </c>
    </row>
    <row r="122" spans="2:18" x14ac:dyDescent="0.25">
      <c r="K122" t="s">
        <v>114</v>
      </c>
    </row>
    <row r="123" spans="2:18" x14ac:dyDescent="0.25">
      <c r="K123" t="s">
        <v>115</v>
      </c>
      <c r="R123" s="1">
        <v>15000</v>
      </c>
    </row>
    <row r="125" spans="2:18" x14ac:dyDescent="0.25">
      <c r="B125" t="s">
        <v>116</v>
      </c>
      <c r="F125" s="1">
        <v>43460</v>
      </c>
      <c r="I125" s="1">
        <v>9604</v>
      </c>
      <c r="K125" t="s">
        <v>117</v>
      </c>
      <c r="O125" t="s">
        <v>138</v>
      </c>
    </row>
    <row r="126" spans="2:18" x14ac:dyDescent="0.25">
      <c r="K126" t="s">
        <v>118</v>
      </c>
    </row>
    <row r="127" spans="2:18" x14ac:dyDescent="0.25">
      <c r="K127" t="s">
        <v>119</v>
      </c>
    </row>
    <row r="128" spans="2:18" x14ac:dyDescent="0.25">
      <c r="K128" t="s">
        <v>120</v>
      </c>
      <c r="R128" s="1">
        <v>53064</v>
      </c>
    </row>
    <row r="130" spans="1:18" x14ac:dyDescent="0.25">
      <c r="A130" s="4" t="s">
        <v>121</v>
      </c>
      <c r="F130" s="1">
        <v>3137127</v>
      </c>
      <c r="I130" s="1">
        <v>685642</v>
      </c>
      <c r="K130" t="s">
        <v>122</v>
      </c>
      <c r="R130" s="1">
        <v>3822769</v>
      </c>
    </row>
    <row r="132" spans="1:18" x14ac:dyDescent="0.25">
      <c r="A132" s="4" t="s">
        <v>123</v>
      </c>
      <c r="F132" s="1">
        <v>-84943</v>
      </c>
      <c r="I132" s="1">
        <v>685642</v>
      </c>
      <c r="R132" s="1">
        <v>-586681</v>
      </c>
    </row>
    <row r="133" spans="1:18" x14ac:dyDescent="0.25">
      <c r="F133" t="s">
        <v>124</v>
      </c>
      <c r="I133" t="s">
        <v>125</v>
      </c>
      <c r="Q133" t="s">
        <v>127</v>
      </c>
    </row>
    <row r="134" spans="1:18" x14ac:dyDescent="0.25">
      <c r="I134" t="s">
        <v>126</v>
      </c>
      <c r="Q134" t="s">
        <v>128</v>
      </c>
    </row>
    <row r="135" spans="1:18" x14ac:dyDescent="0.25">
      <c r="Q135" t="s">
        <v>129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Melcher</dc:creator>
  <cp:lastModifiedBy>Jesse Melcher</cp:lastModifiedBy>
  <dcterms:created xsi:type="dcterms:W3CDTF">2023-07-31T15:29:38Z</dcterms:created>
  <dcterms:modified xsi:type="dcterms:W3CDTF">2023-08-01T19:42:39Z</dcterms:modified>
</cp:coreProperties>
</file>