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Honaker Law Office\Clients\07340 - Taylor RECC\0002 2023 Rate Case\Drafts\Motion for Rehearing\Final for Filing\"/>
    </mc:Choice>
  </mc:AlternateContent>
  <xr:revisionPtr revIDLastSave="0" documentId="8_{073BC0D5-EDE9-4EA8-8456-D8442A866051}" xr6:coauthVersionLast="47" xr6:coauthVersionMax="47" xr10:uidLastSave="{00000000-0000-0000-0000-000000000000}"/>
  <bookViews>
    <workbookView xWindow="-110" yWindow="-110" windowWidth="23780" windowHeight="16860" xr2:uid="{296CB931-D4FD-459F-A06B-3BA21E3ED674}"/>
  </bookViews>
  <sheets>
    <sheet name="Winning Bids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4" l="1"/>
  <c r="E20" i="4"/>
  <c r="F20" i="4" s="1"/>
  <c r="E19" i="4"/>
  <c r="F19" i="4" s="1"/>
  <c r="D19" i="4"/>
  <c r="D16" i="4"/>
  <c r="F6" i="4"/>
  <c r="F12" i="4"/>
  <c r="E7" i="4"/>
  <c r="F7" i="4" s="1"/>
  <c r="E8" i="4"/>
  <c r="F8" i="4" s="1"/>
  <c r="E9" i="4"/>
  <c r="F9" i="4" s="1"/>
  <c r="E10" i="4"/>
  <c r="F10" i="4" s="1"/>
  <c r="E11" i="4"/>
  <c r="F11" i="4" s="1"/>
  <c r="E12" i="4"/>
  <c r="E13" i="4"/>
  <c r="F13" i="4" s="1"/>
  <c r="E14" i="4"/>
  <c r="F14" i="4" s="1"/>
  <c r="E15" i="4"/>
  <c r="F15" i="4" s="1"/>
  <c r="E5" i="4"/>
  <c r="F5" i="4" s="1"/>
  <c r="E16" i="4" l="1"/>
  <c r="F16" i="4" s="1"/>
</calcChain>
</file>

<file path=xl/sharedStrings.xml><?xml version="1.0" encoding="utf-8"?>
<sst xmlns="http://schemas.openxmlformats.org/spreadsheetml/2006/main" count="41" uniqueCount="25">
  <si>
    <t>Substation</t>
  </si>
  <si>
    <t>Circuit</t>
  </si>
  <si>
    <t>Miles</t>
  </si>
  <si>
    <t>Green River Plaza</t>
  </si>
  <si>
    <t>Mile Lane</t>
  </si>
  <si>
    <t>East Campbellsville</t>
  </si>
  <si>
    <t>Contown</t>
  </si>
  <si>
    <t>McKinney Corner</t>
  </si>
  <si>
    <t>Walmart</t>
  </si>
  <si>
    <t>Hwy 210</t>
  </si>
  <si>
    <t>Forest Hills/toward town</t>
  </si>
  <si>
    <t>Spurlington</t>
  </si>
  <si>
    <t>South Campbellsville</t>
  </si>
  <si>
    <t>Bethel Ridge</t>
  </si>
  <si>
    <t>Pierce</t>
  </si>
  <si>
    <t>Exie</t>
  </si>
  <si>
    <t>West Columbia</t>
  </si>
  <si>
    <t>Columbia</t>
  </si>
  <si>
    <t>Breeding</t>
  </si>
  <si>
    <t>Glens Fork</t>
  </si>
  <si>
    <t>W.A. Kendall</t>
  </si>
  <si>
    <t>Nelson</t>
  </si>
  <si>
    <t>Amount</t>
  </si>
  <si>
    <t>$/Mile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</si>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</sst>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43" fontId="0" fillId="0" borderId="0" xfId="2" applyFont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43" fontId="0" fillId="0" borderId="1" xfId="2" applyFont="1" applyBorder="1" applyAlignment="1">
      <alignment horizontal="center"/>
    </xf>
    <xf numFmtId="165" fontId="0" fillId="0" borderId="1" xfId="1" applyNumberFormat="1" applyFont="1" applyBorder="1"/>
    <xf numFmtId="0" fontId="0" fillId="2" borderId="0" xfId="0" applyFill="1"/>
    <xf numFmtId="43" fontId="0" fillId="2" borderId="0" xfId="0" applyNumberFormat="1" applyFill="1"/>
    <xf numFmtId="165" fontId="0" fillId="2" borderId="0" xfId="0" applyNumberFormat="1" applyFill="1"/>
    <xf numFmtId="43" fontId="0" fillId="0" borderId="0" xfId="2" applyFont="1"/>
    <xf numFmtId="44" fontId="0" fillId="2" borderId="0" xfId="1" applyFont="1" applyFill="1"/>
    <xf numFmtId="44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3385-8A29-413A-8B09-EB8A23C64693}">
  <dimension ref="B4:P20"/>
  <sheetViews>
    <sheetView tabSelected="1" view="pageBreakPreview" zoomScale="130" zoomScaleNormal="140" zoomScaleSheetLayoutView="130" workbookViewId="0">
      <selection activeCell="C26" sqref="C26"/>
    </sheetView>
  </sheetViews>
  <sheetFormatPr defaultRowHeight="14.5" x14ac:dyDescent="0.35"/>
  <cols>
    <col min="2" max="2" width="18.453125" bestFit="1" customWidth="1"/>
    <col min="3" max="3" width="23.453125" bestFit="1" customWidth="1"/>
    <col min="4" max="4" width="14.81640625" customWidth="1"/>
    <col min="5" max="5" width="15" bestFit="1" customWidth="1"/>
    <col min="6" max="6" width="14.453125" customWidth="1"/>
    <col min="9" max="9" width="15.1796875" bestFit="1" customWidth="1"/>
    <col min="14" max="14" width="12.26953125" bestFit="1" customWidth="1"/>
    <col min="15" max="15" width="11.1796875" bestFit="1" customWidth="1"/>
    <col min="16" max="16" width="12.26953125" bestFit="1" customWidth="1"/>
  </cols>
  <sheetData>
    <row r="4" spans="2:16" x14ac:dyDescent="0.35">
      <c r="B4" s="4" t="s">
        <v>0</v>
      </c>
      <c r="C4" s="4" t="s">
        <v>1</v>
      </c>
      <c r="D4" s="4" t="s">
        <v>2</v>
      </c>
      <c r="E4" s="4" t="s">
        <v>22</v>
      </c>
      <c r="F4" s="4" t="s">
        <v>23</v>
      </c>
    </row>
    <row r="5" spans="2:16" x14ac:dyDescent="0.35">
      <c r="B5" t="s">
        <v>3</v>
      </c>
      <c r="C5" t="s">
        <v>8</v>
      </c>
      <c r="D5" s="1">
        <v>10.14</v>
      </c>
      <c r="E5" s="2" t="e">
        <f>MIN(#REF!)</f>
        <v>#REF!</v>
      </c>
      <c r="F5" s="2" t="e">
        <f>+E5/D5</f>
        <v>#REF!</v>
      </c>
      <c r="G5" t="s">
        <v>21</v>
      </c>
    </row>
    <row r="6" spans="2:16" x14ac:dyDescent="0.35">
      <c r="B6" t="s">
        <v>4</v>
      </c>
      <c r="C6" t="s">
        <v>9</v>
      </c>
      <c r="D6" s="1">
        <v>51.08</v>
      </c>
      <c r="E6" s="2">
        <v>264350</v>
      </c>
      <c r="F6" s="2">
        <f t="shared" ref="F6:F15" si="0">+E6/D6</f>
        <v>5175.2153484729834</v>
      </c>
      <c r="G6" t="s">
        <v>20</v>
      </c>
    </row>
    <row r="7" spans="2:16" x14ac:dyDescent="0.35">
      <c r="B7" t="s">
        <v>4</v>
      </c>
      <c r="C7" t="s">
        <v>10</v>
      </c>
      <c r="D7" s="1">
        <v>14.11</v>
      </c>
      <c r="E7" s="2" t="e">
        <f>MIN(#REF!)</f>
        <v>#REF!</v>
      </c>
      <c r="F7" s="2" t="e">
        <f t="shared" si="0"/>
        <v>#REF!</v>
      </c>
      <c r="G7" t="s">
        <v>20</v>
      </c>
    </row>
    <row r="8" spans="2:16" x14ac:dyDescent="0.35">
      <c r="B8" t="s">
        <v>5</v>
      </c>
      <c r="C8" t="s">
        <v>11</v>
      </c>
      <c r="D8" s="1">
        <v>74.069999999999993</v>
      </c>
      <c r="E8" s="2" t="e">
        <f>MIN(#REF!)</f>
        <v>#REF!</v>
      </c>
      <c r="F8" s="2" t="e">
        <f t="shared" si="0"/>
        <v>#REF!</v>
      </c>
      <c r="G8" t="s">
        <v>20</v>
      </c>
    </row>
    <row r="9" spans="2:16" x14ac:dyDescent="0.35">
      <c r="B9" t="s">
        <v>5</v>
      </c>
      <c r="C9" t="s">
        <v>12</v>
      </c>
      <c r="D9" s="1">
        <v>8.59</v>
      </c>
      <c r="E9" s="2" t="e">
        <f>MIN(#REF!)</f>
        <v>#REF!</v>
      </c>
      <c r="F9" s="2" t="e">
        <f t="shared" si="0"/>
        <v>#REF!</v>
      </c>
      <c r="G9" t="s">
        <v>21</v>
      </c>
    </row>
    <row r="10" spans="2:16" x14ac:dyDescent="0.35">
      <c r="B10" t="s">
        <v>6</v>
      </c>
      <c r="C10" t="s">
        <v>13</v>
      </c>
      <c r="D10" s="1">
        <v>44.11</v>
      </c>
      <c r="E10" s="2" t="e">
        <f>MIN(#REF!)</f>
        <v>#REF!</v>
      </c>
      <c r="F10" s="2" t="e">
        <f t="shared" si="0"/>
        <v>#REF!</v>
      </c>
      <c r="G10" t="s">
        <v>20</v>
      </c>
    </row>
    <row r="11" spans="2:16" x14ac:dyDescent="0.35">
      <c r="B11" t="s">
        <v>6</v>
      </c>
      <c r="C11" t="s">
        <v>6</v>
      </c>
      <c r="D11" s="1">
        <v>16.989999999999998</v>
      </c>
      <c r="E11" s="2" t="e">
        <f>MIN(#REF!)</f>
        <v>#REF!</v>
      </c>
      <c r="F11" s="2" t="e">
        <f t="shared" si="0"/>
        <v>#REF!</v>
      </c>
      <c r="G11" t="s">
        <v>20</v>
      </c>
    </row>
    <row r="12" spans="2:16" x14ac:dyDescent="0.35">
      <c r="B12" t="s">
        <v>7</v>
      </c>
      <c r="C12" t="s">
        <v>14</v>
      </c>
      <c r="D12" s="1">
        <v>76.34</v>
      </c>
      <c r="E12" s="2" t="e">
        <f>MIN(#REF!)</f>
        <v>#REF!</v>
      </c>
      <c r="F12" s="2" t="e">
        <f t="shared" si="0"/>
        <v>#REF!</v>
      </c>
      <c r="G12" t="s">
        <v>20</v>
      </c>
    </row>
    <row r="13" spans="2:16" x14ac:dyDescent="0.35">
      <c r="B13" t="s">
        <v>7</v>
      </c>
      <c r="C13" t="s">
        <v>15</v>
      </c>
      <c r="D13" s="1">
        <v>109.48</v>
      </c>
      <c r="E13" s="2" t="e">
        <f>MIN(#REF!)</f>
        <v>#REF!</v>
      </c>
      <c r="F13" s="2" t="e">
        <f t="shared" si="0"/>
        <v>#REF!</v>
      </c>
      <c r="G13" t="s">
        <v>21</v>
      </c>
    </row>
    <row r="14" spans="2:16" x14ac:dyDescent="0.35">
      <c r="B14" t="s">
        <v>16</v>
      </c>
      <c r="C14" t="s">
        <v>18</v>
      </c>
      <c r="D14" s="1">
        <v>119.27</v>
      </c>
      <c r="E14" s="2" t="e">
        <f>MIN(#REF!)</f>
        <v>#REF!</v>
      </c>
      <c r="F14" s="2" t="e">
        <f t="shared" si="0"/>
        <v>#REF!</v>
      </c>
      <c r="G14" t="s">
        <v>21</v>
      </c>
    </row>
    <row r="15" spans="2:16" x14ac:dyDescent="0.35">
      <c r="B15" s="3" t="s">
        <v>17</v>
      </c>
      <c r="C15" s="3" t="s">
        <v>19</v>
      </c>
      <c r="D15" s="5">
        <v>93.01</v>
      </c>
      <c r="E15" s="6" t="e">
        <f>MIN(#REF!)</f>
        <v>#REF!</v>
      </c>
      <c r="F15" s="6" t="e">
        <f t="shared" si="0"/>
        <v>#REF!</v>
      </c>
      <c r="G15" t="s">
        <v>20</v>
      </c>
    </row>
    <row r="16" spans="2:16" x14ac:dyDescent="0.35">
      <c r="B16" s="7" t="s">
        <v>24</v>
      </c>
      <c r="C16" s="7"/>
      <c r="D16" s="8">
        <f>SUM(D5:D15)</f>
        <v>617.18999999999994</v>
      </c>
      <c r="E16" s="9" t="e">
        <f>SUM(E5:E15)</f>
        <v>#REF!</v>
      </c>
      <c r="F16" s="11" t="e">
        <f>+E16/D16</f>
        <v>#REF!</v>
      </c>
      <c r="N16" s="10"/>
      <c r="O16" s="10"/>
      <c r="P16" s="10"/>
    </row>
    <row r="17" spans="4:16" x14ac:dyDescent="0.35">
      <c r="I17" s="12"/>
    </row>
    <row r="18" spans="4:16" x14ac:dyDescent="0.35">
      <c r="N18" s="10"/>
      <c r="O18" s="10"/>
      <c r="P18" s="10"/>
    </row>
    <row r="19" spans="4:16" x14ac:dyDescent="0.35">
      <c r="D19">
        <f>SUMIF($G$5:$G$15,$G19,D$5:D$15)</f>
        <v>369.71000000000004</v>
      </c>
      <c r="E19" s="2" t="e">
        <f t="shared" ref="E19:E20" si="1">SUMIF($G$5:$G$15,$G19,E$5:E$15)</f>
        <v>#REF!</v>
      </c>
      <c r="F19" s="2" t="e">
        <f>+E19/D19</f>
        <v>#REF!</v>
      </c>
      <c r="G19" t="s">
        <v>20</v>
      </c>
    </row>
    <row r="20" spans="4:16" x14ac:dyDescent="0.35">
      <c r="D20">
        <f>SUMIF($G$5:$G$15,$G20,D$5:D$15)</f>
        <v>247.48000000000002</v>
      </c>
      <c r="E20" s="2" t="e">
        <f t="shared" si="1"/>
        <v>#REF!</v>
      </c>
      <c r="F20" s="2" t="e">
        <f>+E20/D20</f>
        <v>#REF!</v>
      </c>
      <c r="G20" t="s">
        <v>21</v>
      </c>
    </row>
  </sheetData>
  <pageMargins left="0.7" right="0.7" top="0.75" bottom="0.75" header="0.3" footer="0.3"/>
  <pageSetup scale="79" orientation="landscape" r:id="rId1"/>
  <ignoredErrors>
    <ignoredError sqref="E5 E7:E15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76622FD46BF74BB49300ABAE5F6F83" ma:contentTypeVersion="4" ma:contentTypeDescription="Create a new document." ma:contentTypeScope="" ma:versionID="40a3e069273741fa01701363ba6c0889">
  <xsd:schema xmlns:xsd="http://www.w3.org/2001/XMLSchema" xmlns:xs="http://www.w3.org/2001/XMLSchema" xmlns:p="http://schemas.microsoft.com/office/2006/metadata/properties" xmlns:ns3="1bfa76b1-d1bd-4c0d-a869-abdafcd7659f" targetNamespace="http://schemas.microsoft.com/office/2006/metadata/properties" ma:root="true" ma:fieldsID="976b58c1206ef1629848bcd29b82345e" ns3:_="">
    <xsd:import namespace="1bfa76b1-d1bd-4c0d-a869-abdafcd765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a76b1-d1bd-4c0d-a869-abdafcd765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bfa76b1-d1bd-4c0d-a869-abdafcd7659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E5985-71E1-4BDF-BF16-BD61C442CF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a76b1-d1bd-4c0d-a869-abdafcd765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8CA011-2557-424E-AB67-DB0F7B138867}">
  <ds:schemaRefs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1bfa76b1-d1bd-4c0d-a869-abdafcd7659f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AD8CD33-63F1-4028-8B67-1080D3B6CC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Winning Bids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Ribble</dc:creator>
  <cp:keywords/>
  <dc:description/>
  <cp:lastModifiedBy>Allyson Honaker</cp:lastModifiedBy>
  <cp:revision/>
  <cp:lastPrinted>2023-01-04T16:13:47Z</cp:lastPrinted>
  <dcterms:created xsi:type="dcterms:W3CDTF">2020-09-01T13:56:14Z</dcterms:created>
  <dcterms:modified xsi:type="dcterms:W3CDTF">2023-11-09T17:32:43Z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0x0101001B76622FD46BF74BB49300ABAE5F6F83</vt:lpwstr>
  </property>
</Properties>
</file>