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\bookkeeping\RATE CASE 2023-00147\FIRST DATA REQUEST - AG\REQUEST 60 EMPLOYEE BENEFITS READY\"/>
    </mc:Choice>
  </mc:AlternateContent>
  <xr:revisionPtr revIDLastSave="0" documentId="13_ncr:1_{8873DD4D-6F2C-46DD-92B5-B44809035DA4}" xr6:coauthVersionLast="47" xr6:coauthVersionMax="47" xr10:uidLastSave="{00000000-0000-0000-0000-000000000000}"/>
  <bookViews>
    <workbookView xWindow="29445" yWindow="465" windowWidth="21600" windowHeight="11385" xr2:uid="{7BEE612B-C0BA-433D-8441-5DC8F24EF8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J13" i="1"/>
  <c r="D6" i="1"/>
  <c r="F6" i="1"/>
  <c r="H6" i="1"/>
  <c r="J6" i="1"/>
  <c r="K6" i="1" s="1"/>
  <c r="M6" i="1"/>
  <c r="M7" i="1"/>
  <c r="M8" i="1"/>
  <c r="M10" i="1"/>
  <c r="M11" i="1"/>
  <c r="L13" i="1"/>
  <c r="K10" i="1"/>
  <c r="J7" i="1"/>
  <c r="K7" i="1" s="1"/>
  <c r="J8" i="1"/>
  <c r="K8" i="1" s="1"/>
  <c r="J9" i="1"/>
  <c r="J10" i="1"/>
  <c r="J11" i="1"/>
  <c r="H11" i="1"/>
  <c r="H10" i="1"/>
  <c r="H8" i="1"/>
  <c r="H7" i="1"/>
  <c r="F7" i="1"/>
  <c r="F8" i="1"/>
  <c r="F10" i="1"/>
  <c r="F11" i="1"/>
  <c r="E13" i="1"/>
  <c r="D7" i="1"/>
  <c r="D8" i="1"/>
  <c r="D10" i="1"/>
  <c r="D11" i="1"/>
  <c r="C13" i="1"/>
  <c r="B13" i="1"/>
  <c r="K11" i="1" l="1"/>
</calcChain>
</file>

<file path=xl/sharedStrings.xml><?xml version="1.0" encoding="utf-8"?>
<sst xmlns="http://schemas.openxmlformats.org/spreadsheetml/2006/main" count="17" uniqueCount="16">
  <si>
    <t>401K CONTRIBUTION</t>
  </si>
  <si>
    <t>HEALTH INSURANCE</t>
  </si>
  <si>
    <t xml:space="preserve">H.S.A/HRA </t>
  </si>
  <si>
    <t xml:space="preserve">DENTAL </t>
  </si>
  <si>
    <t>BASIC LIFE</t>
  </si>
  <si>
    <t>Pro Forma Adj</t>
  </si>
  <si>
    <t>Adjusted 2021</t>
  </si>
  <si>
    <t>Variance 2018-2019</t>
  </si>
  <si>
    <t>Variance 2019-2020</t>
  </si>
  <si>
    <t>Variance 2020-2021</t>
  </si>
  <si>
    <t>Variance 2021 - Adj 2021</t>
  </si>
  <si>
    <t>Variance 2021-2022</t>
  </si>
  <si>
    <t>Any variance exceeding the 10% please see response for AG First Data Request 34 &amp; 36.</t>
  </si>
  <si>
    <t>TAYLOR COUNTY RURAL ELECTRIC COOPERATIVE CORPORATION</t>
  </si>
  <si>
    <t>CASE NO. 2023-00147</t>
  </si>
  <si>
    <t>AG REQUEST 60 -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</si>
</sst>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4" fontId="0" fillId="0" borderId="0" xfId="0" applyNumberFormat="1"/>
    <xf numFmtId="4" fontId="0" fillId="0" borderId="1" xfId="0" applyNumberFormat="1" applyBorder="1"/>
    <xf numFmtId="9" fontId="0" fillId="0" borderId="0" xfId="0" applyNumberFormat="1"/>
    <xf numFmtId="39" fontId="0" fillId="0" borderId="0" xfId="0" applyNumberFormat="1"/>
    <xf numFmtId="39" fontId="0" fillId="0" borderId="1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3D50-8006-4BB5-9D8A-52727CDE5791}">
  <dimension ref="A1:M16"/>
  <sheetViews>
    <sheetView tabSelected="1" workbookViewId="0">
      <selection activeCell="B6" sqref="B6"/>
    </sheetView>
  </sheetViews>
  <sheetFormatPr defaultRowHeight="15" x14ac:dyDescent="0.25"/>
  <cols>
    <col min="1" max="1" width="23.5703125" customWidth="1"/>
    <col min="2" max="2" width="11.7109375" bestFit="1" customWidth="1"/>
    <col min="3" max="3" width="13" customWidth="1"/>
    <col min="4" max="4" width="9.7109375" customWidth="1"/>
    <col min="5" max="5" width="11.7109375" bestFit="1" customWidth="1"/>
    <col min="6" max="7" width="12" customWidth="1"/>
    <col min="8" max="8" width="10.7109375" customWidth="1"/>
    <col min="9" max="9" width="12.7109375" customWidth="1"/>
    <col min="10" max="10" width="14.42578125" customWidth="1"/>
    <col min="11" max="11" width="11.85546875" customWidth="1"/>
    <col min="12" max="12" width="12.85546875" customWidth="1"/>
    <col min="13" max="13" width="10.28515625" customWidth="1"/>
  </cols>
  <sheetData>
    <row r="1" spans="1:13" x14ac:dyDescent="0.25">
      <c r="A1" s="11" t="s">
        <v>13</v>
      </c>
      <c r="D1" s="7"/>
      <c r="E1" s="7"/>
      <c r="F1" s="7"/>
      <c r="G1" s="8"/>
    </row>
    <row r="2" spans="1:13" x14ac:dyDescent="0.25">
      <c r="A2" s="11" t="s">
        <v>14</v>
      </c>
      <c r="D2" s="7"/>
      <c r="E2" s="7"/>
      <c r="F2" s="7"/>
      <c r="G2" s="7"/>
    </row>
    <row r="3" spans="1:13" x14ac:dyDescent="0.25">
      <c r="A3" s="11" t="s">
        <v>15</v>
      </c>
      <c r="D3" s="7"/>
      <c r="E3" s="7"/>
      <c r="F3" s="7"/>
      <c r="G3" s="7"/>
    </row>
    <row r="5" spans="1:13" s="8" customFormat="1" ht="45" x14ac:dyDescent="0.25">
      <c r="A5" s="9"/>
      <c r="B5" s="10">
        <v>2018</v>
      </c>
      <c r="C5" s="10">
        <v>2019</v>
      </c>
      <c r="D5" s="10" t="s">
        <v>7</v>
      </c>
      <c r="E5" s="10">
        <v>20220</v>
      </c>
      <c r="F5" s="10" t="s">
        <v>8</v>
      </c>
      <c r="G5" s="10">
        <v>2021</v>
      </c>
      <c r="H5" s="10" t="s">
        <v>9</v>
      </c>
      <c r="I5" s="10" t="s">
        <v>5</v>
      </c>
      <c r="J5" s="10" t="s">
        <v>6</v>
      </c>
      <c r="K5" s="10" t="s">
        <v>10</v>
      </c>
      <c r="L5" s="10">
        <v>20222</v>
      </c>
      <c r="M5" s="10" t="s">
        <v>11</v>
      </c>
    </row>
    <row r="6" spans="1:13" x14ac:dyDescent="0.25">
      <c r="A6" s="1" t="s">
        <v>0</v>
      </c>
      <c r="B6" s="2">
        <v>315287.57</v>
      </c>
      <c r="C6" s="2">
        <v>324109.81</v>
      </c>
      <c r="D6" s="4">
        <f>(C6-B6)/B6</f>
        <v>2.7981566161964427E-2</v>
      </c>
      <c r="E6" s="2">
        <v>341328.36</v>
      </c>
      <c r="F6" s="4">
        <f>(E6-C6)/C6</f>
        <v>5.3125667501394011E-2</v>
      </c>
      <c r="G6" s="2">
        <v>355353.43</v>
      </c>
      <c r="H6" s="4">
        <f>(G6-E6)/E6</f>
        <v>4.1089670954971361E-2</v>
      </c>
      <c r="I6" s="5">
        <v>301105</v>
      </c>
      <c r="J6" s="5">
        <f>G6+I6</f>
        <v>656458.42999999993</v>
      </c>
      <c r="K6" s="4">
        <f>(J6-G6)/G6</f>
        <v>0.84733950647387857</v>
      </c>
      <c r="L6" s="2">
        <v>386271.53</v>
      </c>
      <c r="M6" s="4">
        <f>(L6-G6)/G6</f>
        <v>8.7006617608840972E-2</v>
      </c>
    </row>
    <row r="7" spans="1:13" x14ac:dyDescent="0.25">
      <c r="A7" s="1" t="s">
        <v>1</v>
      </c>
      <c r="B7" s="2">
        <v>1014986.72</v>
      </c>
      <c r="C7" s="2">
        <v>924275.09</v>
      </c>
      <c r="D7" s="4">
        <f t="shared" ref="D7:D11" si="0">(C7-B7)/B7</f>
        <v>-8.9372233362816814E-2</v>
      </c>
      <c r="E7" s="2">
        <v>932976.91</v>
      </c>
      <c r="F7" s="4">
        <f t="shared" ref="F7:H11" si="1">(E7-C7)/C7</f>
        <v>9.4147511862513415E-3</v>
      </c>
      <c r="G7" s="2">
        <v>935898.18</v>
      </c>
      <c r="H7" s="4">
        <f t="shared" si="1"/>
        <v>3.1311278646756848E-3</v>
      </c>
      <c r="I7" s="5">
        <v>-113659.18</v>
      </c>
      <c r="J7" s="5">
        <f t="shared" ref="J7:J11" si="2">G7+I7</f>
        <v>822239</v>
      </c>
      <c r="K7" s="4">
        <f>(J7-G7)/G7</f>
        <v>-0.12144395878620048</v>
      </c>
      <c r="L7" s="2">
        <v>931314.37</v>
      </c>
      <c r="M7" s="4">
        <f t="shared" ref="M7:M11" si="3">(L7-G7)/G7</f>
        <v>-4.8977656949819644E-3</v>
      </c>
    </row>
    <row r="8" spans="1:13" x14ac:dyDescent="0.25">
      <c r="A8" s="1" t="s">
        <v>2</v>
      </c>
      <c r="B8" s="2">
        <v>257400</v>
      </c>
      <c r="C8" s="2">
        <v>267300</v>
      </c>
      <c r="D8" s="4">
        <f t="shared" si="0"/>
        <v>3.8461538461538464E-2</v>
      </c>
      <c r="E8" s="2">
        <v>267300</v>
      </c>
      <c r="F8" s="4">
        <f t="shared" si="1"/>
        <v>0</v>
      </c>
      <c r="G8" s="2">
        <v>264000</v>
      </c>
      <c r="H8" s="4">
        <f t="shared" si="1"/>
        <v>-1.2345679012345678E-2</v>
      </c>
      <c r="I8" s="5">
        <v>68500</v>
      </c>
      <c r="J8" s="5">
        <f t="shared" si="2"/>
        <v>332500</v>
      </c>
      <c r="K8" s="4">
        <f t="shared" ref="K8:K11" si="4">(J8-G8)/G8</f>
        <v>0.25946969696969696</v>
      </c>
      <c r="L8" s="2">
        <v>260700</v>
      </c>
      <c r="M8" s="4">
        <f t="shared" si="3"/>
        <v>-1.2500000000000001E-2</v>
      </c>
    </row>
    <row r="9" spans="1:13" x14ac:dyDescent="0.25">
      <c r="A9" s="1" t="s">
        <v>3</v>
      </c>
      <c r="B9" s="2">
        <v>0</v>
      </c>
      <c r="C9" s="2">
        <v>0</v>
      </c>
      <c r="D9" s="4"/>
      <c r="E9" s="2">
        <v>0</v>
      </c>
      <c r="F9" s="4"/>
      <c r="G9" s="2">
        <v>0</v>
      </c>
      <c r="H9" s="4"/>
      <c r="I9" s="5">
        <v>15615</v>
      </c>
      <c r="J9" s="5">
        <f t="shared" si="2"/>
        <v>15615</v>
      </c>
      <c r="K9" s="4"/>
      <c r="L9" s="2">
        <v>3929.55</v>
      </c>
      <c r="M9" s="4"/>
    </row>
    <row r="10" spans="1:13" x14ac:dyDescent="0.25">
      <c r="A10" s="1" t="s">
        <v>4</v>
      </c>
      <c r="B10" s="2">
        <v>8780.9</v>
      </c>
      <c r="C10" s="2">
        <v>8265.84</v>
      </c>
      <c r="D10" s="4">
        <f t="shared" si="0"/>
        <v>-5.8656857497522974E-2</v>
      </c>
      <c r="E10" s="2">
        <v>8156.97</v>
      </c>
      <c r="F10" s="4">
        <f t="shared" si="1"/>
        <v>-1.3171075172033319E-2</v>
      </c>
      <c r="G10" s="2">
        <v>8055.52</v>
      </c>
      <c r="H10" s="4">
        <f t="shared" si="1"/>
        <v>-1.2437216270257193E-2</v>
      </c>
      <c r="I10" s="5">
        <v>0</v>
      </c>
      <c r="J10" s="5">
        <f t="shared" si="2"/>
        <v>8055.52</v>
      </c>
      <c r="K10" s="4">
        <f t="shared" si="4"/>
        <v>0</v>
      </c>
      <c r="L10" s="2">
        <v>8022.15</v>
      </c>
      <c r="M10" s="4">
        <f t="shared" si="3"/>
        <v>-4.1425010427633222E-3</v>
      </c>
    </row>
    <row r="11" spans="1:13" x14ac:dyDescent="0.25">
      <c r="A11" s="1" t="s">
        <v>4</v>
      </c>
      <c r="B11" s="2">
        <v>20100.86</v>
      </c>
      <c r="C11" s="2">
        <v>21226.959999999999</v>
      </c>
      <c r="D11" s="4">
        <f t="shared" si="0"/>
        <v>5.602247864021731E-2</v>
      </c>
      <c r="E11" s="2">
        <v>22824.92</v>
      </c>
      <c r="F11" s="4">
        <f t="shared" si="1"/>
        <v>7.5279738596577148E-2</v>
      </c>
      <c r="G11" s="2">
        <v>25155.82</v>
      </c>
      <c r="H11" s="4">
        <f t="shared" si="1"/>
        <v>0.10212083985398422</v>
      </c>
      <c r="I11" s="5">
        <v>0</v>
      </c>
      <c r="J11" s="5">
        <f t="shared" si="2"/>
        <v>25155.82</v>
      </c>
      <c r="K11" s="4">
        <f t="shared" si="4"/>
        <v>0</v>
      </c>
      <c r="L11" s="2">
        <v>26482.54</v>
      </c>
      <c r="M11" s="4">
        <f t="shared" si="3"/>
        <v>5.2740081619283376E-2</v>
      </c>
    </row>
    <row r="12" spans="1:13" x14ac:dyDescent="0.25">
      <c r="B12" s="3"/>
      <c r="C12" s="3"/>
      <c r="D12" s="4"/>
      <c r="E12" s="3"/>
      <c r="F12" s="4"/>
      <c r="G12" s="3"/>
      <c r="H12" s="4"/>
      <c r="I12" s="5"/>
      <c r="J12" s="6"/>
      <c r="K12" s="4"/>
      <c r="L12" s="3"/>
      <c r="M12" s="4"/>
    </row>
    <row r="13" spans="1:13" x14ac:dyDescent="0.25">
      <c r="B13" s="2">
        <f>SUM(B6:B12)</f>
        <v>1616556.05</v>
      </c>
      <c r="C13" s="2">
        <f>SUM(C6:C12)</f>
        <v>1545177.7</v>
      </c>
      <c r="D13" s="4"/>
      <c r="E13" s="2">
        <f>SUM(E6:E12)</f>
        <v>1572587.16</v>
      </c>
      <c r="F13" s="4"/>
      <c r="G13" s="2">
        <f>SUM(G6:G12)</f>
        <v>1588462.9500000002</v>
      </c>
      <c r="H13" s="4"/>
      <c r="I13" s="5"/>
      <c r="J13" s="5">
        <f>SUM(J6:J12)</f>
        <v>1860023.77</v>
      </c>
      <c r="K13" s="4"/>
      <c r="L13" s="2">
        <f>SUM(L6:L12)</f>
        <v>1616720.14</v>
      </c>
      <c r="M13" s="4"/>
    </row>
    <row r="14" spans="1:13" x14ac:dyDescent="0.25">
      <c r="B14" s="2"/>
      <c r="C14" s="2"/>
      <c r="D14" s="4"/>
      <c r="F14" s="4"/>
      <c r="H14" s="4"/>
      <c r="I14" s="5"/>
      <c r="J14" s="5"/>
      <c r="L14" s="2"/>
      <c r="M14" s="4"/>
    </row>
    <row r="15" spans="1:13" x14ac:dyDescent="0.25">
      <c r="F15" s="4"/>
      <c r="H15" s="4"/>
      <c r="M15" s="4"/>
    </row>
    <row r="16" spans="1:13" x14ac:dyDescent="0.25">
      <c r="A16" t="s">
        <v>12</v>
      </c>
      <c r="B16" s="1"/>
      <c r="C16" s="1"/>
      <c r="D16" s="1"/>
      <c r="E16" s="1"/>
      <c r="F16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Patsy</cp:lastModifiedBy>
  <dcterms:created xsi:type="dcterms:W3CDTF">2023-07-14T17:54:45Z</dcterms:created>
  <dcterms:modified xsi:type="dcterms:W3CDTF">2023-07-14T18:23:41Z</dcterms:modified>
</cp:coreProperties>
</file>