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09 - Payroll Percentages - READY-EXPLAIN MORE THAN 5 PERCENT (CHECK FORMULA)\"/>
    </mc:Choice>
  </mc:AlternateContent>
  <xr:revisionPtr revIDLastSave="0" documentId="8_{6D15DA9A-051B-4CD4-A541-6F44B236D7B6}" xr6:coauthVersionLast="47" xr6:coauthVersionMax="47" xr10:uidLastSave="{00000000-0000-0000-0000-000000000000}"/>
  <bookViews>
    <workbookView xWindow="-120" yWindow="-120" windowWidth="29040" windowHeight="15840" xr2:uid="{1A3065AF-4FC1-4D21-9D4C-1190EC4E67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J18" i="1"/>
  <c r="K15" i="1" s="1"/>
  <c r="F8" i="1"/>
  <c r="O8" i="1"/>
  <c r="O10" i="1"/>
  <c r="O9" i="1"/>
  <c r="L8" i="1"/>
  <c r="I8" i="1"/>
  <c r="L10" i="1"/>
  <c r="L9" i="1"/>
  <c r="M11" i="1"/>
  <c r="N9" i="1" s="1"/>
  <c r="J11" i="1"/>
  <c r="K9" i="1" s="1"/>
  <c r="I9" i="1"/>
  <c r="I10" i="1"/>
  <c r="G11" i="1"/>
  <c r="H8" i="1" s="1"/>
  <c r="F9" i="1"/>
  <c r="F10" i="1"/>
  <c r="D11" i="1"/>
  <c r="E8" i="1" s="1"/>
  <c r="B11" i="1"/>
  <c r="C9" i="1" s="1"/>
  <c r="E9" i="1" l="1"/>
  <c r="N8" i="1"/>
  <c r="H10" i="1"/>
  <c r="N10" i="1"/>
  <c r="H9" i="1"/>
  <c r="K17" i="1"/>
  <c r="K16" i="1"/>
  <c r="C8" i="1"/>
  <c r="K10" i="1"/>
  <c r="K8" i="1"/>
  <c r="C10" i="1"/>
</calcChain>
</file>

<file path=xl/sharedStrings.xml><?xml version="1.0" encoding="utf-8"?>
<sst xmlns="http://schemas.openxmlformats.org/spreadsheetml/2006/main" count="15" uniqueCount="12">
  <si>
    <t>Capitalized</t>
  </si>
  <si>
    <t>Other</t>
  </si>
  <si>
    <t>Expensed</t>
  </si>
  <si>
    <t>ADJUSTED TEST YEAR 2021</t>
  </si>
  <si>
    <t>Variance 2018 - 2019</t>
  </si>
  <si>
    <t>Variance 2019 - 2020</t>
  </si>
  <si>
    <t>Variance 2020 - 2021</t>
  </si>
  <si>
    <t>Variance 2021-2022</t>
  </si>
  <si>
    <t>TAYLOR COUNTY RURAL ELECTRIC COOPERATIVE CORPORATION</t>
  </si>
  <si>
    <t>CASE NO. 2023-00147</t>
  </si>
  <si>
    <t>YEARS 2018 - 2022</t>
  </si>
  <si>
    <t>AG REQUEST 109 -PAYROLL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</si>
</sst>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1" xfId="2" applyFont="1" applyBorder="1"/>
    <xf numFmtId="10" fontId="2" fillId="0" borderId="0" xfId="1" applyNumberFormat="1" applyFont="1" applyFill="1" applyBorder="1" applyAlignment="1">
      <alignment vertical="center" wrapText="1"/>
    </xf>
    <xf numFmtId="9" fontId="2" fillId="0" borderId="0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4" xfId="2" applyFont="1" applyBorder="1"/>
    <xf numFmtId="10" fontId="0" fillId="0" borderId="5" xfId="0" applyNumberFormat="1" applyBorder="1"/>
    <xf numFmtId="43" fontId="0" fillId="0" borderId="6" xfId="2" applyFont="1" applyBorder="1"/>
    <xf numFmtId="43" fontId="0" fillId="0" borderId="7" xfId="2" applyFont="1" applyBorder="1"/>
    <xf numFmtId="10" fontId="0" fillId="0" borderId="8" xfId="0" applyNumberFormat="1" applyBorder="1"/>
    <xf numFmtId="0" fontId="0" fillId="0" borderId="8" xfId="0" applyBorder="1"/>
    <xf numFmtId="43" fontId="0" fillId="0" borderId="9" xfId="2" applyFont="1" applyBorder="1"/>
    <xf numFmtId="0" fontId="0" fillId="0" borderId="2" xfId="0" applyBorder="1"/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2" applyFont="1" applyBorder="1"/>
    <xf numFmtId="0" fontId="0" fillId="0" borderId="7" xfId="0" applyBorder="1"/>
    <xf numFmtId="0" fontId="0" fillId="0" borderId="11" xfId="0" applyBorder="1"/>
    <xf numFmtId="43" fontId="0" fillId="0" borderId="11" xfId="2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" fontId="3" fillId="0" borderId="0" xfId="0" applyNumberFormat="1" applyFont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E662-CFF2-4E0B-80FA-91087B0D916B}">
  <dimension ref="A1:O18"/>
  <sheetViews>
    <sheetView tabSelected="1" workbookViewId="0">
      <selection activeCell="B14" sqref="B14"/>
    </sheetView>
  </sheetViews>
  <sheetFormatPr defaultRowHeight="15" x14ac:dyDescent="0.25"/>
  <cols>
    <col min="1" max="1" width="15.42578125" customWidth="1"/>
    <col min="2" max="2" width="17.85546875" customWidth="1"/>
    <col min="3" max="3" width="9.140625" style="5" customWidth="1"/>
    <col min="4" max="4" width="17.5703125" customWidth="1"/>
    <col min="5" max="5" width="10.140625" customWidth="1"/>
    <col min="6" max="6" width="12.5703125" customWidth="1"/>
    <col min="7" max="8" width="13.5703125" customWidth="1"/>
    <col min="9" max="9" width="12" customWidth="1"/>
    <col min="10" max="11" width="13.5703125" customWidth="1"/>
    <col min="12" max="12" width="12.28515625" customWidth="1"/>
    <col min="13" max="14" width="13.5703125" customWidth="1"/>
    <col min="15" max="15" width="10.7109375" customWidth="1"/>
    <col min="16" max="17" width="13.5703125" customWidth="1"/>
  </cols>
  <sheetData>
    <row r="1" spans="1:15" x14ac:dyDescent="0.25">
      <c r="A1" s="23" t="s">
        <v>8</v>
      </c>
      <c r="C1"/>
      <c r="D1" s="4"/>
      <c r="E1" s="4"/>
      <c r="F1" s="4"/>
      <c r="G1" s="24"/>
      <c r="H1" s="4"/>
      <c r="I1" s="4"/>
    </row>
    <row r="2" spans="1:15" x14ac:dyDescent="0.25">
      <c r="A2" s="23" t="s">
        <v>9</v>
      </c>
      <c r="C2"/>
      <c r="D2" s="4"/>
      <c r="E2" s="4"/>
      <c r="F2" s="4"/>
      <c r="G2" s="25"/>
      <c r="H2" s="4"/>
      <c r="I2" s="4"/>
    </row>
    <row r="3" spans="1:15" x14ac:dyDescent="0.25">
      <c r="A3" s="23" t="s">
        <v>11</v>
      </c>
      <c r="C3"/>
      <c r="D3" s="4"/>
      <c r="E3" s="4"/>
      <c r="F3" s="4"/>
      <c r="G3" s="25"/>
      <c r="H3" s="4"/>
      <c r="I3" s="4"/>
    </row>
    <row r="4" spans="1:15" s="23" customFormat="1" x14ac:dyDescent="0.25">
      <c r="A4" s="23" t="s">
        <v>10</v>
      </c>
      <c r="F4" s="26"/>
    </row>
    <row r="6" spans="1:15" ht="15.75" thickBot="1" x14ac:dyDescent="0.3"/>
    <row r="7" spans="1:15" s="4" customFormat="1" ht="45" x14ac:dyDescent="0.25">
      <c r="A7" s="27"/>
      <c r="B7" s="28">
        <v>2018</v>
      </c>
      <c r="C7" s="29"/>
      <c r="D7" s="28">
        <v>2019</v>
      </c>
      <c r="E7" s="30"/>
      <c r="F7" s="31" t="s">
        <v>4</v>
      </c>
      <c r="G7" s="28">
        <v>2020</v>
      </c>
      <c r="H7" s="30"/>
      <c r="I7" s="31" t="s">
        <v>5</v>
      </c>
      <c r="J7" s="28">
        <v>2021</v>
      </c>
      <c r="K7" s="30"/>
      <c r="L7" s="31" t="s">
        <v>6</v>
      </c>
      <c r="M7" s="28">
        <v>2022</v>
      </c>
      <c r="N7" s="30"/>
      <c r="O7" s="31" t="s">
        <v>7</v>
      </c>
    </row>
    <row r="8" spans="1:15" x14ac:dyDescent="0.25">
      <c r="A8" t="s">
        <v>0</v>
      </c>
      <c r="B8" s="6">
        <v>905276.67</v>
      </c>
      <c r="C8" s="7">
        <f>B8/$B$11</f>
        <v>0.2853820678555925</v>
      </c>
      <c r="D8" s="6">
        <v>1021870.89</v>
      </c>
      <c r="E8" s="7">
        <f>D8/$D$11</f>
        <v>0.31079235054945115</v>
      </c>
      <c r="F8" s="2">
        <f>(D8-B8)/B8</f>
        <v>0.12879401829719081</v>
      </c>
      <c r="G8" s="6">
        <v>1122464.18</v>
      </c>
      <c r="H8" s="7">
        <f>G8/$G$11</f>
        <v>0.32518374742746819</v>
      </c>
      <c r="I8" s="3">
        <f>(G8-D8)/D8</f>
        <v>9.8440312748315911E-2</v>
      </c>
      <c r="J8" s="6">
        <v>1143039.6100000001</v>
      </c>
      <c r="K8" s="7">
        <f>J8/$J$11</f>
        <v>0.32097098169341282</v>
      </c>
      <c r="L8" s="3">
        <f>(J8-G8)/G8</f>
        <v>1.8330589400189296E-2</v>
      </c>
      <c r="M8" s="6">
        <v>1246528.8</v>
      </c>
      <c r="N8" s="7">
        <f>M8/$M$11</f>
        <v>0.31437429520878613</v>
      </c>
      <c r="O8" s="3">
        <f>(M8-J8)/J8</f>
        <v>9.0538585972536806E-2</v>
      </c>
    </row>
    <row r="9" spans="1:15" x14ac:dyDescent="0.25">
      <c r="A9" t="s">
        <v>1</v>
      </c>
      <c r="B9" s="6">
        <v>178641.53</v>
      </c>
      <c r="C9" s="7">
        <f t="shared" ref="C9:C10" si="0">B9/$B$11</f>
        <v>5.6315478931194443E-2</v>
      </c>
      <c r="D9" s="6">
        <v>176158.63999999998</v>
      </c>
      <c r="E9" s="7">
        <f t="shared" ref="E9:E10" si="1">D9/$D$11</f>
        <v>5.3576981525713649E-2</v>
      </c>
      <c r="F9" s="2">
        <f t="shared" ref="F9:F10" si="2">(D9-B9)/B9</f>
        <v>-1.3898727804223431E-2</v>
      </c>
      <c r="G9" s="6">
        <v>189142.95</v>
      </c>
      <c r="H9" s="7">
        <f t="shared" ref="H9:H10" si="3">G9/$G$11</f>
        <v>5.4795702505612477E-2</v>
      </c>
      <c r="I9" s="3">
        <f t="shared" ref="I9:I10" si="4">(G9-D9)/D9</f>
        <v>7.3708050879593687E-2</v>
      </c>
      <c r="J9" s="6">
        <v>187787.02</v>
      </c>
      <c r="K9" s="7">
        <f t="shared" ref="K9:K10" si="5">J9/$J$11</f>
        <v>5.2731492094731991E-2</v>
      </c>
      <c r="L9" s="3">
        <f t="shared" ref="L9:L10" si="6">(J9-G9)/G9</f>
        <v>-7.1688106799646621E-3</v>
      </c>
      <c r="M9" s="6">
        <v>218336</v>
      </c>
      <c r="N9" s="7">
        <f t="shared" ref="N9:N10" si="7">M9/$M$11</f>
        <v>5.5064292231920775E-2</v>
      </c>
      <c r="O9" s="3">
        <f t="shared" ref="O9:O10" si="8">(M9-J9)/J9</f>
        <v>0.16267886885898722</v>
      </c>
    </row>
    <row r="10" spans="1:15" x14ac:dyDescent="0.25">
      <c r="A10" t="s">
        <v>2</v>
      </c>
      <c r="B10" s="8">
        <v>2088238.6100000003</v>
      </c>
      <c r="C10" s="7">
        <f t="shared" si="0"/>
        <v>0.65830245321321301</v>
      </c>
      <c r="D10" s="8">
        <v>2089924.27</v>
      </c>
      <c r="E10" s="7">
        <f t="shared" si="1"/>
        <v>0.63563066792483525</v>
      </c>
      <c r="F10" s="2">
        <f t="shared" si="2"/>
        <v>8.0721618302023593E-4</v>
      </c>
      <c r="G10" s="6">
        <v>2140177.25</v>
      </c>
      <c r="H10" s="7">
        <f t="shared" si="3"/>
        <v>0.62002055006691936</v>
      </c>
      <c r="I10" s="3">
        <f t="shared" si="4"/>
        <v>2.4045359308641351E-2</v>
      </c>
      <c r="J10" s="6">
        <v>2230366.36</v>
      </c>
      <c r="K10" s="7">
        <f t="shared" si="5"/>
        <v>0.62629752621185508</v>
      </c>
      <c r="L10" s="3">
        <f t="shared" si="6"/>
        <v>4.2140953512144787E-2</v>
      </c>
      <c r="M10" s="6">
        <v>2500245.64</v>
      </c>
      <c r="N10" s="7">
        <f t="shared" si="7"/>
        <v>0.63056141255929299</v>
      </c>
      <c r="O10" s="3">
        <f t="shared" si="8"/>
        <v>0.12100221956360581</v>
      </c>
    </row>
    <row r="11" spans="1:15" ht="15.75" thickBot="1" x14ac:dyDescent="0.3">
      <c r="B11" s="9">
        <f>SUM(B8:B10)</f>
        <v>3172156.8100000005</v>
      </c>
      <c r="C11" s="10"/>
      <c r="D11" s="9">
        <f>SUM(D8:D10)</f>
        <v>3287953.8</v>
      </c>
      <c r="E11" s="11"/>
      <c r="G11" s="12">
        <f>SUM(G8:G10)</f>
        <v>3451784.38</v>
      </c>
      <c r="H11" s="11"/>
      <c r="J11" s="12">
        <f>SUM(J8:J10)</f>
        <v>3561192.99</v>
      </c>
      <c r="K11" s="11"/>
      <c r="M11" s="9">
        <f>SUM(M8:M10)</f>
        <v>3965110.4400000004</v>
      </c>
      <c r="N11" s="11"/>
    </row>
    <row r="13" spans="1:15" ht="15.75" thickBot="1" x14ac:dyDescent="0.3"/>
    <row r="14" spans="1:15" ht="45" x14ac:dyDescent="0.25">
      <c r="H14" s="13"/>
      <c r="I14" s="14"/>
      <c r="J14" s="15" t="s">
        <v>3</v>
      </c>
      <c r="K14" s="16"/>
    </row>
    <row r="15" spans="1:15" x14ac:dyDescent="0.25">
      <c r="H15" s="17" t="s">
        <v>0</v>
      </c>
      <c r="I15" s="18"/>
      <c r="J15" s="19">
        <v>1437191.0005199786</v>
      </c>
      <c r="K15" s="7">
        <f>J15/$J$18</f>
        <v>0.31979530302161885</v>
      </c>
    </row>
    <row r="16" spans="1:15" x14ac:dyDescent="0.25">
      <c r="H16" s="17" t="s">
        <v>1</v>
      </c>
      <c r="I16" s="18"/>
      <c r="J16" s="19">
        <v>257889.46710087618</v>
      </c>
      <c r="K16" s="7">
        <f>J16/$J$18</f>
        <v>5.7384050030768366E-2</v>
      </c>
    </row>
    <row r="17" spans="8:11" x14ac:dyDescent="0.25">
      <c r="H17" s="17" t="s">
        <v>2</v>
      </c>
      <c r="I17" s="18"/>
      <c r="J17" s="1">
        <v>2799016.1840201523</v>
      </c>
      <c r="K17" s="7">
        <f>J17/$J$18</f>
        <v>0.62282064694761274</v>
      </c>
    </row>
    <row r="18" spans="8:11" ht="15.75" thickBot="1" x14ac:dyDescent="0.3">
      <c r="H18" s="20"/>
      <c r="I18" s="21"/>
      <c r="J18" s="22">
        <f>SUM(J15:J17)</f>
        <v>4494096.6516410075</v>
      </c>
      <c r="K18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2023-07-14T19:53:34Z</dcterms:created>
  <dcterms:modified xsi:type="dcterms:W3CDTF">2023-07-15T10:52:25Z</dcterms:modified>
</cp:coreProperties>
</file>