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AG - SECOND DATA REQUEST\Request 36-Nonoperating Margins Other (PW)\"/>
    </mc:Choice>
  </mc:AlternateContent>
  <xr:revisionPtr revIDLastSave="0" documentId="13_ncr:1_{094399BF-EE9E-4E00-94EA-13FA5504D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 2-36 Page 1" sheetId="1" r:id="rId1"/>
    <sheet name="AG 2-36 Page 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E45" i="2"/>
  <c r="E44" i="2"/>
  <c r="E43" i="2"/>
  <c r="E42" i="2"/>
  <c r="F31" i="2"/>
  <c r="E31" i="2"/>
  <c r="D3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5" i="2"/>
  <c r="A4" i="2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26" i="1"/>
  <c r="E47" i="2" l="1"/>
  <c r="E48" i="2" s="1"/>
</calcChain>
</file>

<file path=xl/sharedStrings.xml><?xml version="1.0" encoding="utf-8"?>
<sst xmlns="http://schemas.openxmlformats.org/spreadsheetml/2006/main" count="85" uniqueCount="61">
  <si>
    <t>SO</t>
  </si>
  <si>
    <t>RACCT</t>
  </si>
  <si>
    <t>ITEM ID</t>
  </si>
  <si>
    <t>DATE</t>
  </si>
  <si>
    <t>DEBIT</t>
  </si>
  <si>
    <t>CREDIT</t>
  </si>
  <si>
    <t>DESCRIPTION</t>
  </si>
  <si>
    <t>LOAN  00</t>
  </si>
  <si>
    <t>SBA/PPP ADJ FROM DEC 2020 SPREAD</t>
  </si>
  <si>
    <t>AREC  11</t>
  </si>
  <si>
    <t>GADDIE SHAMROCK121410-OVERPYMT</t>
  </si>
  <si>
    <t>Taylor County Rural Electric Cooperative Corpoartion</t>
  </si>
  <si>
    <t>Case #2023-00147</t>
  </si>
  <si>
    <t>REF</t>
  </si>
  <si>
    <t>WRITE OFF OTHER ACCTS REC-UNCOLLECTIBLE</t>
  </si>
  <si>
    <t>WRITE OFF A/R-D HOMES INV5/13/20 UNCOLL</t>
  </si>
  <si>
    <t>Audit Adjustment - SBA/PPP Loan</t>
  </si>
  <si>
    <t>Debits</t>
  </si>
  <si>
    <t>Credits</t>
  </si>
  <si>
    <t>#</t>
  </si>
  <si>
    <t>Item</t>
  </si>
  <si>
    <t>Account</t>
  </si>
  <si>
    <t>Test Year Balance Sheet</t>
  </si>
  <si>
    <t>Test Year Income Statement</t>
  </si>
  <si>
    <t>Non-Operating Income</t>
  </si>
  <si>
    <t>Work Orders</t>
  </si>
  <si>
    <t>Retirement Work-in-Progress</t>
  </si>
  <si>
    <t>Transportation Clearing</t>
  </si>
  <si>
    <t>Operation-Supervision</t>
  </si>
  <si>
    <t>Overhead Line Expense</t>
  </si>
  <si>
    <t>Meter Expense</t>
  </si>
  <si>
    <t>Consumer Installation Expense</t>
  </si>
  <si>
    <t>Maint Supervision &amp; Eng</t>
  </si>
  <si>
    <t>Maint of Overhead Lines</t>
  </si>
  <si>
    <t>Maint of Underground Lines</t>
  </si>
  <si>
    <t>Maintenance of Meters</t>
  </si>
  <si>
    <t>Maint of Misc Plant Dist</t>
  </si>
  <si>
    <t>Meter Reading Expense</t>
  </si>
  <si>
    <t>Cons Records &amp; Collection</t>
  </si>
  <si>
    <t>Supervision (MSE)</t>
  </si>
  <si>
    <t>Adm &amp; Gen Salaries</t>
  </si>
  <si>
    <t>Maintenace of General Plant</t>
  </si>
  <si>
    <t>Misc NonOperating Income</t>
  </si>
  <si>
    <t>Pro Forma Adjustment  - Misc Income</t>
  </si>
  <si>
    <t>In 2021, procedures were updated on how to record the SBA/PPP Loan Forgiveness amount.</t>
  </si>
  <si>
    <t>During Taylor County RECC's annual audit ending May 2021, reversing journal entries were made</t>
  </si>
  <si>
    <t xml:space="preserve">to Expense Accounts in the amount of $546,054.21 and August 2021 to Plant Accounts in the </t>
  </si>
  <si>
    <t>amount of $336,819.31.  The total SBA/PPP Loan Amount of $882,873.52 was recorded</t>
  </si>
  <si>
    <t>as Miscellaneous Non-operating Income to correct the original journal entries dated 12/31/2020.</t>
  </si>
  <si>
    <t>Income Statement Adjustments:</t>
  </si>
  <si>
    <t>Distr Ops</t>
  </si>
  <si>
    <t>Dist Maint</t>
  </si>
  <si>
    <t>Cust Accts</t>
  </si>
  <si>
    <t>Cust Serv</t>
  </si>
  <si>
    <t>A&amp;G</t>
  </si>
  <si>
    <t>Total</t>
  </si>
  <si>
    <t>Variance</t>
  </si>
  <si>
    <t>EXPLANATION:</t>
  </si>
  <si>
    <t>AG Request 2-36 Non-Operating Margins - Other for Actual Test Year 2021</t>
  </si>
  <si>
    <t>Page 1</t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</si>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</sst>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u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</cellStyleXfs>
  <cellXfs count="52">
    <xf numFmtId="0" fontId="0" fillId="0" borderId="0" xfId="0"/>
    <xf numFmtId="14" fontId="0" fillId="0" borderId="0" xfId="0" applyNumberFormat="1"/>
    <xf numFmtId="7" fontId="0" fillId="0" borderId="0" xfId="0" applyNumberFormat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/>
    <xf numFmtId="0" fontId="21" fillId="0" borderId="0" xfId="44" applyFont="1" applyAlignment="1">
      <alignment horizontal="right"/>
    </xf>
    <xf numFmtId="0" fontId="21" fillId="0" borderId="0" xfId="44" applyFont="1"/>
    <xf numFmtId="0" fontId="22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0" xfId="0" quotePrefix="1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1" fillId="0" borderId="0" xfId="0" quotePrefix="1" applyFont="1" applyAlignment="1">
      <alignment horizontal="center"/>
    </xf>
    <xf numFmtId="44" fontId="19" fillId="0" borderId="19" xfId="2" applyFont="1" applyBorder="1" applyProtection="1">
      <protection locked="0"/>
    </xf>
    <xf numFmtId="44" fontId="19" fillId="0" borderId="20" xfId="2" applyFont="1" applyBorder="1" applyProtection="1">
      <protection locked="0"/>
    </xf>
    <xf numFmtId="40" fontId="19" fillId="0" borderId="21" xfId="1" applyNumberFormat="1" applyFont="1" applyBorder="1" applyProtection="1">
      <protection locked="0"/>
    </xf>
    <xf numFmtId="40" fontId="19" fillId="0" borderId="0" xfId="1" applyNumberFormat="1" applyFont="1" applyBorder="1" applyProtection="1">
      <protection locked="0"/>
    </xf>
    <xf numFmtId="44" fontId="19" fillId="0" borderId="16" xfId="2" applyFont="1" applyBorder="1" applyProtection="1">
      <protection locked="0"/>
    </xf>
    <xf numFmtId="44" fontId="19" fillId="0" borderId="17" xfId="2" applyFont="1" applyBorder="1" applyProtection="1">
      <protection locked="0"/>
    </xf>
    <xf numFmtId="44" fontId="19" fillId="0" borderId="18" xfId="2" applyFont="1" applyBorder="1" applyProtection="1">
      <protection locked="0"/>
    </xf>
    <xf numFmtId="44" fontId="19" fillId="0" borderId="0" xfId="2" applyFont="1" applyFill="1" applyBorder="1" applyAlignment="1" applyProtection="1">
      <protection locked="0"/>
    </xf>
    <xf numFmtId="40" fontId="19" fillId="0" borderId="0" xfId="0" applyNumberFormat="1" applyFont="1" applyProtection="1">
      <protection locked="0"/>
    </xf>
    <xf numFmtId="40" fontId="19" fillId="0" borderId="0" xfId="1" applyNumberFormat="1" applyFont="1" applyFill="1" applyBorder="1"/>
    <xf numFmtId="164" fontId="19" fillId="0" borderId="0" xfId="1" applyNumberFormat="1" applyFont="1" applyBorder="1"/>
    <xf numFmtId="164" fontId="19" fillId="0" borderId="0" xfId="1" applyNumberFormat="1" applyFont="1"/>
    <xf numFmtId="164" fontId="19" fillId="0" borderId="10" xfId="1" applyNumberFormat="1" applyFont="1" applyBorder="1"/>
    <xf numFmtId="43" fontId="19" fillId="0" borderId="0" xfId="1" applyFont="1"/>
    <xf numFmtId="44" fontId="19" fillId="0" borderId="0" xfId="1" applyNumberFormat="1" applyFont="1" applyBorder="1" applyProtection="1">
      <protection locked="0"/>
    </xf>
    <xf numFmtId="40" fontId="19" fillId="0" borderId="11" xfId="1" applyNumberFormat="1" applyFont="1" applyBorder="1" applyProtection="1">
      <protection locked="0"/>
    </xf>
    <xf numFmtId="44" fontId="19" fillId="0" borderId="11" xfId="1" applyNumberFormat="1" applyFont="1" applyBorder="1" applyProtection="1">
      <protection locked="0"/>
    </xf>
    <xf numFmtId="0" fontId="23" fillId="0" borderId="0" xfId="0" applyFont="1"/>
    <xf numFmtId="40" fontId="23" fillId="0" borderId="0" xfId="1" applyNumberFormat="1" applyFont="1" applyFill="1" applyBorder="1"/>
    <xf numFmtId="164" fontId="23" fillId="0" borderId="0" xfId="1" applyNumberFormat="1" applyFont="1" applyBorder="1"/>
    <xf numFmtId="164" fontId="23" fillId="0" borderId="0" xfId="1" applyNumberFormat="1" applyFont="1"/>
    <xf numFmtId="0" fontId="21" fillId="0" borderId="0" xfId="0" applyFont="1"/>
    <xf numFmtId="44" fontId="21" fillId="0" borderId="0" xfId="2" applyFont="1" applyFill="1" applyBorder="1" applyAlignment="1" applyProtection="1">
      <protection locked="0"/>
    </xf>
    <xf numFmtId="40" fontId="24" fillId="0" borderId="0" xfId="0" applyNumberFormat="1" applyFont="1" applyProtection="1">
      <protection locked="0"/>
    </xf>
    <xf numFmtId="0" fontId="25" fillId="0" borderId="0" xfId="0" applyFont="1"/>
    <xf numFmtId="7" fontId="0" fillId="0" borderId="12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44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7" fontId="14" fillId="0" borderId="0" xfId="0" applyNumberFormat="1" applyFon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7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SERVER\bookkeeping\RATE%20CASE%202023-00147\Copy%20of%20TCRECC-RevReq-2022-v4b%20(FINAL).xlsx" TargetMode="External"/><Relationship Id="rId1" Type="http://schemas.openxmlformats.org/officeDocument/2006/relationships/externalLinkPath" Target="/RATE%20CASE%202023-00147/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F33" sqref="F33"/>
    </sheetView>
  </sheetViews>
  <sheetFormatPr defaultRowHeight="15" x14ac:dyDescent="0.25"/>
  <cols>
    <col min="4" max="4" width="11" customWidth="1"/>
    <col min="6" max="7" width="14" customWidth="1"/>
    <col min="8" max="8" width="40.5703125" customWidth="1"/>
  </cols>
  <sheetData>
    <row r="1" spans="1:8" s="4" customFormat="1" x14ac:dyDescent="0.25">
      <c r="H1" s="5" t="s">
        <v>59</v>
      </c>
    </row>
    <row r="2" spans="1:8" s="4" customFormat="1" x14ac:dyDescent="0.25"/>
    <row r="3" spans="1:8" s="4" customFormat="1" ht="15.75" x14ac:dyDescent="0.25">
      <c r="A3" s="46" t="s">
        <v>11</v>
      </c>
      <c r="B3" s="46"/>
      <c r="C3" s="46"/>
      <c r="D3" s="46"/>
      <c r="E3" s="46"/>
      <c r="F3" s="46"/>
      <c r="G3" s="46"/>
      <c r="H3" s="46"/>
    </row>
    <row r="4" spans="1:8" s="4" customFormat="1" ht="15.75" x14ac:dyDescent="0.25">
      <c r="A4" s="46" t="s">
        <v>12</v>
      </c>
      <c r="B4" s="46"/>
      <c r="C4" s="46"/>
      <c r="D4" s="46"/>
      <c r="E4" s="46"/>
      <c r="F4" s="46"/>
      <c r="G4" s="46"/>
      <c r="H4" s="46"/>
    </row>
    <row r="5" spans="1:8" s="4" customFormat="1" ht="15.75" x14ac:dyDescent="0.25">
      <c r="A5" s="46" t="s">
        <v>58</v>
      </c>
      <c r="B5" s="46"/>
      <c r="C5" s="46"/>
      <c r="D5" s="46"/>
      <c r="E5" s="46"/>
      <c r="F5" s="46"/>
      <c r="G5" s="46"/>
      <c r="H5" s="46"/>
    </row>
    <row r="9" spans="1:8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13</v>
      </c>
      <c r="F9" s="3" t="s">
        <v>4</v>
      </c>
      <c r="G9" s="3" t="s">
        <v>5</v>
      </c>
      <c r="H9" s="3" t="s">
        <v>6</v>
      </c>
    </row>
    <row r="11" spans="1:8" x14ac:dyDescent="0.25">
      <c r="A11">
        <v>1</v>
      </c>
      <c r="B11">
        <v>0</v>
      </c>
      <c r="C11" t="s">
        <v>7</v>
      </c>
      <c r="D11" s="1">
        <v>44347</v>
      </c>
      <c r="E11">
        <v>20210529</v>
      </c>
      <c r="F11" s="2">
        <v>0</v>
      </c>
      <c r="G11" s="51">
        <v>-882873.52</v>
      </c>
      <c r="H11" t="s">
        <v>8</v>
      </c>
    </row>
    <row r="12" spans="1:8" x14ac:dyDescent="0.25">
      <c r="A12">
        <f>A11+1</f>
        <v>2</v>
      </c>
      <c r="B12">
        <v>143</v>
      </c>
      <c r="C12" t="s">
        <v>9</v>
      </c>
      <c r="D12" s="1">
        <v>44227</v>
      </c>
      <c r="E12">
        <v>20210126</v>
      </c>
      <c r="F12" s="2">
        <v>5535.83</v>
      </c>
      <c r="G12" s="2">
        <v>0</v>
      </c>
      <c r="H12" t="s">
        <v>14</v>
      </c>
    </row>
    <row r="13" spans="1:8" x14ac:dyDescent="0.25">
      <c r="A13">
        <f t="shared" ref="A13:A26" si="0">A12+1</f>
        <v>3</v>
      </c>
      <c r="B13">
        <v>143</v>
      </c>
      <c r="C13" t="s">
        <v>9</v>
      </c>
      <c r="D13" s="1">
        <v>44227</v>
      </c>
      <c r="E13">
        <v>20210137</v>
      </c>
      <c r="F13" s="2">
        <v>0</v>
      </c>
      <c r="G13" s="2">
        <v>-0.03</v>
      </c>
      <c r="H13" t="s">
        <v>10</v>
      </c>
    </row>
    <row r="14" spans="1:8" x14ac:dyDescent="0.25">
      <c r="A14">
        <f t="shared" si="0"/>
        <v>4</v>
      </c>
      <c r="B14">
        <v>143</v>
      </c>
      <c r="C14" t="s">
        <v>9</v>
      </c>
      <c r="D14" s="1">
        <v>44255</v>
      </c>
      <c r="E14">
        <v>20210212</v>
      </c>
      <c r="F14" s="2">
        <v>3473.61</v>
      </c>
      <c r="G14" s="2">
        <v>0</v>
      </c>
      <c r="H14" t="s">
        <v>14</v>
      </c>
    </row>
    <row r="15" spans="1:8" x14ac:dyDescent="0.25">
      <c r="A15">
        <f t="shared" si="0"/>
        <v>5</v>
      </c>
      <c r="B15">
        <v>143</v>
      </c>
      <c r="C15" t="s">
        <v>9</v>
      </c>
      <c r="D15" s="1">
        <v>44286</v>
      </c>
      <c r="E15">
        <v>20210322</v>
      </c>
      <c r="F15" s="2">
        <v>87</v>
      </c>
      <c r="G15" s="2">
        <v>0</v>
      </c>
      <c r="H15" t="s">
        <v>14</v>
      </c>
    </row>
    <row r="16" spans="1:8" x14ac:dyDescent="0.25">
      <c r="A16">
        <f t="shared" si="0"/>
        <v>6</v>
      </c>
      <c r="B16">
        <v>143</v>
      </c>
      <c r="C16" t="s">
        <v>9</v>
      </c>
      <c r="D16" s="1">
        <v>44286</v>
      </c>
      <c r="E16">
        <v>20210324</v>
      </c>
      <c r="F16" s="2">
        <v>3500</v>
      </c>
      <c r="G16" s="2">
        <v>0</v>
      </c>
      <c r="H16" t="s">
        <v>14</v>
      </c>
    </row>
    <row r="17" spans="1:8" x14ac:dyDescent="0.25">
      <c r="A17">
        <f t="shared" si="0"/>
        <v>7</v>
      </c>
      <c r="B17">
        <v>143</v>
      </c>
      <c r="C17" t="s">
        <v>9</v>
      </c>
      <c r="D17" s="1">
        <v>44316</v>
      </c>
      <c r="E17">
        <v>20210419</v>
      </c>
      <c r="F17" s="2">
        <v>3500</v>
      </c>
      <c r="G17" s="2">
        <v>0</v>
      </c>
      <c r="H17" t="s">
        <v>14</v>
      </c>
    </row>
    <row r="18" spans="1:8" x14ac:dyDescent="0.25">
      <c r="A18">
        <f t="shared" si="0"/>
        <v>8</v>
      </c>
      <c r="B18">
        <v>143</v>
      </c>
      <c r="C18" t="s">
        <v>9</v>
      </c>
      <c r="D18" s="1">
        <v>44320</v>
      </c>
      <c r="E18">
        <v>20210507</v>
      </c>
      <c r="F18" s="2">
        <v>471</v>
      </c>
      <c r="G18" s="2">
        <v>0</v>
      </c>
      <c r="H18" t="s">
        <v>15</v>
      </c>
    </row>
    <row r="19" spans="1:8" x14ac:dyDescent="0.25">
      <c r="A19">
        <f t="shared" si="0"/>
        <v>9</v>
      </c>
      <c r="B19">
        <v>143</v>
      </c>
      <c r="C19" t="s">
        <v>9</v>
      </c>
      <c r="D19" s="1">
        <v>44347</v>
      </c>
      <c r="E19">
        <v>20210522</v>
      </c>
      <c r="F19" s="2">
        <v>3745.03</v>
      </c>
      <c r="G19" s="2">
        <v>0</v>
      </c>
      <c r="H19" t="s">
        <v>14</v>
      </c>
    </row>
    <row r="20" spans="1:8" x14ac:dyDescent="0.25">
      <c r="A20">
        <f t="shared" si="0"/>
        <v>10</v>
      </c>
      <c r="B20">
        <v>143</v>
      </c>
      <c r="C20" t="s">
        <v>9</v>
      </c>
      <c r="D20" s="1">
        <v>44377</v>
      </c>
      <c r="E20">
        <v>20210613</v>
      </c>
      <c r="F20" s="2">
        <v>3500</v>
      </c>
      <c r="G20" s="2">
        <v>0</v>
      </c>
      <c r="H20" t="s">
        <v>14</v>
      </c>
    </row>
    <row r="21" spans="1:8" x14ac:dyDescent="0.25">
      <c r="A21">
        <f t="shared" si="0"/>
        <v>11</v>
      </c>
      <c r="B21">
        <v>143</v>
      </c>
      <c r="C21" t="s">
        <v>9</v>
      </c>
      <c r="D21" s="1">
        <v>44408</v>
      </c>
      <c r="E21">
        <v>20210720</v>
      </c>
      <c r="F21" s="2">
        <v>2214.5300000000002</v>
      </c>
      <c r="G21" s="2">
        <v>0</v>
      </c>
      <c r="H21" t="s">
        <v>14</v>
      </c>
    </row>
    <row r="22" spans="1:8" x14ac:dyDescent="0.25">
      <c r="A22">
        <f t="shared" si="0"/>
        <v>12</v>
      </c>
      <c r="B22">
        <v>143</v>
      </c>
      <c r="C22" t="s">
        <v>9</v>
      </c>
      <c r="D22" s="1">
        <v>44469</v>
      </c>
      <c r="E22">
        <v>20210919</v>
      </c>
      <c r="F22" s="2">
        <v>4065.26</v>
      </c>
      <c r="G22" s="2">
        <v>0</v>
      </c>
      <c r="H22" t="s">
        <v>14</v>
      </c>
    </row>
    <row r="23" spans="1:8" x14ac:dyDescent="0.25">
      <c r="A23">
        <f t="shared" si="0"/>
        <v>13</v>
      </c>
      <c r="B23">
        <v>143</v>
      </c>
      <c r="C23" t="s">
        <v>9</v>
      </c>
      <c r="D23" s="1">
        <v>44500</v>
      </c>
      <c r="E23">
        <v>20211024</v>
      </c>
      <c r="F23" s="2">
        <v>2778.11</v>
      </c>
      <c r="G23" s="2">
        <v>0</v>
      </c>
      <c r="H23" t="s">
        <v>14</v>
      </c>
    </row>
    <row r="24" spans="1:8" x14ac:dyDescent="0.25">
      <c r="A24">
        <f t="shared" si="0"/>
        <v>14</v>
      </c>
      <c r="B24">
        <v>143</v>
      </c>
      <c r="C24" t="s">
        <v>9</v>
      </c>
      <c r="D24" s="1">
        <v>44530</v>
      </c>
      <c r="E24">
        <v>20211118</v>
      </c>
      <c r="F24" s="2">
        <v>3499.15</v>
      </c>
      <c r="G24" s="2">
        <v>0</v>
      </c>
      <c r="H24" t="s">
        <v>14</v>
      </c>
    </row>
    <row r="25" spans="1:8" x14ac:dyDescent="0.25">
      <c r="A25">
        <f t="shared" si="0"/>
        <v>15</v>
      </c>
      <c r="B25">
        <v>143</v>
      </c>
      <c r="C25" t="s">
        <v>9</v>
      </c>
      <c r="D25" s="1">
        <v>44561</v>
      </c>
      <c r="E25">
        <v>20211211</v>
      </c>
      <c r="F25" s="2">
        <v>4311.3</v>
      </c>
      <c r="G25" s="2">
        <v>0</v>
      </c>
      <c r="H25" t="s">
        <v>14</v>
      </c>
    </row>
    <row r="26" spans="1:8" ht="15.75" thickBot="1" x14ac:dyDescent="0.3">
      <c r="A26">
        <f t="shared" si="0"/>
        <v>16</v>
      </c>
      <c r="F26" s="45">
        <f>SUM(F11:G25)</f>
        <v>-842192.73</v>
      </c>
      <c r="G26" s="45"/>
    </row>
    <row r="27" spans="1:8" ht="15.75" thickTop="1" x14ac:dyDescent="0.25"/>
  </sheetData>
  <mergeCells count="4">
    <mergeCell ref="F26:G26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workbookViewId="0">
      <selection activeCell="F24" sqref="F24"/>
    </sheetView>
  </sheetViews>
  <sheetFormatPr defaultColWidth="8.85546875" defaultRowHeight="12.75" x14ac:dyDescent="0.2"/>
  <cols>
    <col min="1" max="1" width="5.42578125" style="6" customWidth="1"/>
    <col min="2" max="2" width="27.140625" style="6" customWidth="1"/>
    <col min="3" max="3" width="7.7109375" style="6" customWidth="1"/>
    <col min="4" max="5" width="19.7109375" style="6" customWidth="1"/>
    <col min="6" max="11" width="18.140625" style="6" customWidth="1"/>
    <col min="12" max="12" width="10.5703125" style="6" bestFit="1" customWidth="1"/>
    <col min="13" max="16384" width="8.85546875" style="6"/>
  </cols>
  <sheetData>
    <row r="1" spans="1:12" ht="15" x14ac:dyDescent="0.25">
      <c r="D1" s="7"/>
      <c r="F1" s="5" t="s">
        <v>60</v>
      </c>
    </row>
    <row r="2" spans="1:12" x14ac:dyDescent="0.2">
      <c r="K2" s="7"/>
    </row>
    <row r="3" spans="1:12" x14ac:dyDescent="0.2">
      <c r="K3" s="7"/>
    </row>
    <row r="4" spans="1:12" x14ac:dyDescent="0.2">
      <c r="A4" s="47" t="str">
        <f>[1]RevReq!A1</f>
        <v>TAYLOR COUNTY RECC</v>
      </c>
      <c r="B4" s="47"/>
      <c r="C4" s="47"/>
      <c r="D4" s="47"/>
      <c r="E4" s="47"/>
      <c r="F4" s="47"/>
      <c r="G4" s="8"/>
      <c r="H4" s="8"/>
      <c r="I4" s="8"/>
      <c r="J4" s="8"/>
      <c r="K4" s="8"/>
    </row>
    <row r="5" spans="1:12" x14ac:dyDescent="0.2">
      <c r="A5" s="47" t="str">
        <f>[1]RevReq!A3</f>
        <v>For the 12 Months Ended December 31, 2021</v>
      </c>
      <c r="B5" s="47"/>
      <c r="C5" s="47"/>
      <c r="D5" s="47"/>
      <c r="E5" s="47"/>
      <c r="F5" s="47"/>
      <c r="G5" s="8"/>
      <c r="H5" s="8"/>
      <c r="I5" s="8"/>
      <c r="J5" s="8"/>
      <c r="K5" s="8"/>
      <c r="L5" s="8"/>
    </row>
    <row r="6" spans="1:12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48" t="s">
        <v>16</v>
      </c>
      <c r="B7" s="48"/>
      <c r="C7" s="48"/>
      <c r="D7" s="48"/>
      <c r="E7" s="48"/>
      <c r="F7" s="48"/>
      <c r="G7" s="9"/>
      <c r="H7" s="9"/>
      <c r="I7" s="9"/>
      <c r="J7" s="9"/>
      <c r="K7" s="9"/>
    </row>
    <row r="9" spans="1:12" x14ac:dyDescent="0.2">
      <c r="A9" s="10"/>
      <c r="B9" s="11"/>
      <c r="C9" s="11"/>
      <c r="D9" s="49" t="s">
        <v>17</v>
      </c>
      <c r="E9" s="50"/>
      <c r="F9" s="12" t="s">
        <v>18</v>
      </c>
      <c r="G9" s="13"/>
      <c r="H9" s="13"/>
      <c r="I9" s="13"/>
      <c r="J9" s="13"/>
      <c r="K9" s="13"/>
    </row>
    <row r="10" spans="1:12" ht="25.5" x14ac:dyDescent="0.2">
      <c r="A10" s="14" t="s">
        <v>19</v>
      </c>
      <c r="B10" s="15" t="s">
        <v>20</v>
      </c>
      <c r="C10" s="15" t="s">
        <v>21</v>
      </c>
      <c r="D10" s="16" t="s">
        <v>22</v>
      </c>
      <c r="E10" s="17" t="s">
        <v>23</v>
      </c>
      <c r="F10" s="18" t="s">
        <v>24</v>
      </c>
      <c r="G10" s="19"/>
      <c r="H10" s="19"/>
      <c r="I10" s="19"/>
      <c r="J10" s="19"/>
      <c r="K10" s="19"/>
    </row>
    <row r="11" spans="1:12" x14ac:dyDescent="0.2">
      <c r="A11" s="10">
        <v>1</v>
      </c>
      <c r="B11" s="6" t="s">
        <v>25</v>
      </c>
      <c r="C11" s="11">
        <v>107.2</v>
      </c>
      <c r="D11" s="20">
        <v>289389.13</v>
      </c>
      <c r="E11" s="21"/>
      <c r="F11" s="22"/>
      <c r="G11" s="23"/>
      <c r="H11" s="23"/>
      <c r="I11" s="23"/>
      <c r="J11" s="23"/>
      <c r="K11" s="23"/>
      <c r="L11" s="23"/>
    </row>
    <row r="12" spans="1:12" x14ac:dyDescent="0.2">
      <c r="A12" s="10">
        <f>A11+1</f>
        <v>2</v>
      </c>
      <c r="B12" s="6" t="s">
        <v>26</v>
      </c>
      <c r="C12" s="11">
        <v>108.8</v>
      </c>
      <c r="D12" s="20">
        <v>21511.39</v>
      </c>
      <c r="E12" s="21"/>
      <c r="F12" s="22"/>
      <c r="G12" s="23"/>
      <c r="H12" s="23"/>
      <c r="I12" s="23"/>
      <c r="J12" s="23"/>
      <c r="K12" s="23"/>
      <c r="L12" s="23"/>
    </row>
    <row r="13" spans="1:12" x14ac:dyDescent="0.2">
      <c r="A13" s="10">
        <f t="shared" ref="A13:A31" si="0">A12+1</f>
        <v>3</v>
      </c>
      <c r="B13" s="6" t="s">
        <v>27</v>
      </c>
      <c r="C13" s="11">
        <v>184.1</v>
      </c>
      <c r="D13" s="20">
        <v>25918.79</v>
      </c>
      <c r="E13" s="21"/>
      <c r="F13" s="22"/>
      <c r="G13" s="23"/>
      <c r="H13" s="23"/>
      <c r="I13" s="23"/>
      <c r="J13" s="23"/>
      <c r="K13" s="23"/>
      <c r="L13" s="23"/>
    </row>
    <row r="14" spans="1:12" x14ac:dyDescent="0.2">
      <c r="A14" s="10">
        <f t="shared" si="0"/>
        <v>4</v>
      </c>
      <c r="B14" s="6" t="s">
        <v>28</v>
      </c>
      <c r="C14" s="11">
        <v>580</v>
      </c>
      <c r="D14" s="20"/>
      <c r="E14" s="21">
        <v>34673.9</v>
      </c>
      <c r="F14" s="22"/>
      <c r="G14" s="23"/>
      <c r="L14" s="23"/>
    </row>
    <row r="15" spans="1:12" x14ac:dyDescent="0.2">
      <c r="A15" s="10">
        <f t="shared" si="0"/>
        <v>5</v>
      </c>
      <c r="B15" s="6" t="s">
        <v>29</v>
      </c>
      <c r="C15" s="11">
        <v>583</v>
      </c>
      <c r="D15" s="20"/>
      <c r="E15" s="21">
        <v>105616.9</v>
      </c>
      <c r="F15" s="22"/>
      <c r="G15" s="23"/>
      <c r="L15" s="23"/>
    </row>
    <row r="16" spans="1:12" x14ac:dyDescent="0.2">
      <c r="A16" s="10">
        <f t="shared" si="0"/>
        <v>6</v>
      </c>
      <c r="B16" s="6" t="s">
        <v>30</v>
      </c>
      <c r="C16" s="11">
        <v>586</v>
      </c>
      <c r="D16" s="20"/>
      <c r="E16" s="21">
        <v>47519.39</v>
      </c>
      <c r="F16" s="22"/>
      <c r="G16" s="23"/>
      <c r="L16" s="23"/>
    </row>
    <row r="17" spans="1:12" x14ac:dyDescent="0.2">
      <c r="A17" s="10">
        <f t="shared" si="0"/>
        <v>7</v>
      </c>
      <c r="B17" s="6" t="s">
        <v>31</v>
      </c>
      <c r="C17" s="11">
        <v>587</v>
      </c>
      <c r="D17" s="20"/>
      <c r="E17" s="21">
        <v>88.88</v>
      </c>
      <c r="F17" s="22"/>
      <c r="G17" s="23"/>
      <c r="L17" s="23"/>
    </row>
    <row r="18" spans="1:12" x14ac:dyDescent="0.2">
      <c r="A18" s="10">
        <f t="shared" si="0"/>
        <v>8</v>
      </c>
      <c r="B18" s="6" t="s">
        <v>32</v>
      </c>
      <c r="C18" s="11">
        <v>590</v>
      </c>
      <c r="D18" s="20"/>
      <c r="E18" s="21">
        <v>18759.59</v>
      </c>
      <c r="F18" s="22"/>
      <c r="G18" s="23"/>
      <c r="L18" s="23"/>
    </row>
    <row r="19" spans="1:12" x14ac:dyDescent="0.2">
      <c r="A19" s="10">
        <f t="shared" si="0"/>
        <v>9</v>
      </c>
      <c r="B19" s="6" t="s">
        <v>33</v>
      </c>
      <c r="C19" s="11">
        <v>593</v>
      </c>
      <c r="D19" s="20"/>
      <c r="E19" s="21">
        <v>115878.97</v>
      </c>
      <c r="F19" s="22"/>
      <c r="G19" s="23"/>
      <c r="L19" s="23"/>
    </row>
    <row r="20" spans="1:12" x14ac:dyDescent="0.2">
      <c r="A20" s="10">
        <f t="shared" si="0"/>
        <v>10</v>
      </c>
      <c r="B20" s="6" t="s">
        <v>34</v>
      </c>
      <c r="C20" s="11">
        <v>594</v>
      </c>
      <c r="D20" s="20"/>
      <c r="E20" s="21">
        <v>1314.37</v>
      </c>
      <c r="F20" s="22"/>
      <c r="G20" s="23"/>
      <c r="L20" s="23"/>
    </row>
    <row r="21" spans="1:12" x14ac:dyDescent="0.2">
      <c r="A21" s="10">
        <f t="shared" si="0"/>
        <v>11</v>
      </c>
      <c r="B21" s="6" t="s">
        <v>35</v>
      </c>
      <c r="C21" s="11">
        <v>597</v>
      </c>
      <c r="D21" s="20"/>
      <c r="E21" s="21">
        <v>135.03</v>
      </c>
      <c r="F21" s="22"/>
      <c r="G21" s="23"/>
      <c r="H21" s="23"/>
      <c r="I21" s="23"/>
      <c r="J21" s="23"/>
      <c r="K21" s="23"/>
      <c r="L21" s="23"/>
    </row>
    <row r="22" spans="1:12" x14ac:dyDescent="0.2">
      <c r="A22" s="10">
        <f t="shared" si="0"/>
        <v>12</v>
      </c>
      <c r="B22" s="6" t="s">
        <v>36</v>
      </c>
      <c r="C22" s="11">
        <v>598</v>
      </c>
      <c r="D22" s="20"/>
      <c r="E22" s="21">
        <v>547.88</v>
      </c>
      <c r="F22" s="22"/>
      <c r="G22" s="23"/>
      <c r="H22" s="23"/>
      <c r="I22" s="23"/>
      <c r="J22" s="23"/>
      <c r="K22" s="23"/>
      <c r="L22" s="23"/>
    </row>
    <row r="23" spans="1:12" x14ac:dyDescent="0.2">
      <c r="A23" s="10">
        <f t="shared" si="0"/>
        <v>13</v>
      </c>
      <c r="B23" s="6" t="s">
        <v>37</v>
      </c>
      <c r="C23" s="11">
        <v>902</v>
      </c>
      <c r="D23" s="20"/>
      <c r="E23" s="21">
        <v>12449.84</v>
      </c>
      <c r="F23" s="22"/>
      <c r="G23" s="23"/>
      <c r="H23" s="23"/>
      <c r="I23" s="23"/>
      <c r="J23" s="23"/>
      <c r="K23" s="23"/>
      <c r="L23" s="23"/>
    </row>
    <row r="24" spans="1:12" x14ac:dyDescent="0.2">
      <c r="A24" s="10">
        <f t="shared" si="0"/>
        <v>14</v>
      </c>
      <c r="B24" s="6" t="s">
        <v>38</v>
      </c>
      <c r="C24" s="11">
        <v>903</v>
      </c>
      <c r="D24" s="20"/>
      <c r="E24" s="21">
        <v>83103.520000000004</v>
      </c>
      <c r="F24" s="22"/>
      <c r="G24" s="23"/>
      <c r="H24" s="23"/>
      <c r="I24" s="23"/>
      <c r="J24" s="23"/>
      <c r="K24" s="23"/>
      <c r="L24" s="23"/>
    </row>
    <row r="25" spans="1:12" x14ac:dyDescent="0.2">
      <c r="A25" s="10">
        <f t="shared" si="0"/>
        <v>15</v>
      </c>
      <c r="B25" s="6" t="s">
        <v>39</v>
      </c>
      <c r="C25" s="11">
        <v>907</v>
      </c>
      <c r="D25" s="20"/>
      <c r="E25" s="21">
        <v>19575.060000000001</v>
      </c>
      <c r="F25" s="22"/>
      <c r="G25" s="23"/>
      <c r="H25" s="23"/>
      <c r="I25" s="23"/>
      <c r="J25" s="23"/>
      <c r="K25" s="23"/>
      <c r="L25" s="23"/>
    </row>
    <row r="26" spans="1:12" x14ac:dyDescent="0.2">
      <c r="A26" s="10">
        <f t="shared" si="0"/>
        <v>16</v>
      </c>
      <c r="B26" s="6" t="s">
        <v>40</v>
      </c>
      <c r="C26" s="11">
        <v>920</v>
      </c>
      <c r="D26" s="20"/>
      <c r="E26" s="21">
        <v>87583.9</v>
      </c>
      <c r="F26" s="22"/>
      <c r="G26" s="23"/>
      <c r="H26" s="23"/>
      <c r="I26" s="23"/>
      <c r="J26" s="23"/>
      <c r="K26" s="23"/>
      <c r="L26" s="23"/>
    </row>
    <row r="27" spans="1:12" x14ac:dyDescent="0.2">
      <c r="A27" s="10">
        <f t="shared" si="0"/>
        <v>17</v>
      </c>
      <c r="B27" s="6" t="s">
        <v>41</v>
      </c>
      <c r="C27" s="11">
        <v>935</v>
      </c>
      <c r="D27" s="20"/>
      <c r="E27" s="21">
        <v>18806.98</v>
      </c>
      <c r="F27" s="22"/>
      <c r="G27" s="23"/>
      <c r="H27" s="23"/>
      <c r="I27" s="23"/>
      <c r="J27" s="23"/>
      <c r="K27" s="23"/>
      <c r="L27" s="23"/>
    </row>
    <row r="28" spans="1:12" x14ac:dyDescent="0.2">
      <c r="A28" s="10">
        <f t="shared" si="0"/>
        <v>18</v>
      </c>
      <c r="B28" s="6" t="s">
        <v>42</v>
      </c>
      <c r="C28" s="11">
        <v>421</v>
      </c>
      <c r="D28" s="24"/>
      <c r="E28" s="25"/>
      <c r="F28" s="26">
        <v>-882873.52</v>
      </c>
      <c r="G28" s="23"/>
      <c r="H28" s="23"/>
      <c r="I28" s="23"/>
      <c r="J28" s="23"/>
      <c r="K28" s="23"/>
      <c r="L28" s="23"/>
    </row>
    <row r="29" spans="1:12" x14ac:dyDescent="0.2">
      <c r="A29" s="10">
        <f>A28+1</f>
        <v>19</v>
      </c>
      <c r="G29" s="23"/>
      <c r="H29" s="23"/>
      <c r="I29" s="23"/>
      <c r="J29" s="23"/>
      <c r="K29" s="23"/>
    </row>
    <row r="30" spans="1:12" x14ac:dyDescent="0.2">
      <c r="A30" s="10">
        <f t="shared" si="0"/>
        <v>20</v>
      </c>
      <c r="G30" s="23"/>
      <c r="H30" s="23"/>
      <c r="I30" s="23"/>
      <c r="J30" s="23"/>
      <c r="K30" s="23"/>
    </row>
    <row r="31" spans="1:12" x14ac:dyDescent="0.2">
      <c r="A31" s="10">
        <f t="shared" si="0"/>
        <v>21</v>
      </c>
      <c r="B31" s="41" t="s">
        <v>43</v>
      </c>
      <c r="C31" s="41"/>
      <c r="D31" s="27">
        <f>-SUM(D11:D28)</f>
        <v>-336819.31</v>
      </c>
      <c r="E31" s="27">
        <f>-SUM(E11:E28)</f>
        <v>-546054.21000000008</v>
      </c>
      <c r="F31" s="42">
        <f>SUM(F11:F28)</f>
        <v>-882873.52</v>
      </c>
      <c r="G31" s="23"/>
      <c r="H31" s="23"/>
      <c r="I31" s="23"/>
      <c r="J31" s="23"/>
      <c r="K31" s="23"/>
    </row>
    <row r="32" spans="1:12" x14ac:dyDescent="0.2">
      <c r="B32" s="28"/>
      <c r="C32" s="28"/>
      <c r="D32" s="28"/>
      <c r="E32" s="28"/>
      <c r="F32" s="28"/>
      <c r="G32" s="28"/>
      <c r="H32" s="28"/>
      <c r="I32" s="23"/>
      <c r="J32" s="23"/>
      <c r="K32" s="23"/>
    </row>
    <row r="33" spans="1:11" x14ac:dyDescent="0.2">
      <c r="B33" s="28"/>
      <c r="C33" s="28"/>
      <c r="D33" s="28"/>
      <c r="E33" s="28"/>
      <c r="F33" s="28"/>
      <c r="G33" s="28"/>
      <c r="H33" s="28"/>
      <c r="I33" s="23"/>
      <c r="J33" s="23"/>
      <c r="K33" s="23"/>
    </row>
    <row r="34" spans="1:11" x14ac:dyDescent="0.2">
      <c r="A34" s="44" t="s">
        <v>57</v>
      </c>
      <c r="B34" s="43"/>
      <c r="C34" s="28"/>
      <c r="D34" s="28"/>
      <c r="E34" s="28"/>
      <c r="F34" s="28"/>
      <c r="G34" s="28"/>
      <c r="H34" s="28"/>
      <c r="I34" s="23"/>
      <c r="J34" s="23"/>
      <c r="K34" s="23"/>
    </row>
    <row r="35" spans="1:11" x14ac:dyDescent="0.2">
      <c r="A35" s="37" t="s">
        <v>44</v>
      </c>
      <c r="B35" s="38"/>
      <c r="C35" s="38"/>
      <c r="D35" s="38"/>
      <c r="E35" s="38"/>
      <c r="F35" s="29"/>
      <c r="G35" s="29"/>
      <c r="H35" s="29"/>
      <c r="I35" s="29"/>
      <c r="J35" s="29"/>
      <c r="K35" s="29"/>
    </row>
    <row r="36" spans="1:11" x14ac:dyDescent="0.2">
      <c r="A36" s="37" t="s">
        <v>45</v>
      </c>
      <c r="B36" s="39"/>
      <c r="C36" s="39"/>
      <c r="D36" s="39"/>
      <c r="E36" s="39"/>
      <c r="F36" s="30"/>
      <c r="G36" s="30"/>
    </row>
    <row r="37" spans="1:11" x14ac:dyDescent="0.2">
      <c r="A37" s="37" t="s">
        <v>46</v>
      </c>
      <c r="B37" s="39"/>
      <c r="C37" s="39"/>
      <c r="D37" s="39"/>
      <c r="E37" s="39"/>
      <c r="F37" s="30"/>
      <c r="G37" s="30"/>
    </row>
    <row r="38" spans="1:11" x14ac:dyDescent="0.2">
      <c r="A38" s="37" t="s">
        <v>47</v>
      </c>
      <c r="B38" s="40"/>
      <c r="C38" s="40"/>
      <c r="D38" s="40"/>
      <c r="E38" s="40"/>
      <c r="F38" s="31"/>
      <c r="G38" s="31"/>
    </row>
    <row r="39" spans="1:11" x14ac:dyDescent="0.2">
      <c r="A39" s="37" t="s">
        <v>48</v>
      </c>
      <c r="B39" s="40"/>
      <c r="C39" s="40"/>
      <c r="D39" s="40"/>
      <c r="E39" s="40"/>
      <c r="F39" s="31"/>
      <c r="G39" s="31"/>
    </row>
    <row r="40" spans="1:11" x14ac:dyDescent="0.2">
      <c r="B40" s="31"/>
      <c r="C40" s="31"/>
      <c r="D40" s="31"/>
      <c r="E40" s="31"/>
      <c r="F40" s="31"/>
      <c r="G40" s="31"/>
    </row>
    <row r="41" spans="1:11" x14ac:dyDescent="0.2">
      <c r="B41" s="31"/>
      <c r="C41" s="31"/>
      <c r="D41" s="32" t="s">
        <v>49</v>
      </c>
      <c r="E41" s="32"/>
      <c r="F41" s="31"/>
      <c r="G41" s="33"/>
    </row>
    <row r="42" spans="1:11" x14ac:dyDescent="0.2">
      <c r="B42" s="31"/>
      <c r="C42" s="31"/>
      <c r="D42" s="23" t="s">
        <v>50</v>
      </c>
      <c r="E42" s="34">
        <f>-SUM(E14:E17)</f>
        <v>-187899.07</v>
      </c>
      <c r="F42" s="31"/>
      <c r="G42" s="31"/>
    </row>
    <row r="43" spans="1:11" x14ac:dyDescent="0.2">
      <c r="B43" s="31"/>
      <c r="C43" s="31"/>
      <c r="D43" s="23" t="s">
        <v>51</v>
      </c>
      <c r="E43" s="34">
        <f>-SUM(E18:E22)</f>
        <v>-136635.84</v>
      </c>
      <c r="F43" s="31"/>
      <c r="G43" s="31"/>
    </row>
    <row r="44" spans="1:11" x14ac:dyDescent="0.2">
      <c r="B44" s="31"/>
      <c r="C44" s="31"/>
      <c r="D44" s="23" t="s">
        <v>52</v>
      </c>
      <c r="E44" s="34">
        <f>-SUM(E23:E24)</f>
        <v>-95553.36</v>
      </c>
      <c r="F44" s="31"/>
      <c r="G44" s="31"/>
    </row>
    <row r="45" spans="1:11" x14ac:dyDescent="0.2">
      <c r="B45" s="31"/>
      <c r="C45" s="31"/>
      <c r="D45" s="23" t="s">
        <v>53</v>
      </c>
      <c r="E45" s="34">
        <f>-SUM(E25)</f>
        <v>-19575.060000000001</v>
      </c>
      <c r="F45" s="31"/>
      <c r="G45" s="31"/>
    </row>
    <row r="46" spans="1:11" x14ac:dyDescent="0.2">
      <c r="D46" s="23" t="s">
        <v>54</v>
      </c>
      <c r="E46" s="34">
        <f>-SUM(E26:E27)</f>
        <v>-106390.87999999999</v>
      </c>
    </row>
    <row r="47" spans="1:11" x14ac:dyDescent="0.2">
      <c r="D47" s="35" t="s">
        <v>55</v>
      </c>
      <c r="E47" s="36">
        <f>SUM(E42:E46)</f>
        <v>-546054.21</v>
      </c>
    </row>
    <row r="48" spans="1:11" x14ac:dyDescent="0.2">
      <c r="D48" s="23" t="s">
        <v>56</v>
      </c>
      <c r="E48" s="34">
        <f>E47-E31</f>
        <v>0</v>
      </c>
    </row>
  </sheetData>
  <mergeCells count="4">
    <mergeCell ref="A4:F4"/>
    <mergeCell ref="A5:F5"/>
    <mergeCell ref="A7:F7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2-36 Page 1</vt:lpstr>
      <vt:lpstr>AG 2-36 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2023-08-02T20:48:39Z</dcterms:created>
  <dcterms:modified xsi:type="dcterms:W3CDTF">2023-08-05T16:27:31Z</dcterms:modified>
</cp:coreProperties>
</file>