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2023-00145 Fuel Charge Deferral\06_All Filed Discovery\01_Staff Discovery\Set 1\Source\Q4\"/>
    </mc:Choice>
  </mc:AlternateContent>
  <xr:revisionPtr revIDLastSave="0" documentId="8_{02D50895-3CDD-4C3A-9028-E2D61944718D}" xr6:coauthVersionLast="47" xr6:coauthVersionMax="47" xr10:uidLastSave="{00000000-0000-0000-0000-000000000000}"/>
  <bookViews>
    <workbookView xWindow="28965" yWindow="2025" windowWidth="29835" windowHeight="12810" tabRatio="500" xr2:uid="{00000000-000D-0000-FFFF-FFFF00000000}"/>
  </bookViews>
  <sheets>
    <sheet name="KPSC 1_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D5" i="1"/>
  <c r="D6" i="1"/>
  <c r="D50" i="1"/>
  <c r="D8" i="1" s="1"/>
  <c r="C50" i="1"/>
  <c r="B50" i="1"/>
  <c r="D31" i="1"/>
  <c r="C31" i="1"/>
  <c r="B31" i="1"/>
  <c r="H5" i="1" l="1"/>
  <c r="H6" i="1"/>
  <c r="F7" i="1"/>
  <c r="F8" i="1"/>
  <c r="H8" i="1" s="1"/>
  <c r="D7" i="1"/>
  <c r="D9" i="1" s="1"/>
  <c r="H7" i="1" l="1"/>
  <c r="H9" i="1" s="1"/>
  <c r="F9" i="1"/>
</calcChain>
</file>

<file path=xl/sharedStrings.xml><?xml version="1.0" encoding="utf-8"?>
<sst xmlns="http://schemas.openxmlformats.org/spreadsheetml/2006/main" count="31" uniqueCount="21">
  <si>
    <t>Case. No 2020-00174 (Base Rates)</t>
  </si>
  <si>
    <t>12 Months Ended March 31, 2023</t>
  </si>
  <si>
    <t>12 Months Ended March 31, 2020</t>
  </si>
  <si>
    <t>Accounting Period</t>
  </si>
  <si>
    <t>Estimate
(Qtr End Mo.)</t>
  </si>
  <si>
    <t>Actual 
(Prior Mo.)</t>
  </si>
  <si>
    <t>Total</t>
  </si>
  <si>
    <t>*</t>
  </si>
  <si>
    <t>Non-F.A.C. eligible purchased power cost in current base rates</t>
  </si>
  <si>
    <t xml:space="preserve">12-Months Ended December 31, 2022 </t>
  </si>
  <si>
    <t>3-Months Ended March 31, 2023</t>
  </si>
  <si>
    <t>Actual non-F.A.C. eligible purchased power cost</t>
  </si>
  <si>
    <t>Actual non-F.A.C. eligible purchased power cost, excluding Winter Storm Elliott</t>
  </si>
  <si>
    <t>Actual non-F.A.C. eligible purchased power cost, excluding Winter Storm Elliott and level of cost in current base rates</t>
  </si>
  <si>
    <t>KPCO_R_KPSC_1_4_Attachment1</t>
  </si>
  <si>
    <t>Non F.A.C Eligible Purchased Power Costs 
(FERC 5010005)</t>
  </si>
  <si>
    <t xml:space="preserve">Non F.A.C Eligible Purchased Power Costs </t>
  </si>
  <si>
    <t>**</t>
  </si>
  <si>
    <t>***</t>
  </si>
  <si>
    <t>Note:  The December 2022 Estimate (*) recorded in December 2022 plus the December 2022 Estimate to Actual True-Up (**) recorded in January 2023 equals the December 2022 Actual amount associated with Winter Storm Elliott (***), as described in Kentucky Power's application in this proceeding.  This analysis demonstrates that actual non-F.A.C. eligible purchased power cost for the 12-months ended December 31, 2022 and the 3-months ended March 31, 2023, excluding the extraordinary and non-recurring cost related to Winter Storm Elliott, exceeds the level of cost in current base rates.  Therefore, the extraordinary and non-recurring non-F.A.C. eligible purchased power cost of $11,519,695.47 related to Winter Storm Elliott, in total, is incremental to the annual level reflected in Kentucky Power's base rates.</t>
  </si>
  <si>
    <t>Winter Storm Elliott (December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</si>
</sst>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;* \(#,##0\);* &quot;—&quot;;_(@_)"/>
  </numFmts>
  <fonts count="11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36">
    <xf numFmtId="0" fontId="0" fillId="0" borderId="0" xfId="0"/>
    <xf numFmtId="0" fontId="1" fillId="0" borderId="0" xfId="1" applyFont="1" applyAlignment="1">
      <alignment wrapText="1"/>
    </xf>
    <xf numFmtId="164" fontId="1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17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164" fontId="1" fillId="0" borderId="0" xfId="0" applyNumberFormat="1" applyFont="1" applyBorder="1" applyAlignment="1">
      <alignment wrapText="1"/>
    </xf>
    <xf numFmtId="0" fontId="1" fillId="0" borderId="0" xfId="1" applyFont="1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0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horizontal="center" wrapText="1"/>
    </xf>
    <xf numFmtId="0" fontId="7" fillId="0" borderId="0" xfId="0" applyFont="1"/>
    <xf numFmtId="0" fontId="9" fillId="0" borderId="0" xfId="0" applyFont="1"/>
    <xf numFmtId="0" fontId="1" fillId="0" borderId="0" xfId="1" applyFont="1" applyAlignment="1">
      <alignment horizontal="center" wrapText="1"/>
    </xf>
    <xf numFmtId="0" fontId="10" fillId="0" borderId="0" xfId="1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showRuler="0" zoomScale="85" zoomScaleNormal="85" workbookViewId="0">
      <selection activeCell="I11" sqref="I11"/>
    </sheetView>
  </sheetViews>
  <sheetFormatPr defaultColWidth="13.7109375" defaultRowHeight="12.75" x14ac:dyDescent="0.2"/>
  <cols>
    <col min="1" max="1" width="19.85546875" customWidth="1"/>
    <col min="2" max="3" width="16.42578125" customWidth="1"/>
    <col min="4" max="4" width="18" customWidth="1"/>
    <col min="5" max="5" width="2.85546875" customWidth="1"/>
    <col min="6" max="6" width="15" customWidth="1"/>
    <col min="7" max="7" width="2.5703125" customWidth="1"/>
  </cols>
  <sheetData>
    <row r="1" spans="1:9" x14ac:dyDescent="0.2">
      <c r="A1" s="21" t="s">
        <v>14</v>
      </c>
    </row>
    <row r="2" spans="1:9" x14ac:dyDescent="0.2">
      <c r="A2" t="s">
        <v>16</v>
      </c>
    </row>
    <row r="4" spans="1:9" ht="25.5" x14ac:dyDescent="0.2">
      <c r="D4" s="20" t="s">
        <v>9</v>
      </c>
      <c r="F4" s="20" t="s">
        <v>10</v>
      </c>
      <c r="H4" s="17" t="s">
        <v>6</v>
      </c>
    </row>
    <row r="5" spans="1:9" x14ac:dyDescent="0.2">
      <c r="A5" s="31" t="s">
        <v>11</v>
      </c>
      <c r="B5" s="31"/>
      <c r="C5" s="31"/>
      <c r="D5" s="18">
        <f>SUM(D16:D27)</f>
        <v>15020864.220000001</v>
      </c>
      <c r="F5" s="14">
        <f>SUM(D28:D30)</f>
        <v>415562.49</v>
      </c>
      <c r="H5" s="14">
        <f>D5+F5</f>
        <v>15436426.710000001</v>
      </c>
    </row>
    <row r="6" spans="1:9" x14ac:dyDescent="0.2">
      <c r="A6" s="15"/>
      <c r="B6" s="15"/>
      <c r="C6" s="26" t="s">
        <v>20</v>
      </c>
      <c r="D6" s="18">
        <f>D27</f>
        <v>11508489.24</v>
      </c>
      <c r="E6" s="22" t="s">
        <v>7</v>
      </c>
      <c r="F6" s="14">
        <f>D28</f>
        <v>11206.23</v>
      </c>
      <c r="G6" s="22" t="s">
        <v>17</v>
      </c>
      <c r="H6" s="14">
        <f>D6+F6</f>
        <v>11519695.470000001</v>
      </c>
      <c r="I6" s="22" t="s">
        <v>18</v>
      </c>
    </row>
    <row r="7" spans="1:9" ht="27" customHeight="1" x14ac:dyDescent="0.2">
      <c r="A7" s="31" t="s">
        <v>12</v>
      </c>
      <c r="B7" s="31"/>
      <c r="C7" s="31"/>
      <c r="D7" s="19">
        <f>D5-D6</f>
        <v>3512374.9800000004</v>
      </c>
      <c r="F7" s="19">
        <f>F5-F6</f>
        <v>404356.26</v>
      </c>
      <c r="H7" s="19">
        <f>H5-H6</f>
        <v>3916731.24</v>
      </c>
    </row>
    <row r="8" spans="1:9" x14ac:dyDescent="0.2">
      <c r="A8" s="32" t="s">
        <v>8</v>
      </c>
      <c r="B8" s="32"/>
      <c r="C8" s="32"/>
      <c r="D8" s="14">
        <f>D50</f>
        <v>176882.65000000002</v>
      </c>
      <c r="F8" s="14">
        <f>D50</f>
        <v>176882.65000000002</v>
      </c>
      <c r="H8" s="14">
        <f>D8+F8</f>
        <v>353765.30000000005</v>
      </c>
    </row>
    <row r="9" spans="1:9" ht="30" customHeight="1" x14ac:dyDescent="0.2">
      <c r="A9" s="33" t="s">
        <v>13</v>
      </c>
      <c r="B9" s="31"/>
      <c r="C9" s="31"/>
      <c r="D9" s="16">
        <f>D7-D8</f>
        <v>3335492.3300000005</v>
      </c>
      <c r="F9" s="16">
        <f>F7-F8</f>
        <v>227473.61</v>
      </c>
      <c r="H9" s="16">
        <f>H7-H8</f>
        <v>3562965.9400000004</v>
      </c>
      <c r="I9" s="22"/>
    </row>
    <row r="10" spans="1:9" x14ac:dyDescent="0.2">
      <c r="D10" s="14"/>
    </row>
    <row r="11" spans="1:9" ht="89.25" customHeight="1" x14ac:dyDescent="0.2">
      <c r="A11" s="34" t="s">
        <v>19</v>
      </c>
      <c r="B11" s="34"/>
      <c r="C11" s="34"/>
      <c r="D11" s="34"/>
      <c r="E11" s="34"/>
      <c r="F11" s="34"/>
      <c r="G11" s="34"/>
      <c r="H11" s="34"/>
    </row>
    <row r="12" spans="1:9" x14ac:dyDescent="0.2">
      <c r="D12" s="14"/>
    </row>
    <row r="13" spans="1:9" ht="26.25" customHeight="1" x14ac:dyDescent="0.2">
      <c r="A13" s="4"/>
      <c r="B13" s="27" t="s">
        <v>15</v>
      </c>
      <c r="C13" s="28"/>
      <c r="D13" s="29"/>
      <c r="E13" s="8"/>
      <c r="F13" s="11"/>
    </row>
    <row r="14" spans="1:9" ht="16.7" customHeight="1" x14ac:dyDescent="0.2">
      <c r="A14" s="4"/>
      <c r="B14" s="27" t="s">
        <v>1</v>
      </c>
      <c r="C14" s="28"/>
      <c r="D14" s="29"/>
      <c r="E14" s="8"/>
      <c r="F14" s="11"/>
    </row>
    <row r="15" spans="1:9" ht="27.6" customHeight="1" x14ac:dyDescent="0.2">
      <c r="A15" s="25" t="s">
        <v>3</v>
      </c>
      <c r="B15" s="3" t="s">
        <v>4</v>
      </c>
      <c r="C15" s="3" t="s">
        <v>5</v>
      </c>
      <c r="D15" s="3" t="s">
        <v>6</v>
      </c>
      <c r="E15" s="8"/>
      <c r="F15" s="11"/>
    </row>
    <row r="16" spans="1:9" x14ac:dyDescent="0.2">
      <c r="A16" s="10">
        <v>44562</v>
      </c>
      <c r="B16" s="6">
        <v>-79577.98</v>
      </c>
      <c r="C16" s="6">
        <v>79578</v>
      </c>
      <c r="D16" s="6">
        <v>0.02</v>
      </c>
      <c r="E16" s="9"/>
      <c r="F16" s="11"/>
    </row>
    <row r="17" spans="1:6" x14ac:dyDescent="0.2">
      <c r="A17" s="10">
        <v>44593</v>
      </c>
      <c r="B17" s="1"/>
      <c r="C17" s="6">
        <v>665115</v>
      </c>
      <c r="D17" s="6">
        <v>665115</v>
      </c>
      <c r="E17" s="9"/>
      <c r="F17" s="11"/>
    </row>
    <row r="18" spans="1:6" x14ac:dyDescent="0.2">
      <c r="A18" s="10">
        <v>44621</v>
      </c>
      <c r="B18" s="12">
        <v>0</v>
      </c>
      <c r="C18" s="12">
        <v>51226</v>
      </c>
      <c r="D18" s="12">
        <v>51226</v>
      </c>
      <c r="E18" s="9"/>
      <c r="F18" s="11"/>
    </row>
    <row r="19" spans="1:6" x14ac:dyDescent="0.2">
      <c r="A19" s="10">
        <v>44652</v>
      </c>
      <c r="B19" s="12">
        <v>0</v>
      </c>
      <c r="C19" s="12">
        <v>0</v>
      </c>
      <c r="D19" s="12">
        <v>0</v>
      </c>
      <c r="E19" s="1"/>
    </row>
    <row r="20" spans="1:6" x14ac:dyDescent="0.2">
      <c r="A20" s="10">
        <v>44682</v>
      </c>
      <c r="B20" s="13"/>
      <c r="C20" s="12">
        <v>45216.08</v>
      </c>
      <c r="D20" s="12">
        <v>45216.08</v>
      </c>
      <c r="E20" s="1"/>
    </row>
    <row r="21" spans="1:6" x14ac:dyDescent="0.2">
      <c r="A21" s="10">
        <v>44713</v>
      </c>
      <c r="B21" s="12">
        <v>208185.94</v>
      </c>
      <c r="C21" s="12">
        <v>254886.61</v>
      </c>
      <c r="D21" s="12">
        <v>463072.55</v>
      </c>
      <c r="E21" s="1"/>
    </row>
    <row r="22" spans="1:6" x14ac:dyDescent="0.2">
      <c r="A22" s="10">
        <v>44743</v>
      </c>
      <c r="B22" s="12">
        <v>-208185.94</v>
      </c>
      <c r="C22" s="12">
        <v>205220.8</v>
      </c>
      <c r="D22" s="12">
        <v>-2965.14</v>
      </c>
      <c r="E22" s="1"/>
    </row>
    <row r="23" spans="1:6" x14ac:dyDescent="0.2">
      <c r="A23" s="10">
        <v>44774</v>
      </c>
      <c r="B23" s="13"/>
      <c r="C23" s="12">
        <v>381205.42</v>
      </c>
      <c r="D23" s="12">
        <v>381205.42</v>
      </c>
      <c r="E23" s="1"/>
    </row>
    <row r="24" spans="1:6" x14ac:dyDescent="0.2">
      <c r="A24" s="10">
        <v>44805</v>
      </c>
      <c r="B24" s="12">
        <v>904633.86</v>
      </c>
      <c r="C24" s="12">
        <v>745497.04</v>
      </c>
      <c r="D24" s="12">
        <v>1650130.9</v>
      </c>
      <c r="E24" s="1"/>
    </row>
    <row r="25" spans="1:6" x14ac:dyDescent="0.2">
      <c r="A25" s="10">
        <v>44835</v>
      </c>
      <c r="B25" s="12">
        <v>-904633.86</v>
      </c>
      <c r="C25" s="12">
        <v>904633.86</v>
      </c>
      <c r="D25" s="12">
        <v>0</v>
      </c>
      <c r="E25" s="1"/>
    </row>
    <row r="26" spans="1:6" x14ac:dyDescent="0.2">
      <c r="A26" s="10">
        <v>44866</v>
      </c>
      <c r="B26" s="13"/>
      <c r="C26" s="12">
        <v>259374.15</v>
      </c>
      <c r="D26" s="12">
        <v>259374.15</v>
      </c>
      <c r="E26" s="1"/>
    </row>
    <row r="27" spans="1:6" x14ac:dyDescent="0.2">
      <c r="A27" s="10">
        <v>44896</v>
      </c>
      <c r="B27" s="12">
        <v>11508489.24</v>
      </c>
      <c r="C27" s="12">
        <v>0</v>
      </c>
      <c r="D27" s="12">
        <v>11508489.24</v>
      </c>
      <c r="E27" s="1" t="s">
        <v>7</v>
      </c>
    </row>
    <row r="28" spans="1:6" x14ac:dyDescent="0.2">
      <c r="A28" s="10">
        <v>44927</v>
      </c>
      <c r="B28" s="12">
        <v>-11508489.24</v>
      </c>
      <c r="C28" s="12">
        <v>11519695.470000001</v>
      </c>
      <c r="D28" s="12">
        <v>11206.23</v>
      </c>
      <c r="E28" s="24" t="s">
        <v>17</v>
      </c>
    </row>
    <row r="29" spans="1:6" x14ac:dyDescent="0.2">
      <c r="A29" s="10">
        <v>44958</v>
      </c>
      <c r="B29" s="1"/>
      <c r="C29" s="6">
        <v>38213.269999999997</v>
      </c>
      <c r="D29" s="6">
        <v>38213.269999999997</v>
      </c>
      <c r="E29" s="1"/>
    </row>
    <row r="30" spans="1:6" x14ac:dyDescent="0.2">
      <c r="A30" s="10">
        <v>44986</v>
      </c>
      <c r="B30" s="2">
        <v>88848.79</v>
      </c>
      <c r="C30" s="2">
        <v>277294.2</v>
      </c>
      <c r="D30" s="2">
        <v>366142.99</v>
      </c>
      <c r="E30" s="1"/>
    </row>
    <row r="31" spans="1:6" ht="16.7" customHeight="1" thickBot="1" x14ac:dyDescent="0.25">
      <c r="A31" s="23" t="s">
        <v>6</v>
      </c>
      <c r="B31" s="7">
        <f>SUM(B19:B30)</f>
        <v>88848.79</v>
      </c>
      <c r="C31" s="7">
        <f>SUM(C19:C30)</f>
        <v>14631236.899999999</v>
      </c>
      <c r="D31" s="7">
        <f>SUM(D19:D30)</f>
        <v>14720085.689999999</v>
      </c>
      <c r="E31" s="1"/>
    </row>
    <row r="32" spans="1:6" ht="15" customHeight="1" thickTop="1" x14ac:dyDescent="0.2">
      <c r="A32" s="1"/>
      <c r="B32" s="9"/>
      <c r="C32" s="9"/>
      <c r="D32" s="9"/>
      <c r="E32" s="1"/>
    </row>
    <row r="34" spans="1:4" x14ac:dyDescent="0.2">
      <c r="B34" s="30" t="s">
        <v>0</v>
      </c>
      <c r="C34" s="30"/>
      <c r="D34" s="30"/>
    </row>
    <row r="35" spans="1:4" ht="27" customHeight="1" x14ac:dyDescent="0.2">
      <c r="B35" s="35" t="s">
        <v>15</v>
      </c>
      <c r="C35" s="28"/>
      <c r="D35" s="29"/>
    </row>
    <row r="36" spans="1:4" x14ac:dyDescent="0.2">
      <c r="B36" s="27" t="s">
        <v>2</v>
      </c>
      <c r="C36" s="28"/>
      <c r="D36" s="29"/>
    </row>
    <row r="37" spans="1:4" ht="25.5" x14ac:dyDescent="0.2">
      <c r="A37" s="25" t="s">
        <v>3</v>
      </c>
      <c r="B37" s="3" t="s">
        <v>4</v>
      </c>
      <c r="C37" s="3" t="s">
        <v>5</v>
      </c>
      <c r="D37" s="3" t="s">
        <v>6</v>
      </c>
    </row>
    <row r="38" spans="1:4" x14ac:dyDescent="0.2">
      <c r="A38" s="10">
        <v>43556</v>
      </c>
      <c r="B38" s="5">
        <v>-26585.49</v>
      </c>
      <c r="C38" s="5">
        <v>26585</v>
      </c>
      <c r="D38" s="5">
        <v>-0.49</v>
      </c>
    </row>
    <row r="39" spans="1:4" x14ac:dyDescent="0.2">
      <c r="A39" s="10">
        <v>43586</v>
      </c>
      <c r="B39" s="1"/>
      <c r="C39" s="6">
        <v>10808</v>
      </c>
      <c r="D39" s="6">
        <v>10808</v>
      </c>
    </row>
    <row r="40" spans="1:4" x14ac:dyDescent="0.2">
      <c r="A40" s="10">
        <v>43617</v>
      </c>
      <c r="B40" s="6">
        <v>0</v>
      </c>
      <c r="C40" s="6">
        <v>8817</v>
      </c>
      <c r="D40" s="6">
        <v>8817</v>
      </c>
    </row>
    <row r="41" spans="1:4" x14ac:dyDescent="0.2">
      <c r="A41" s="10">
        <v>43647</v>
      </c>
      <c r="B41" s="6">
        <v>0</v>
      </c>
      <c r="C41" s="6">
        <v>0</v>
      </c>
      <c r="D41" s="6">
        <v>0</v>
      </c>
    </row>
    <row r="42" spans="1:4" x14ac:dyDescent="0.2">
      <c r="A42" s="10">
        <v>43678</v>
      </c>
      <c r="B42" s="1"/>
      <c r="C42" s="6">
        <v>0</v>
      </c>
      <c r="D42" s="6">
        <v>0</v>
      </c>
    </row>
    <row r="43" spans="1:4" x14ac:dyDescent="0.2">
      <c r="A43" s="10">
        <v>43709</v>
      </c>
      <c r="B43" s="6">
        <v>30760.2</v>
      </c>
      <c r="C43" s="6">
        <v>7556</v>
      </c>
      <c r="D43" s="6">
        <v>38316.199999999997</v>
      </c>
    </row>
    <row r="44" spans="1:4" x14ac:dyDescent="0.2">
      <c r="A44" s="10">
        <v>43739</v>
      </c>
      <c r="B44" s="6">
        <v>-30760.2</v>
      </c>
      <c r="C44" s="6">
        <v>30751</v>
      </c>
      <c r="D44" s="6">
        <v>-9.1999999999999993</v>
      </c>
    </row>
    <row r="45" spans="1:4" x14ac:dyDescent="0.2">
      <c r="A45" s="10">
        <v>43770</v>
      </c>
      <c r="B45" s="1"/>
      <c r="C45" s="6">
        <v>1737</v>
      </c>
      <c r="D45" s="6">
        <v>1737</v>
      </c>
    </row>
    <row r="46" spans="1:4" x14ac:dyDescent="0.2">
      <c r="A46" s="10">
        <v>43800</v>
      </c>
      <c r="B46" s="6">
        <v>39750.25</v>
      </c>
      <c r="C46" s="6">
        <v>63782</v>
      </c>
      <c r="D46" s="6">
        <v>103532.25</v>
      </c>
    </row>
    <row r="47" spans="1:4" x14ac:dyDescent="0.2">
      <c r="A47" s="10">
        <v>43831</v>
      </c>
      <c r="B47" s="6">
        <v>-39750.25</v>
      </c>
      <c r="C47" s="6">
        <v>39750</v>
      </c>
      <c r="D47" s="6">
        <v>-0.25</v>
      </c>
    </row>
    <row r="48" spans="1:4" x14ac:dyDescent="0.2">
      <c r="A48" s="10">
        <v>43862</v>
      </c>
      <c r="B48" s="1"/>
      <c r="C48" s="6">
        <v>10292</v>
      </c>
      <c r="D48" s="6">
        <v>10292</v>
      </c>
    </row>
    <row r="49" spans="1:4" x14ac:dyDescent="0.2">
      <c r="A49" s="10">
        <v>43891</v>
      </c>
      <c r="B49" s="2">
        <v>3390.14</v>
      </c>
      <c r="C49" s="2">
        <v>0</v>
      </c>
      <c r="D49" s="2">
        <v>3390.14</v>
      </c>
    </row>
    <row r="50" spans="1:4" ht="13.5" thickBot="1" x14ac:dyDescent="0.25">
      <c r="A50" s="23" t="s">
        <v>6</v>
      </c>
      <c r="B50" s="7">
        <f>SUM(B38:B49)</f>
        <v>-23195.350000000002</v>
      </c>
      <c r="C50" s="7">
        <f>SUM(C38:C49)</f>
        <v>200078</v>
      </c>
      <c r="D50" s="7">
        <f>SUM(D38:D49)</f>
        <v>176882.65000000002</v>
      </c>
    </row>
    <row r="51" spans="1:4" ht="13.5" thickTop="1" x14ac:dyDescent="0.2"/>
  </sheetData>
  <mergeCells count="10">
    <mergeCell ref="B36:D36"/>
    <mergeCell ref="B34:D34"/>
    <mergeCell ref="B14:D14"/>
    <mergeCell ref="A5:C5"/>
    <mergeCell ref="A7:C7"/>
    <mergeCell ref="A8:C8"/>
    <mergeCell ref="A9:C9"/>
    <mergeCell ref="A11:H11"/>
    <mergeCell ref="B13:D13"/>
    <mergeCell ref="B35:D35"/>
  </mergeCells>
  <pageMargins left="0.75" right="0.75" top="1" bottom="1" header="0.5" footer="0.5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wMDc1MDY8L1VzZXJOYW1lPjxEYXRlVGltZT41LzE5LzIwMjMgMzoxOTozOCBQTTwvRGF0ZVRpbWU+PExhYmVsU3RyaW5nPkFFUCBQ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713BC48E-7B6B-4CD3-A8C1-D0BC8E2A039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7E4A47F-4260-46CA-AEEF-A2E297C52A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KPSC 1_4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s007506</cp:lastModifiedBy>
  <cp:revision>2</cp:revision>
  <cp:lastPrinted>2023-05-16T21:24:30Z</cp:lastPrinted>
  <dcterms:created xsi:type="dcterms:W3CDTF">2023-05-16T21:22:09Z</dcterms:created>
  <dcterms:modified xsi:type="dcterms:W3CDTF">2023-05-19T15:20:01Z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0b5d5eec-4461-4416-95b5-4dfd7479e43d</vt:lpwstr>
  </property>
  <property fmtid="{D5CDD505-2E9C-101B-9397-08002B2CF9AE}" pid="3" name="bjSaver">
    <vt:lpwstr>6A8SrxgYPnHPzBbfLtJelfLhT12u1Hz3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MSIP_Label_5c34e43d-0b77-4b2c-b224-1b46981ccfdb_SiteId">
    <vt:lpwstr>15f3c881-6b03-4ff6-8559-77bf5177818f</vt:lpwstr>
  </property>
  <property fmtid="{D5CDD505-2E9C-101B-9397-08002B2CF9AE}" pid="8" name="MSIP_Label_5c34e43d-0b77-4b2c-b224-1b46981ccfdb_Name">
    <vt:lpwstr>AEP Public</vt:lpwstr>
  </property>
  <property fmtid="{D5CDD505-2E9C-101B-9397-08002B2CF9AE}" pid="9" name="MSIP_Label_5c34e43d-0b77-4b2c-b224-1b46981ccfdb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{713BC48E-7B6B-4CD3-A8C1-D0BC8E2A0391}</vt:lpwstr>
  </property>
</Properties>
</file>