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:\Internal\01_Regulatory Services\02_Cases\2023 Cases\2023-00145 Fuel Charge Deferral\06_All Filed Discovery\01_Staff Discovery\Set 1\Source\Q2\"/>
    </mc:Choice>
  </mc:AlternateContent>
  <xr:revisionPtr revIDLastSave="0" documentId="8_{B6A91E42-D597-4F9A-BD5E-8AA10DB53697}" xr6:coauthVersionLast="47" xr6:coauthVersionMax="47" xr10:uidLastSave="{00000000-0000-0000-0000-000000000000}"/>
  <bookViews>
    <workbookView xWindow="28965" yWindow="2025" windowWidth="29835" windowHeight="12810" tabRatio="500" xr2:uid="{00000000-000D-0000-FFFF-FFFF00000000}"/>
  </bookViews>
  <sheets>
    <sheet name="182.3" sheetId="1" r:id="rId1"/>
  </sheets>
  <definedNames>
    <definedName name="_xlnm.Print_Titles" localSheetId="0">'182.3'!$1:$6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C43" i="1"/>
  <c r="C42" i="1"/>
  <c r="C39" i="1" l="1"/>
</calcChain>
</file>

<file path=xl/sharedStrings.xml><?xml version="1.0" encoding="utf-8"?>
<sst xmlns="http://schemas.openxmlformats.org/spreadsheetml/2006/main" count="55" uniqueCount="55">
  <si>
    <t>OTHER REGULATORY ASSETS (Account 182.3)</t>
  </si>
  <si>
    <t xml:space="preserve">
Line
No.</t>
  </si>
  <si>
    <t>Description and Purpose of
Other Regulatory Assets</t>
  </si>
  <si>
    <t>SFAS 109 Deferred FIT</t>
  </si>
  <si>
    <t>Unrecovered Fuel Cost</t>
  </si>
  <si>
    <t>SFAS 109 Deferred SIT</t>
  </si>
  <si>
    <t>KY Steam Maint O/U</t>
  </si>
  <si>
    <t>Post In-Service AFUDC Hanging Rock/Jefferson 765 KV Line
Amortz period: Dec 1984 - Nov 2032</t>
  </si>
  <si>
    <t>PJM Greenhat Default Deferral</t>
  </si>
  <si>
    <t>2021 KY Storm Deferral</t>
  </si>
  <si>
    <t>2020 KY Storm Deferral</t>
  </si>
  <si>
    <t>Depreciation Expense - Hanging Rock/Jefferson 765 KV Line
Amortz period: Dec 1984 - Nov 2032</t>
  </si>
  <si>
    <t>Unrecovered Plant - Big Sandy Kentucky PSC Case No. 2014-00396</t>
  </si>
  <si>
    <t>IGCC Pre-Construction Costs Kentucky PSC Case No. 2014-00396</t>
  </si>
  <si>
    <t>CCS FEED Study Costs Kentucky PSC Case No. 2014-00396</t>
  </si>
  <si>
    <t>SFAS 112 Post Employment Benefit</t>
  </si>
  <si>
    <t>Spent AROs - Big Sandy Coal Kentucky PSC Case No. 2014-00396</t>
  </si>
  <si>
    <t>SFAS 158 Employers' Accounting for Defined Benefit Pension and Other Postretirement Plans</t>
  </si>
  <si>
    <t>Big Sandy Recovery Over/Under Kentucky PSC Case No. 2014-00396</t>
  </si>
  <si>
    <t>Big Sandy Retirement Rider Unit 2 O&amp;M Kentucky PSC Case No. 2014-00396</t>
  </si>
  <si>
    <t>Unrealized Loss on Forward Commitments</t>
  </si>
  <si>
    <t>BS1OR Under Recovery Kentucky PSC Case No. 2014-00396</t>
  </si>
  <si>
    <t>NERC Compliance and Cybersecurity Costs Kentucky PSC Case No. 2014-00396</t>
  </si>
  <si>
    <t>SFAS 106 Medicare Subsidy
Amortz period: Jan 2013 - Dec 2024</t>
  </si>
  <si>
    <t>Rate Cases Expenses</t>
  </si>
  <si>
    <t>Rockport Capacity Deferral Kentucky PSC Case No. 2017-00179</t>
  </si>
  <si>
    <t>Cost of Removal-Big Sandy Coal
Kentucky PSC Case No. 2014-00396</t>
  </si>
  <si>
    <t>NBV - AROs Retired Plants
Kentucky PSC Case No. 2014-00396</t>
  </si>
  <si>
    <t>2022 PJM Transmission True-up</t>
  </si>
  <si>
    <t>M&amp;S - Retiring Plants
Kentucky PSC Case No. 2014-00396</t>
  </si>
  <si>
    <t>2021 PJM Transmission True-up</t>
  </si>
  <si>
    <t>KY ELG Deferral</t>
  </si>
  <si>
    <t>2022 KY Major Storm Deferral</t>
  </si>
  <si>
    <t>TOTAL</t>
  </si>
  <si>
    <t>Balance at End of
Current Quarter/Year
March 31, 2023</t>
  </si>
  <si>
    <t>FERC Sub-Account</t>
  </si>
  <si>
    <t>1823165
1823166
1823167</t>
  </si>
  <si>
    <t>1823376*</t>
  </si>
  <si>
    <t>1823377**</t>
  </si>
  <si>
    <t>1823378*</t>
  </si>
  <si>
    <t>1823379*</t>
  </si>
  <si>
    <t>1823380*</t>
  </si>
  <si>
    <t>1823429
1823430
1823431</t>
  </si>
  <si>
    <t>1823517*</t>
  </si>
  <si>
    <t>1823518*</t>
  </si>
  <si>
    <t>1823536
1823537
1823538</t>
  </si>
  <si>
    <t>1823410
1823411
1823516
1823547
1823550</t>
  </si>
  <si>
    <t>*</t>
  </si>
  <si>
    <t>**</t>
  </si>
  <si>
    <t>Recovered Through Tariff D.R.</t>
  </si>
  <si>
    <t>Recovered Through Tariff D.R. as Incurred</t>
  </si>
  <si>
    <t>Deferred Depreciation - Environmental Kentucky PSC Case No. 2014-00396 [Tariff E.S.]</t>
  </si>
  <si>
    <t>KY Under-recovered PPA Rider [Tariff P.P.A.]</t>
  </si>
  <si>
    <t>KPCO_R_KPSC_1_2_Attachment1</t>
  </si>
  <si>
    <t>Kentucky Power Regulatory Assets (FERC Account 182.3) as of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</si>
</sst>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&quot;-&quot;###0;###0;_(@_)"/>
    <numFmt numFmtId="165" formatCode="* #,##0;* \(#,##0\);* &quot;—&quot;;_(@_)"/>
  </numFmts>
  <fonts count="9" x14ac:knownFonts="1">
    <font>
      <sz val="1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</cellStyleXfs>
  <cellXfs count="26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165" fontId="0" fillId="0" borderId="0" xfId="0" applyNumberFormat="1"/>
    <xf numFmtId="0" fontId="1" fillId="0" borderId="0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1"/>
  <sheetViews>
    <sheetView tabSelected="1" showRuler="0" zoomScaleNormal="100" workbookViewId="0">
      <selection activeCell="G11" sqref="G11"/>
    </sheetView>
  </sheetViews>
  <sheetFormatPr defaultColWidth="13.7109375" defaultRowHeight="12.75" x14ac:dyDescent="0.2"/>
  <cols>
    <col min="1" max="1" width="5.140625" customWidth="1"/>
    <col min="2" max="2" width="39.85546875" customWidth="1"/>
    <col min="3" max="3" width="18.28515625" customWidth="1"/>
    <col min="4" max="4" width="18.140625" style="13" bestFit="1" customWidth="1"/>
    <col min="5" max="5" width="20.140625" customWidth="1"/>
  </cols>
  <sheetData>
    <row r="1" spans="1:4" ht="16.7" customHeight="1" x14ac:dyDescent="0.2">
      <c r="A1" s="20" t="s">
        <v>53</v>
      </c>
    </row>
    <row r="2" spans="1:4" ht="16.7" customHeight="1" x14ac:dyDescent="0.2">
      <c r="A2" s="21" t="s">
        <v>54</v>
      </c>
    </row>
    <row r="3" spans="1:4" ht="16.7" customHeight="1" x14ac:dyDescent="0.2">
      <c r="A3" s="22"/>
    </row>
    <row r="4" spans="1:4" ht="16.7" customHeight="1" x14ac:dyDescent="0.2"/>
    <row r="5" spans="1:4" ht="16.7" customHeight="1" x14ac:dyDescent="0.2">
      <c r="A5" s="25" t="s">
        <v>0</v>
      </c>
      <c r="B5" s="25"/>
      <c r="C5" s="25"/>
      <c r="D5" s="25"/>
    </row>
    <row r="6" spans="1:4" s="1" customFormat="1" ht="60.75" customHeight="1" x14ac:dyDescent="0.2">
      <c r="A6" s="23" t="s">
        <v>1</v>
      </c>
      <c r="B6" s="23" t="s">
        <v>2</v>
      </c>
      <c r="C6" s="23" t="s">
        <v>34</v>
      </c>
      <c r="D6" s="24" t="s">
        <v>35</v>
      </c>
    </row>
    <row r="7" spans="1:4" x14ac:dyDescent="0.2">
      <c r="A7" s="4">
        <v>1</v>
      </c>
      <c r="B7" s="5" t="s">
        <v>3</v>
      </c>
      <c r="C7" s="11">
        <v>42331331</v>
      </c>
      <c r="D7" s="14">
        <v>1823301</v>
      </c>
    </row>
    <row r="8" spans="1:4" x14ac:dyDescent="0.2">
      <c r="A8" s="4">
        <f>A7+1</f>
        <v>2</v>
      </c>
      <c r="B8" s="5" t="s">
        <v>4</v>
      </c>
      <c r="C8" s="11">
        <v>5466132</v>
      </c>
      <c r="D8" s="14">
        <v>1823063</v>
      </c>
    </row>
    <row r="9" spans="1:4" x14ac:dyDescent="0.2">
      <c r="A9" s="4">
        <f t="shared" ref="A9:A39" si="0">A8+1</f>
        <v>3</v>
      </c>
      <c r="B9" s="5" t="s">
        <v>5</v>
      </c>
      <c r="C9" s="11">
        <v>93527599</v>
      </c>
      <c r="D9" s="14">
        <v>1823302</v>
      </c>
    </row>
    <row r="10" spans="1:4" x14ac:dyDescent="0.2">
      <c r="A10" s="4">
        <f t="shared" si="0"/>
        <v>4</v>
      </c>
      <c r="B10" s="5" t="s">
        <v>6</v>
      </c>
      <c r="C10" s="11">
        <v>182159</v>
      </c>
      <c r="D10" s="14">
        <v>1823037</v>
      </c>
    </row>
    <row r="11" spans="1:4" ht="38.25" x14ac:dyDescent="0.2">
      <c r="A11" s="4">
        <f t="shared" si="0"/>
        <v>5</v>
      </c>
      <c r="B11" s="5" t="s">
        <v>7</v>
      </c>
      <c r="C11" s="11">
        <v>323208</v>
      </c>
      <c r="D11" s="14">
        <v>1823022</v>
      </c>
    </row>
    <row r="12" spans="1:4" x14ac:dyDescent="0.2">
      <c r="A12" s="4">
        <f t="shared" si="0"/>
        <v>6</v>
      </c>
      <c r="B12" s="5" t="s">
        <v>8</v>
      </c>
      <c r="C12" s="11">
        <v>79399</v>
      </c>
      <c r="D12" s="14">
        <v>1823571</v>
      </c>
    </row>
    <row r="13" spans="1:4" x14ac:dyDescent="0.2">
      <c r="A13" s="4">
        <f t="shared" si="0"/>
        <v>7</v>
      </c>
      <c r="B13" s="6" t="s">
        <v>9</v>
      </c>
      <c r="C13" s="11">
        <v>45996003</v>
      </c>
      <c r="D13" s="14">
        <v>1823623</v>
      </c>
    </row>
    <row r="14" spans="1:4" x14ac:dyDescent="0.2">
      <c r="A14" s="4">
        <f t="shared" si="0"/>
        <v>8</v>
      </c>
      <c r="B14" s="6" t="s">
        <v>10</v>
      </c>
      <c r="C14" s="11">
        <v>10509844</v>
      </c>
      <c r="D14" s="14">
        <v>1823620</v>
      </c>
    </row>
    <row r="15" spans="1:4" ht="38.25" x14ac:dyDescent="0.2">
      <c r="A15" s="4">
        <f t="shared" si="0"/>
        <v>9</v>
      </c>
      <c r="B15" s="6" t="s">
        <v>11</v>
      </c>
      <c r="C15" s="11">
        <v>50347</v>
      </c>
      <c r="D15" s="14">
        <v>1823054</v>
      </c>
    </row>
    <row r="16" spans="1:4" ht="25.5" x14ac:dyDescent="0.2">
      <c r="A16" s="4">
        <f t="shared" si="0"/>
        <v>10</v>
      </c>
      <c r="B16" s="6" t="s">
        <v>12</v>
      </c>
      <c r="C16" s="11">
        <v>256509062</v>
      </c>
      <c r="D16" s="14" t="s">
        <v>40</v>
      </c>
    </row>
    <row r="17" spans="1:4" ht="25.5" x14ac:dyDescent="0.2">
      <c r="A17" s="4">
        <f t="shared" si="0"/>
        <v>11</v>
      </c>
      <c r="B17" s="6" t="s">
        <v>13</v>
      </c>
      <c r="C17" s="11">
        <v>918566</v>
      </c>
      <c r="D17" s="14">
        <v>1823515</v>
      </c>
    </row>
    <row r="18" spans="1:4" ht="25.5" x14ac:dyDescent="0.2">
      <c r="A18" s="4">
        <f t="shared" si="0"/>
        <v>12</v>
      </c>
      <c r="B18" s="6" t="s">
        <v>14</v>
      </c>
      <c r="C18" s="11">
        <v>602272</v>
      </c>
      <c r="D18" s="14">
        <v>1823306</v>
      </c>
    </row>
    <row r="19" spans="1:4" x14ac:dyDescent="0.2">
      <c r="A19" s="4">
        <f t="shared" si="0"/>
        <v>13</v>
      </c>
      <c r="B19" s="6" t="s">
        <v>15</v>
      </c>
      <c r="C19" s="11">
        <v>3268874</v>
      </c>
      <c r="D19" s="14">
        <v>1823007</v>
      </c>
    </row>
    <row r="20" spans="1:4" ht="25.5" x14ac:dyDescent="0.2">
      <c r="A20" s="16">
        <f t="shared" si="0"/>
        <v>14</v>
      </c>
      <c r="B20" s="17" t="s">
        <v>16</v>
      </c>
      <c r="C20" s="11">
        <v>110018096</v>
      </c>
      <c r="D20" s="19" t="s">
        <v>41</v>
      </c>
    </row>
    <row r="21" spans="1:4" ht="38.25" x14ac:dyDescent="0.2">
      <c r="A21" s="16">
        <f t="shared" si="0"/>
        <v>15</v>
      </c>
      <c r="B21" s="17" t="s">
        <v>17</v>
      </c>
      <c r="C21" s="11">
        <v>24056713</v>
      </c>
      <c r="D21" s="18" t="s">
        <v>36</v>
      </c>
    </row>
    <row r="22" spans="1:4" ht="25.5" x14ac:dyDescent="0.2">
      <c r="A22" s="16">
        <f t="shared" si="0"/>
        <v>16</v>
      </c>
      <c r="B22" s="17" t="s">
        <v>18</v>
      </c>
      <c r="C22" s="11">
        <v>-55071303</v>
      </c>
      <c r="D22" s="19" t="s">
        <v>43</v>
      </c>
    </row>
    <row r="23" spans="1:4" ht="25.5" x14ac:dyDescent="0.2">
      <c r="A23" s="16">
        <f t="shared" si="0"/>
        <v>17</v>
      </c>
      <c r="B23" s="17" t="s">
        <v>19</v>
      </c>
      <c r="C23" s="11">
        <v>932164</v>
      </c>
      <c r="D23" s="19" t="s">
        <v>44</v>
      </c>
    </row>
    <row r="24" spans="1:4" x14ac:dyDescent="0.2">
      <c r="A24" s="16">
        <f t="shared" si="0"/>
        <v>18</v>
      </c>
      <c r="B24" s="17" t="s">
        <v>20</v>
      </c>
      <c r="C24" s="11">
        <v>796129</v>
      </c>
      <c r="D24" s="19">
        <v>1823077</v>
      </c>
    </row>
    <row r="25" spans="1:4" ht="38.25" x14ac:dyDescent="0.2">
      <c r="A25" s="16">
        <f t="shared" si="0"/>
        <v>19</v>
      </c>
      <c r="B25" s="17" t="s">
        <v>51</v>
      </c>
      <c r="C25" s="11">
        <v>1656284</v>
      </c>
      <c r="D25" s="19">
        <v>1823520</v>
      </c>
    </row>
    <row r="26" spans="1:4" ht="63.75" x14ac:dyDescent="0.2">
      <c r="A26" s="16">
        <f t="shared" si="0"/>
        <v>20</v>
      </c>
      <c r="B26" s="17" t="s">
        <v>21</v>
      </c>
      <c r="C26" s="11">
        <v>270859</v>
      </c>
      <c r="D26" s="18" t="s">
        <v>46</v>
      </c>
    </row>
    <row r="27" spans="1:4" ht="38.25" x14ac:dyDescent="0.2">
      <c r="A27" s="16">
        <f t="shared" si="0"/>
        <v>21</v>
      </c>
      <c r="B27" s="17" t="s">
        <v>22</v>
      </c>
      <c r="C27" s="11">
        <v>2133697</v>
      </c>
      <c r="D27" s="18" t="s">
        <v>45</v>
      </c>
    </row>
    <row r="28" spans="1:4" ht="25.5" x14ac:dyDescent="0.2">
      <c r="A28" s="16">
        <f t="shared" si="0"/>
        <v>22</v>
      </c>
      <c r="B28" s="17" t="s">
        <v>23</v>
      </c>
      <c r="C28" s="11">
        <v>379084</v>
      </c>
      <c r="D28" s="19">
        <v>1823299</v>
      </c>
    </row>
    <row r="29" spans="1:4" x14ac:dyDescent="0.2">
      <c r="A29" s="16">
        <f t="shared" si="0"/>
        <v>23</v>
      </c>
      <c r="B29" s="17" t="s">
        <v>24</v>
      </c>
      <c r="C29" s="11">
        <v>142436</v>
      </c>
      <c r="D29" s="19">
        <v>1823108</v>
      </c>
    </row>
    <row r="30" spans="1:4" ht="38.25" x14ac:dyDescent="0.2">
      <c r="A30" s="16">
        <f t="shared" si="0"/>
        <v>24</v>
      </c>
      <c r="B30" s="17" t="s">
        <v>25</v>
      </c>
      <c r="C30" s="11">
        <v>50658676</v>
      </c>
      <c r="D30" s="18" t="s">
        <v>42</v>
      </c>
    </row>
    <row r="31" spans="1:4" ht="25.5" x14ac:dyDescent="0.2">
      <c r="A31" s="16">
        <f t="shared" si="0"/>
        <v>25</v>
      </c>
      <c r="B31" s="17" t="s">
        <v>26</v>
      </c>
      <c r="C31" s="11">
        <v>-25047333</v>
      </c>
      <c r="D31" s="19" t="s">
        <v>37</v>
      </c>
    </row>
    <row r="32" spans="1:4" x14ac:dyDescent="0.2">
      <c r="A32" s="16">
        <f t="shared" si="0"/>
        <v>26</v>
      </c>
      <c r="B32" s="17" t="s">
        <v>52</v>
      </c>
      <c r="C32" s="11">
        <v>45175540</v>
      </c>
      <c r="D32" s="19">
        <v>1823557</v>
      </c>
    </row>
    <row r="33" spans="1:4" ht="25.5" x14ac:dyDescent="0.2">
      <c r="A33" s="16">
        <f t="shared" si="0"/>
        <v>27</v>
      </c>
      <c r="B33" s="17" t="s">
        <v>27</v>
      </c>
      <c r="C33" s="11">
        <v>5331195</v>
      </c>
      <c r="D33" s="19" t="s">
        <v>38</v>
      </c>
    </row>
    <row r="34" spans="1:4" x14ac:dyDescent="0.2">
      <c r="A34" s="16">
        <f t="shared" si="0"/>
        <v>28</v>
      </c>
      <c r="B34" s="17" t="s">
        <v>28</v>
      </c>
      <c r="C34" s="11">
        <v>10459</v>
      </c>
      <c r="D34" s="19">
        <v>182332822</v>
      </c>
    </row>
    <row r="35" spans="1:4" ht="25.5" x14ac:dyDescent="0.2">
      <c r="A35" s="16">
        <f t="shared" si="0"/>
        <v>29</v>
      </c>
      <c r="B35" s="17" t="s">
        <v>29</v>
      </c>
      <c r="C35" s="11">
        <v>3015785</v>
      </c>
      <c r="D35" s="19" t="s">
        <v>39</v>
      </c>
    </row>
    <row r="36" spans="1:4" x14ac:dyDescent="0.2">
      <c r="A36" s="16">
        <f t="shared" si="0"/>
        <v>30</v>
      </c>
      <c r="B36" s="17" t="s">
        <v>30</v>
      </c>
      <c r="C36" s="11">
        <v>804899</v>
      </c>
      <c r="D36" s="19">
        <v>182332821</v>
      </c>
    </row>
    <row r="37" spans="1:4" x14ac:dyDescent="0.2">
      <c r="A37" s="16">
        <f t="shared" si="0"/>
        <v>31</v>
      </c>
      <c r="B37" s="17" t="s">
        <v>31</v>
      </c>
      <c r="C37" s="11">
        <v>783791</v>
      </c>
      <c r="D37" s="19">
        <v>1823685</v>
      </c>
    </row>
    <row r="38" spans="1:4" x14ac:dyDescent="0.2">
      <c r="A38" s="4">
        <f t="shared" si="0"/>
        <v>32</v>
      </c>
      <c r="B38" s="6" t="s">
        <v>32</v>
      </c>
      <c r="C38" s="11">
        <v>17429926</v>
      </c>
      <c r="D38" s="14">
        <v>1823698</v>
      </c>
    </row>
    <row r="39" spans="1:4" ht="13.5" thickBot="1" x14ac:dyDescent="0.25">
      <c r="A39" s="10">
        <f t="shared" si="0"/>
        <v>33</v>
      </c>
      <c r="B39" s="9" t="s">
        <v>33</v>
      </c>
      <c r="C39" s="12">
        <f>SUM(C7:C38)</f>
        <v>643241893</v>
      </c>
      <c r="D39" s="15"/>
    </row>
    <row r="40" spans="1:4" ht="14.1" customHeight="1" thickTop="1" x14ac:dyDescent="0.2">
      <c r="A40" s="2"/>
      <c r="B40" s="2"/>
      <c r="C40" s="3"/>
    </row>
    <row r="41" spans="1:4" ht="14.1" customHeight="1" x14ac:dyDescent="0.2"/>
    <row r="42" spans="1:4" ht="14.1" customHeight="1" x14ac:dyDescent="0.2">
      <c r="A42" t="s">
        <v>47</v>
      </c>
      <c r="B42" s="8" t="s">
        <v>49</v>
      </c>
      <c r="C42" s="7">
        <f>C16+C20+C22+C23+C31+C35</f>
        <v>290356471</v>
      </c>
    </row>
    <row r="43" spans="1:4" ht="14.1" customHeight="1" x14ac:dyDescent="0.2">
      <c r="A43" t="s">
        <v>48</v>
      </c>
      <c r="B43" s="8" t="s">
        <v>50</v>
      </c>
      <c r="C43" s="7">
        <f>C33</f>
        <v>5331195</v>
      </c>
    </row>
    <row r="44" spans="1:4" ht="14.1" customHeight="1" x14ac:dyDescent="0.2"/>
    <row r="45" spans="1:4" ht="14.1" customHeight="1" x14ac:dyDescent="0.2"/>
    <row r="46" spans="1:4" ht="14.1" customHeight="1" x14ac:dyDescent="0.2"/>
    <row r="47" spans="1:4" ht="14.1" customHeight="1" x14ac:dyDescent="0.2"/>
    <row r="48" spans="1:4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5" customHeight="1" x14ac:dyDescent="0.2"/>
    <row r="91" ht="15" customHeight="1" x14ac:dyDescent="0.2"/>
  </sheetData>
  <mergeCells count="1">
    <mergeCell ref="A5:D5"/>
  </mergeCells>
  <pageMargins left="0.75" right="0.75" top="1" bottom="1" header="0.5" footer="0.5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MTIzNTk8L1VzZXJOYW1lPjxEYXRlVGltZT41LzE1LzIwMjMgNjozMDozOS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ECA1F812-CCAA-4798-A537-617E8A4B222D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D7C69CC-64C5-4B36-8FC7-1D226EAC330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182.3</vt:lpstr>
      <vt:lpstr>'182.3'!Print_Titles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s007506</cp:lastModifiedBy>
  <cp:revision>2</cp:revision>
  <cp:lastPrinted>2023-05-16T19:49:04Z</cp:lastPrinted>
  <dcterms:created xsi:type="dcterms:W3CDTF">2023-05-16T19:49:45Z</dcterms:created>
  <dcterms:modified xsi:type="dcterms:W3CDTF">2023-05-19T15:18:55Z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7dcc73db-8d8c-4477-bf9a-99ff147dcd2f</vt:lpwstr>
  </property>
  <property fmtid="{D5CDD505-2E9C-101B-9397-08002B2CF9AE}" pid="3" name="bjSaver">
    <vt:lpwstr>p/D99dQe0eA7nc8NAiawNljPqFe6J1pH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{ECA1F812-CCAA-4798-A537-617E8A4B222D}</vt:lpwstr>
  </property>
</Properties>
</file>