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Kentucky\PSC Dockets\"/>
    </mc:Choice>
  </mc:AlternateContent>
  <bookViews>
    <workbookView xWindow="2529" yWindow="3891" windowWidth="24686" windowHeight="13166"/>
  </bookViews>
  <sheets>
    <sheet name="Sch III GBA" sheetId="1" r:id="rId1"/>
    <sheet name="Sch I Rate Dtrm Feb23" sheetId="11" r:id="rId2"/>
    <sheet name="Sch I Rate Dtrm May23" sheetId="13" r:id="rId3"/>
    <sheet name="Sch I Rate Dtrm Aug23" sheetId="14" r:id="rId4"/>
    <sheet name="Sch I Rate Dtrm Nov23" sheetId="15" r:id="rId5"/>
  </sheets>
  <definedNames>
    <definedName name="_xlnm.Print_Area" localSheetId="3">'Sch I Rate Dtrm Aug23'!$A$5:$H$30</definedName>
    <definedName name="_xlnm.Print_Area" localSheetId="1">'Sch I Rate Dtrm Feb23'!$A$5:$H$30</definedName>
    <definedName name="_xlnm.Print_Area" localSheetId="2">'Sch I Rate Dtrm May23'!$A$5:$H$30</definedName>
    <definedName name="_xlnm.Print_Area" localSheetId="4">'Sch I Rate Dtrm Nov23'!$A$5:$H$30</definedName>
    <definedName name="_xlnm.Print_Area" localSheetId="0">'Sch III GBA'!$A$1:$M$34</definedName>
    <definedName name="_xlnm.Print_Titles" localSheetId="3">'Sch I Rate Dtrm Aug23'!$1:$4</definedName>
    <definedName name="_xlnm.Print_Titles" localSheetId="1">'Sch I Rate Dtrm Feb23'!$1:$4</definedName>
    <definedName name="_xlnm.Print_Titles" localSheetId="2">'Sch I Rate Dtrm May23'!$1:$4</definedName>
    <definedName name="_xlnm.Print_Titles" localSheetId="4">'Sch I Rate Dtrm Nov23'!$1:$4</definedName>
    <definedName name="_xlnm.Print_Titles" localSheetId="0">'Sch III GBA'!$1:$2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3" l="1"/>
  <c r="F25" i="14" l="1"/>
  <c r="F25" i="15" l="1"/>
  <c r="E22" i="15"/>
  <c r="F26" i="15" s="1"/>
  <c r="F28" i="15" s="1"/>
  <c r="E22" i="14"/>
  <c r="F26" i="14" s="1"/>
  <c r="F28" i="14" s="1"/>
  <c r="M32" i="1"/>
  <c r="C30" i="1"/>
  <c r="C28" i="1"/>
  <c r="M26" i="1"/>
  <c r="C26" i="1"/>
  <c r="C24" i="1"/>
  <c r="C22" i="1"/>
  <c r="M20" i="1"/>
  <c r="C20" i="1"/>
  <c r="E22" i="13"/>
  <c r="F26" i="13" s="1"/>
  <c r="F28" i="13" s="1"/>
  <c r="C14" i="1"/>
  <c r="F25" i="11"/>
  <c r="C18" i="1"/>
  <c r="C16" i="1"/>
  <c r="M14" i="1"/>
  <c r="F18" i="1" s="1"/>
  <c r="C12" i="1"/>
  <c r="C10" i="1"/>
  <c r="C8" i="1"/>
  <c r="F24" i="1" l="1"/>
  <c r="G24" i="1" s="1"/>
  <c r="F22" i="1"/>
  <c r="G22" i="1" s="1"/>
  <c r="F20" i="1"/>
  <c r="G20" i="1" s="1"/>
  <c r="F30" i="1"/>
  <c r="G30" i="1" s="1"/>
  <c r="F28" i="1"/>
  <c r="G28" i="1" s="1"/>
  <c r="F26" i="1"/>
  <c r="G26" i="1" s="1"/>
  <c r="F14" i="1"/>
  <c r="F16" i="1"/>
  <c r="E22" i="11"/>
  <c r="M8" i="1"/>
  <c r="G18" i="1" l="1"/>
  <c r="G16" i="1"/>
  <c r="G14" i="1"/>
  <c r="F12" i="1"/>
  <c r="G12" i="1" s="1"/>
  <c r="F10" i="1"/>
  <c r="G10" i="1" s="1"/>
  <c r="F8" i="1"/>
  <c r="F26" i="11" l="1"/>
  <c r="F28" i="11" l="1"/>
  <c r="G8" i="1" l="1"/>
  <c r="H8" i="1" s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</calcChain>
</file>

<file path=xl/comments1.xml><?xml version="1.0" encoding="utf-8"?>
<comments xmlns="http://schemas.openxmlformats.org/spreadsheetml/2006/main">
  <authors>
    <author>Steve</author>
    <author>S.Shute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</commentList>
</comments>
</file>

<file path=xl/comments2.xml><?xml version="1.0" encoding="utf-8"?>
<comments xmlns="http://schemas.openxmlformats.org/spreadsheetml/2006/main">
  <authors>
    <author>Steve</author>
    <author>S.Shute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</commentList>
</comments>
</file>

<file path=xl/comments3.xml><?xml version="1.0" encoding="utf-8"?>
<comments xmlns="http://schemas.openxmlformats.org/spreadsheetml/2006/main">
  <authors>
    <author>Steve</author>
    <author>S.Shute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</commentList>
</comments>
</file>

<file path=xl/comments4.xml><?xml version="1.0" encoding="utf-8"?>
<comments xmlns="http://schemas.openxmlformats.org/spreadsheetml/2006/main">
  <authors>
    <author>Steve</author>
    <author>S.Shute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</commentList>
</comments>
</file>

<file path=xl/sharedStrings.xml><?xml version="1.0" encoding="utf-8"?>
<sst xmlns="http://schemas.openxmlformats.org/spreadsheetml/2006/main" count="204" uniqueCount="66">
  <si>
    <t>Month</t>
  </si>
  <si>
    <t>Purch      Mcf</t>
  </si>
  <si>
    <t>Purch</t>
  </si>
  <si>
    <t>Sales Mcf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</si>
  <si>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</si>
  <si>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</si>
  <si>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</si>
  <si>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</si>
  <si>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</si>
  <si>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</si>
  <si>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EXPECTED GAS COST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</si>
  <si>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</si>
  <si>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</si>
  <si>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</si>
  <si>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</si>
  <si>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</si>
  <si>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</si>
  <si>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</si>
  <si>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</si>
  <si>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</si>
  <si>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</si>
  <si>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 xml:space="preserve">CUMULATIVE OVER/(UNDER)  RECOVERY </t>
  </si>
  <si>
    <t>MCF</t>
  </si>
  <si>
    <t>per MCF of sales, next period</t>
  </si>
  <si>
    <t>Kentucky Frontier Gas, LLC - unified utility</t>
  </si>
  <si>
    <t>Comments non-printing</t>
  </si>
  <si>
    <t>from GBA tab, Col K</t>
  </si>
  <si>
    <t>GAS SALES VOLUMES, last 12 months</t>
  </si>
  <si>
    <t>UNDER-Recovered Gas Cost to amortize</t>
  </si>
  <si>
    <t>surcharge to amortize Gas Bal Acct</t>
  </si>
  <si>
    <t>SCHEDULE I</t>
  </si>
  <si>
    <t>RATE DETERMINATION</t>
  </si>
  <si>
    <t>Kentucky Frontier Gas</t>
  </si>
  <si>
    <t>amortize Balance over next year of gas sales</t>
  </si>
  <si>
    <t xml:space="preserve">  divide GBA balance / annual Sales MCF</t>
  </si>
  <si>
    <t>SCHEDULE III</t>
  </si>
  <si>
    <t>BALANCING ADJUSTMENT</t>
  </si>
  <si>
    <t>EXPECTED GAS COST of sales</t>
  </si>
  <si>
    <t xml:space="preserve">   PLUS (Under) / MINUS (Over) -Recovery Bal Adjustmt</t>
  </si>
  <si>
    <t>EXPECTED GAS COST per MCF of sales</t>
  </si>
  <si>
    <t>GAS COST RECOVERY RATES:</t>
  </si>
  <si>
    <t>TOTAL Gas Cost Recovery RATE</t>
  </si>
  <si>
    <t>from Schedule II</t>
  </si>
  <si>
    <t>from Schedule III</t>
  </si>
  <si>
    <t>EGC</t>
  </si>
  <si>
    <t>EGC calc on Schedule II</t>
  </si>
  <si>
    <t>similar model used for Pinedale NG, Wyoming PSC</t>
  </si>
  <si>
    <t>Cum O/U Recov GBA Balance</t>
  </si>
  <si>
    <t>Gas Bal Acct, at July 31, 2023</t>
  </si>
  <si>
    <t>last month of current rates</t>
  </si>
  <si>
    <t>divide /10 for CCF rate</t>
  </si>
  <si>
    <t>past 12 mos from Sched III</t>
  </si>
  <si>
    <t>Balance to amortize over 12 mos</t>
  </si>
  <si>
    <t>Balance Adjustment</t>
  </si>
  <si>
    <t>Total Gas Charge, carry to Rates sheet</t>
  </si>
  <si>
    <t>Gas Bal Acct, at January 31, 2023</t>
  </si>
  <si>
    <t>Gas Bal Acct, at April 30, 2023</t>
  </si>
  <si>
    <t>ending balance</t>
  </si>
  <si>
    <t>projected from last quarter</t>
  </si>
  <si>
    <t>Gas Bal Acct, at October 31, 2023</t>
  </si>
  <si>
    <t>theoretical simple example using GBA method starting Nov22 rates</t>
  </si>
  <si>
    <t xml:space="preserve">next quarter, </t>
  </si>
  <si>
    <t>for Feb23</t>
  </si>
  <si>
    <t>for May23</t>
  </si>
  <si>
    <t>for Aug23</t>
  </si>
  <si>
    <t>for 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</si>
</sst>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0000_);\(#,##0.000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5" fontId="4" fillId="3" borderId="3" xfId="0" applyNumberFormat="1" applyFont="1" applyFill="1" applyBorder="1"/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1" applyNumberFormat="1" applyFont="1"/>
    <xf numFmtId="5" fontId="2" fillId="0" borderId="0" xfId="0" applyNumberFormat="1" applyFont="1"/>
    <xf numFmtId="0" fontId="3" fillId="0" borderId="0" xfId="0" applyFont="1"/>
    <xf numFmtId="164" fontId="5" fillId="4" borderId="4" xfId="0" applyNumberFormat="1" applyFont="1" applyFill="1" applyBorder="1" applyAlignment="1">
      <alignment horizontal="left"/>
    </xf>
    <xf numFmtId="3" fontId="5" fillId="4" borderId="5" xfId="0" applyNumberFormat="1" applyFont="1" applyFill="1" applyBorder="1"/>
    <xf numFmtId="5" fontId="5" fillId="4" borderId="5" xfId="0" applyNumberFormat="1" applyFont="1" applyFill="1" applyBorder="1"/>
    <xf numFmtId="165" fontId="6" fillId="4" borderId="5" xfId="1" applyNumberFormat="1" applyFont="1" applyFill="1" applyBorder="1"/>
    <xf numFmtId="5" fontId="5" fillId="4" borderId="3" xfId="0" applyNumberFormat="1" applyFont="1" applyFill="1" applyBorder="1"/>
    <xf numFmtId="5" fontId="7" fillId="4" borderId="5" xfId="0" applyNumberFormat="1" applyFont="1" applyFill="1" applyBorder="1"/>
    <xf numFmtId="165" fontId="6" fillId="4" borderId="4" xfId="1" applyNumberFormat="1" applyFont="1" applyFill="1" applyBorder="1"/>
    <xf numFmtId="165" fontId="6" fillId="4" borderId="6" xfId="1" applyNumberFormat="1" applyFont="1" applyFill="1" applyBorder="1"/>
    <xf numFmtId="0" fontId="5" fillId="4" borderId="0" xfId="0" applyFont="1" applyFill="1"/>
    <xf numFmtId="164" fontId="4" fillId="0" borderId="4" xfId="0" applyNumberFormat="1" applyFont="1" applyBorder="1" applyAlignment="1">
      <alignment horizontal="left"/>
    </xf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1" applyNumberFormat="1" applyFont="1" applyBorder="1"/>
    <xf numFmtId="5" fontId="2" fillId="0" borderId="5" xfId="0" applyNumberFormat="1" applyFont="1" applyBorder="1"/>
    <xf numFmtId="165" fontId="3" fillId="0" borderId="4" xfId="1" applyNumberFormat="1" applyFont="1" applyBorder="1"/>
    <xf numFmtId="165" fontId="3" fillId="0" borderId="6" xfId="1" applyNumberFormat="1" applyFont="1" applyBorder="1"/>
    <xf numFmtId="165" fontId="4" fillId="0" borderId="0" xfId="1" applyNumberFormat="1" applyFont="1"/>
    <xf numFmtId="165" fontId="5" fillId="4" borderId="4" xfId="1" applyNumberFormat="1" applyFont="1" applyFill="1" applyBorder="1"/>
    <xf numFmtId="165" fontId="5" fillId="4" borderId="5" xfId="1" applyNumberFormat="1" applyFont="1" applyFill="1" applyBorder="1"/>
    <xf numFmtId="165" fontId="5" fillId="4" borderId="6" xfId="1" applyNumberFormat="1" applyFont="1" applyFill="1" applyBorder="1"/>
    <xf numFmtId="3" fontId="2" fillId="0" borderId="0" xfId="0" applyNumberFormat="1" applyFont="1"/>
    <xf numFmtId="9" fontId="8" fillId="0" borderId="0" xfId="2" applyFont="1"/>
    <xf numFmtId="44" fontId="3" fillId="0" borderId="0" xfId="1" applyFont="1"/>
    <xf numFmtId="0" fontId="15" fillId="0" borderId="0" xfId="4" applyFont="1"/>
    <xf numFmtId="0" fontId="15" fillId="0" borderId="0" xfId="4" applyFont="1" applyAlignment="1">
      <alignment horizontal="right"/>
    </xf>
    <xf numFmtId="0" fontId="15" fillId="0" borderId="0" xfId="4" applyFont="1" applyAlignment="1">
      <alignment horizontal="centerContinuous"/>
    </xf>
    <xf numFmtId="0" fontId="16" fillId="0" borderId="0" xfId="4" applyFont="1"/>
    <xf numFmtId="0" fontId="15" fillId="0" borderId="0" xfId="4" applyFont="1" applyAlignment="1">
      <alignment horizontal="left"/>
    </xf>
    <xf numFmtId="0" fontId="16" fillId="7" borderId="0" xfId="4" applyFont="1" applyFill="1"/>
    <xf numFmtId="2" fontId="15" fillId="0" borderId="0" xfId="4" applyNumberFormat="1" applyFont="1"/>
    <xf numFmtId="5" fontId="15" fillId="0" borderId="0" xfId="4" applyNumberFormat="1" applyFont="1"/>
    <xf numFmtId="14" fontId="15" fillId="0" borderId="0" xfId="4" applyNumberFormat="1" applyFont="1"/>
    <xf numFmtId="0" fontId="15" fillId="2" borderId="0" xfId="4" applyFont="1" applyFill="1"/>
    <xf numFmtId="49" fontId="15" fillId="0" borderId="0" xfId="4" applyNumberFormat="1" applyFont="1"/>
    <xf numFmtId="0" fontId="15" fillId="0" borderId="0" xfId="4" quotePrefix="1" applyFont="1" applyAlignment="1">
      <alignment horizontal="right"/>
    </xf>
    <xf numFmtId="41" fontId="15" fillId="0" borderId="0" xfId="5" applyNumberFormat="1" applyFont="1"/>
    <xf numFmtId="166" fontId="17" fillId="6" borderId="8" xfId="1" applyNumberFormat="1" applyFont="1" applyFill="1" applyBorder="1" applyProtection="1"/>
    <xf numFmtId="166" fontId="15" fillId="0" borderId="9" xfId="4" applyNumberFormat="1" applyFont="1" applyBorder="1"/>
    <xf numFmtId="3" fontId="15" fillId="0" borderId="0" xfId="4" applyNumberFormat="1" applyFont="1"/>
    <xf numFmtId="3" fontId="16" fillId="7" borderId="0" xfId="4" applyNumberFormat="1" applyFont="1" applyFill="1"/>
    <xf numFmtId="168" fontId="15" fillId="0" borderId="0" xfId="4" applyNumberFormat="1" applyFont="1"/>
    <xf numFmtId="44" fontId="14" fillId="0" borderId="0" xfId="6" applyFont="1" applyProtection="1"/>
    <xf numFmtId="2" fontId="15" fillId="0" borderId="0" xfId="6" applyNumberFormat="1" applyFont="1" applyProtection="1"/>
    <xf numFmtId="0" fontId="16" fillId="0" borderId="0" xfId="4" applyFont="1" applyAlignment="1">
      <alignment horizontal="left"/>
    </xf>
    <xf numFmtId="14" fontId="16" fillId="0" borderId="0" xfId="4" applyNumberFormat="1" applyFont="1" applyAlignment="1">
      <alignment horizontal="left"/>
    </xf>
    <xf numFmtId="0" fontId="18" fillId="7" borderId="0" xfId="4" applyFont="1" applyFill="1"/>
    <xf numFmtId="0" fontId="19" fillId="0" borderId="0" xfId="4" applyFont="1"/>
    <xf numFmtId="0" fontId="20" fillId="0" borderId="0" xfId="4" applyFont="1"/>
    <xf numFmtId="0" fontId="19" fillId="0" borderId="0" xfId="4" applyFont="1" applyAlignment="1">
      <alignment horizontal="left"/>
    </xf>
    <xf numFmtId="167" fontId="20" fillId="0" borderId="0" xfId="4" applyNumberFormat="1" applyFont="1"/>
    <xf numFmtId="44" fontId="14" fillId="5" borderId="0" xfId="4" applyNumberFormat="1" applyFont="1" applyFill="1"/>
    <xf numFmtId="164" fontId="2" fillId="2" borderId="0" xfId="0" applyNumberFormat="1" applyFont="1" applyFill="1"/>
    <xf numFmtId="0" fontId="21" fillId="0" borderId="0" xfId="4" applyFont="1" applyAlignment="1">
      <alignment horizontal="left"/>
    </xf>
    <xf numFmtId="0" fontId="15" fillId="7" borderId="0" xfId="4" applyFont="1" applyFill="1"/>
    <xf numFmtId="165" fontId="3" fillId="0" borderId="0" xfId="1" applyNumberFormat="1" applyFont="1" applyFill="1"/>
    <xf numFmtId="0" fontId="16" fillId="7" borderId="0" xfId="4" quotePrefix="1" applyFont="1" applyFill="1"/>
    <xf numFmtId="5" fontId="3" fillId="0" borderId="0" xfId="0" applyNumberFormat="1" applyFont="1"/>
    <xf numFmtId="5" fontId="2" fillId="5" borderId="7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/>
    <xf numFmtId="5" fontId="4" fillId="0" borderId="0" xfId="0" applyNumberFormat="1" applyFont="1" applyFill="1"/>
    <xf numFmtId="5" fontId="4" fillId="0" borderId="3" xfId="0" applyNumberFormat="1" applyFont="1" applyFill="1" applyBorder="1"/>
    <xf numFmtId="3" fontId="9" fillId="0" borderId="0" xfId="0" applyNumberFormat="1" applyFont="1" applyFill="1" applyAlignment="1">
      <alignment vertical="top"/>
    </xf>
    <xf numFmtId="9" fontId="8" fillId="0" borderId="0" xfId="2" applyFont="1" applyFill="1"/>
    <xf numFmtId="44" fontId="3" fillId="0" borderId="0" xfId="1" applyFont="1" applyFill="1"/>
    <xf numFmtId="165" fontId="17" fillId="6" borderId="0" xfId="5" applyNumberFormat="1" applyFont="1" applyFill="1"/>
    <xf numFmtId="165" fontId="9" fillId="5" borderId="0" xfId="1" applyNumberFormat="1" applyFont="1" applyFill="1"/>
    <xf numFmtId="165" fontId="14" fillId="5" borderId="0" xfId="1" applyNumberFormat="1" applyFont="1" applyFill="1" applyProtection="1"/>
    <xf numFmtId="165" fontId="9" fillId="0" borderId="8" xfId="4" applyNumberFormat="1" applyFont="1" applyBorder="1"/>
    <xf numFmtId="37" fontId="15" fillId="0" borderId="0" xfId="4" applyNumberFormat="1" applyFont="1" applyFill="1"/>
    <xf numFmtId="0" fontId="14" fillId="2" borderId="0" xfId="4" applyFont="1" applyFill="1" applyAlignment="1">
      <alignment horizontal="centerContinuous"/>
    </xf>
  </cellXfs>
  <cellStyles count="8">
    <cellStyle name="Comma 3" xfId="5"/>
    <cellStyle name="Currency" xfId="1" builtinId="4"/>
    <cellStyle name="Currency 2" xfId="6"/>
    <cellStyle name="Normal" xfId="0" builtinId="0"/>
    <cellStyle name="Normal 2" xfId="3"/>
    <cellStyle name="Normal 5" xfId="4"/>
    <cellStyle name="Percent" xfId="2" builtinId="5"/>
    <cellStyle name="Percent 4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67CA8B51-E170-43FE-A19D-E56A0056DDD3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23-08-26T19:55:30.32" personId="{67CA8B51-E170-43FE-A19D-E56A0056DDD3}" id="{8B1ADD79-8BD3-4271-81A5-D9B0181360A2}">
    <text>Plugged from GBA bal end of quarter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0" dT="2023-08-26T19:55:30.32" personId="{67CA8B51-E170-43FE-A19D-E56A0056DDD3}" id="{4259FA88-DFA1-4DD9-8A08-F264A12CB437}">
    <text>Plugged from GBA bal end of quarter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20" dT="2023-08-26T19:55:30.32" personId="{67CA8B51-E170-43FE-A19D-E56A0056DDD3}" id="{772070CF-1B6B-41E7-9607-360069E1728B}">
    <text>Plugged from GBA bal end of quarter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20" dT="2023-08-26T19:55:30.32" personId="{67CA8B51-E170-43FE-A19D-E56A0056DDD3}" id="{B3C9234D-2CE7-4BB7-8410-6E8FEC6134DB}">
    <text>Plugged from GBA bal end of quarter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4" sqref="B14:B18"/>
    </sheetView>
  </sheetViews>
  <sheetFormatPr defaultColWidth="8.84375" defaultRowHeight="12.9"/>
  <cols>
    <col min="1" max="1" width="9.69140625" style="10" bestFit="1" customWidth="1"/>
    <col min="2" max="2" width="8.84375" style="12"/>
    <col min="3" max="3" width="11.765625" style="13" customWidth="1"/>
    <col min="4" max="4" width="1.07421875" style="13" customWidth="1"/>
    <col min="5" max="5" width="8.84375" style="12"/>
    <col min="6" max="6" width="11.765625" style="13" customWidth="1"/>
    <col min="7" max="7" width="11.53515625" style="13" customWidth="1"/>
    <col min="8" max="8" width="11.53515625" style="15" customWidth="1"/>
    <col min="9" max="9" width="1.07421875" style="13" customWidth="1"/>
    <col min="10" max="13" width="9.3046875" style="33" customWidth="1"/>
    <col min="14" max="14" width="8.84375" style="11"/>
    <col min="15" max="15" width="10.07421875" style="11" customWidth="1"/>
    <col min="16" max="16" width="8.84375" style="11"/>
    <col min="17" max="17" width="11.69140625" style="11" bestFit="1" customWidth="1"/>
    <col min="18" max="18" width="9.53515625" style="11" bestFit="1" customWidth="1"/>
    <col min="19" max="20" width="8.84375" style="11"/>
    <col min="21" max="21" width="12" style="11" bestFit="1" customWidth="1"/>
    <col min="22" max="23" width="11" style="11" bestFit="1" customWidth="1"/>
    <col min="24" max="16384" width="8.84375" style="11"/>
  </cols>
  <sheetData>
    <row r="1" spans="1:18" s="2" customFormat="1" ht="13.85" customHeight="1">
      <c r="A1" s="68" t="s">
        <v>32</v>
      </c>
      <c r="B1" s="68"/>
      <c r="C1" s="68" t="s">
        <v>35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  <c r="O1" s="1"/>
    </row>
    <row r="2" spans="1:18" s="8" customFormat="1" ht="39.450000000000003" thickBot="1">
      <c r="A2" s="3" t="s">
        <v>0</v>
      </c>
      <c r="B2" s="4" t="s">
        <v>1</v>
      </c>
      <c r="C2" s="5" t="s">
        <v>2</v>
      </c>
      <c r="D2" s="6"/>
      <c r="E2" s="4" t="s">
        <v>3</v>
      </c>
      <c r="F2" s="5" t="s">
        <v>4</v>
      </c>
      <c r="G2" s="5" t="s">
        <v>5</v>
      </c>
      <c r="H2" s="5" t="s">
        <v>47</v>
      </c>
      <c r="I2" s="6"/>
      <c r="J2" s="7" t="s">
        <v>6</v>
      </c>
      <c r="K2" s="7" t="s">
        <v>7</v>
      </c>
      <c r="L2" s="7" t="s">
        <v>8</v>
      </c>
      <c r="M2" s="7" t="s">
        <v>9</v>
      </c>
      <c r="O2" s="62" t="s">
        <v>25</v>
      </c>
    </row>
    <row r="3" spans="1:18">
      <c r="D3" s="9"/>
      <c r="I3" s="9"/>
      <c r="R3" s="39"/>
    </row>
    <row r="4" spans="1:18">
      <c r="D4" s="9"/>
      <c r="F4" s="11"/>
      <c r="I4" s="9"/>
      <c r="J4" s="14"/>
      <c r="K4" s="14"/>
      <c r="L4" s="14"/>
      <c r="M4" s="14"/>
    </row>
    <row r="5" spans="1:18" ht="3" customHeight="1">
      <c r="A5" s="26"/>
      <c r="B5" s="27"/>
      <c r="C5" s="28"/>
      <c r="D5" s="9"/>
      <c r="E5" s="27"/>
      <c r="F5" s="28"/>
      <c r="G5" s="28"/>
      <c r="H5" s="30"/>
      <c r="I5" s="9"/>
      <c r="J5" s="31"/>
      <c r="K5" s="29"/>
      <c r="L5" s="29"/>
      <c r="M5" s="32"/>
    </row>
    <row r="6" spans="1:18">
      <c r="A6" s="10">
        <v>44835</v>
      </c>
      <c r="D6" s="9"/>
      <c r="F6" s="73" t="s">
        <v>57</v>
      </c>
      <c r="H6" s="15">
        <v>0</v>
      </c>
      <c r="I6" s="9"/>
      <c r="O6" s="37"/>
      <c r="P6" s="12"/>
    </row>
    <row r="7" spans="1:18" s="25" customFormat="1" ht="6" customHeight="1">
      <c r="A7" s="17"/>
      <c r="B7" s="18"/>
      <c r="C7" s="19"/>
      <c r="D7" s="21"/>
      <c r="E7" s="18"/>
      <c r="F7" s="19"/>
      <c r="G7" s="19"/>
      <c r="H7" s="22"/>
      <c r="I7" s="21"/>
      <c r="J7" s="34"/>
      <c r="K7" s="35"/>
      <c r="L7" s="35"/>
      <c r="M7" s="36"/>
    </row>
    <row r="8" spans="1:18" ht="19.3" customHeight="1">
      <c r="A8" s="10">
        <v>44866</v>
      </c>
      <c r="B8" s="12">
        <v>1100</v>
      </c>
      <c r="C8" s="13">
        <f>B8*5</f>
        <v>5500</v>
      </c>
      <c r="D8" s="9"/>
      <c r="E8" s="12">
        <v>1000</v>
      </c>
      <c r="F8" s="13">
        <f>E8*M$8</f>
        <v>5000</v>
      </c>
      <c r="G8" s="13">
        <f>F8-C8</f>
        <v>-500</v>
      </c>
      <c r="H8" s="15">
        <f>H6+G8</f>
        <v>-500</v>
      </c>
      <c r="I8" s="9"/>
      <c r="J8" s="14">
        <v>5</v>
      </c>
      <c r="K8" s="14">
        <v>0</v>
      </c>
      <c r="L8" s="14"/>
      <c r="M8" s="14">
        <f>SUM(J8:L8)</f>
        <v>5</v>
      </c>
      <c r="O8" s="16"/>
      <c r="Q8" s="38"/>
      <c r="R8" s="39"/>
    </row>
    <row r="9" spans="1:18" ht="3" customHeight="1">
      <c r="A9" s="26"/>
      <c r="B9" s="27"/>
      <c r="C9" s="28"/>
      <c r="D9" s="9"/>
      <c r="E9" s="27"/>
      <c r="F9" s="28"/>
      <c r="G9" s="28"/>
      <c r="H9" s="30"/>
      <c r="I9" s="9"/>
      <c r="J9" s="31"/>
      <c r="K9" s="29"/>
      <c r="L9" s="29"/>
      <c r="M9" s="32"/>
    </row>
    <row r="10" spans="1:18" ht="20.25" customHeight="1">
      <c r="A10" s="10">
        <v>44896</v>
      </c>
      <c r="B10" s="12">
        <v>950</v>
      </c>
      <c r="C10" s="13">
        <f>B10*5</f>
        <v>4750</v>
      </c>
      <c r="D10" s="9"/>
      <c r="E10" s="12">
        <v>1000</v>
      </c>
      <c r="F10" s="13">
        <f>E10*M$8</f>
        <v>5000</v>
      </c>
      <c r="G10" s="13">
        <f>F10-C10</f>
        <v>250</v>
      </c>
      <c r="H10" s="15">
        <f>H8+G10</f>
        <v>-250</v>
      </c>
      <c r="I10" s="9"/>
      <c r="J10" s="14"/>
      <c r="K10" s="14"/>
      <c r="L10" s="14"/>
      <c r="M10" s="14"/>
      <c r="O10" s="37"/>
      <c r="Q10" s="38"/>
      <c r="R10" s="39"/>
    </row>
    <row r="11" spans="1:18" ht="3" customHeight="1">
      <c r="A11" s="26"/>
      <c r="B11" s="27"/>
      <c r="C11" s="28"/>
      <c r="D11" s="9"/>
      <c r="E11" s="27"/>
      <c r="F11" s="28"/>
      <c r="G11" s="28"/>
      <c r="H11" s="30"/>
      <c r="I11" s="9"/>
      <c r="J11" s="31"/>
      <c r="K11" s="29"/>
      <c r="L11" s="29"/>
      <c r="M11" s="32"/>
    </row>
    <row r="12" spans="1:18" s="76" customFormat="1" ht="20.25" customHeight="1">
      <c r="A12" s="75">
        <v>44927</v>
      </c>
      <c r="B12" s="77">
        <v>1050</v>
      </c>
      <c r="C12" s="13">
        <f>B12*5</f>
        <v>5250</v>
      </c>
      <c r="D12" s="79"/>
      <c r="E12" s="77">
        <v>1000</v>
      </c>
      <c r="F12" s="78">
        <f>E12*M$8</f>
        <v>5000</v>
      </c>
      <c r="G12" s="78">
        <f>F12-C12</f>
        <v>-250</v>
      </c>
      <c r="H12" s="74">
        <f>H10+G12</f>
        <v>-500</v>
      </c>
      <c r="I12" s="9"/>
      <c r="J12" s="71"/>
      <c r="K12" s="71"/>
      <c r="L12" s="71"/>
      <c r="M12" s="71"/>
      <c r="O12" s="80"/>
      <c r="P12" s="80"/>
      <c r="Q12" s="81"/>
      <c r="R12" s="82"/>
    </row>
    <row r="13" spans="1:18" s="25" customFormat="1" ht="3" customHeight="1">
      <c r="A13" s="17"/>
      <c r="B13" s="18"/>
      <c r="C13" s="19"/>
      <c r="D13" s="21"/>
      <c r="E13" s="18"/>
      <c r="F13" s="19"/>
      <c r="G13" s="19"/>
      <c r="H13" s="22"/>
      <c r="I13" s="21"/>
      <c r="J13" s="23"/>
      <c r="K13" s="20"/>
      <c r="L13" s="20"/>
      <c r="M13" s="24"/>
    </row>
    <row r="14" spans="1:18" ht="19.3" customHeight="1">
      <c r="A14" s="10">
        <v>44958</v>
      </c>
      <c r="B14" s="12">
        <v>950</v>
      </c>
      <c r="C14" s="13">
        <f>B14*5</f>
        <v>4750</v>
      </c>
      <c r="D14" s="9"/>
      <c r="E14" s="12">
        <v>1000</v>
      </c>
      <c r="F14" s="13">
        <f>E14*M$14</f>
        <v>5292</v>
      </c>
      <c r="G14" s="13">
        <f>F14-C14</f>
        <v>542</v>
      </c>
      <c r="H14" s="15">
        <f>H12+G14</f>
        <v>42</v>
      </c>
      <c r="I14" s="9"/>
      <c r="J14" s="14">
        <v>5.25</v>
      </c>
      <c r="K14" s="14">
        <v>4.2000000000000003E-2</v>
      </c>
      <c r="L14" s="14"/>
      <c r="M14" s="14">
        <f>SUM(J14:L14)</f>
        <v>5.2919999999999998</v>
      </c>
      <c r="O14" s="16"/>
      <c r="Q14" s="38"/>
      <c r="R14" s="39"/>
    </row>
    <row r="15" spans="1:18" ht="3" customHeight="1">
      <c r="A15" s="26"/>
      <c r="B15" s="27"/>
      <c r="C15" s="28"/>
      <c r="D15" s="9"/>
      <c r="E15" s="27"/>
      <c r="F15" s="28"/>
      <c r="G15" s="28"/>
      <c r="H15" s="30"/>
      <c r="I15" s="9"/>
      <c r="J15" s="31"/>
      <c r="K15" s="29"/>
      <c r="L15" s="29"/>
      <c r="M15" s="32"/>
    </row>
    <row r="16" spans="1:18" ht="20.25" customHeight="1">
      <c r="A16" s="10">
        <v>44986</v>
      </c>
      <c r="B16" s="12">
        <v>1050</v>
      </c>
      <c r="C16" s="13">
        <f>B16*5</f>
        <v>5250</v>
      </c>
      <c r="D16" s="9"/>
      <c r="E16" s="12">
        <v>1000</v>
      </c>
      <c r="F16" s="13">
        <f>E16*M$14</f>
        <v>5292</v>
      </c>
      <c r="G16" s="13">
        <f>F16-C16</f>
        <v>42</v>
      </c>
      <c r="H16" s="15">
        <f>H14+G16</f>
        <v>84</v>
      </c>
      <c r="I16" s="9"/>
      <c r="J16" s="14"/>
      <c r="K16" s="14"/>
      <c r="L16" s="14"/>
      <c r="M16" s="14"/>
      <c r="O16" s="37"/>
      <c r="Q16" s="38"/>
      <c r="R16" s="39"/>
    </row>
    <row r="17" spans="1:18" ht="3" customHeight="1">
      <c r="A17" s="26"/>
      <c r="B17" s="27"/>
      <c r="C17" s="28"/>
      <c r="D17" s="9"/>
      <c r="E17" s="27"/>
      <c r="F17" s="28"/>
      <c r="G17" s="28"/>
      <c r="H17" s="30"/>
      <c r="I17" s="9"/>
      <c r="J17" s="31"/>
      <c r="K17" s="29"/>
      <c r="L17" s="29"/>
      <c r="M17" s="32"/>
    </row>
    <row r="18" spans="1:18" s="76" customFormat="1" ht="20.25" customHeight="1">
      <c r="A18" s="75">
        <v>45017</v>
      </c>
      <c r="B18" s="12">
        <v>1100</v>
      </c>
      <c r="C18" s="13">
        <f>B18*5</f>
        <v>5500</v>
      </c>
      <c r="D18" s="79"/>
      <c r="E18" s="77">
        <v>1000</v>
      </c>
      <c r="F18" s="13">
        <f>E18*M$14</f>
        <v>5292</v>
      </c>
      <c r="G18" s="78">
        <f>F18-C18</f>
        <v>-208</v>
      </c>
      <c r="H18" s="74">
        <f>H16+G18</f>
        <v>-124</v>
      </c>
      <c r="I18" s="9"/>
      <c r="J18" s="71"/>
      <c r="K18" s="71"/>
      <c r="L18" s="71"/>
      <c r="M18" s="71"/>
      <c r="O18" s="80"/>
      <c r="P18" s="80"/>
      <c r="Q18" s="81"/>
      <c r="R18" s="82"/>
    </row>
    <row r="19" spans="1:18" s="25" customFormat="1" ht="3" customHeight="1">
      <c r="A19" s="17"/>
      <c r="B19" s="18"/>
      <c r="C19" s="19"/>
      <c r="D19" s="21"/>
      <c r="E19" s="18"/>
      <c r="F19" s="19"/>
      <c r="G19" s="19"/>
      <c r="H19" s="22"/>
      <c r="I19" s="21"/>
      <c r="J19" s="23"/>
      <c r="K19" s="20"/>
      <c r="L19" s="20"/>
      <c r="M19" s="24"/>
    </row>
    <row r="20" spans="1:18" ht="19.3" customHeight="1">
      <c r="A20" s="10">
        <v>45047</v>
      </c>
      <c r="B20" s="12">
        <v>1050</v>
      </c>
      <c r="C20" s="13">
        <f>B20*5</f>
        <v>5250</v>
      </c>
      <c r="D20" s="9"/>
      <c r="E20" s="12">
        <v>1000</v>
      </c>
      <c r="F20" s="13">
        <f>E20*M$20</f>
        <v>5260</v>
      </c>
      <c r="G20" s="13">
        <f>F20-C20</f>
        <v>10</v>
      </c>
      <c r="H20" s="15">
        <f>H18+G20</f>
        <v>-114</v>
      </c>
      <c r="I20" s="9"/>
      <c r="J20" s="14">
        <v>5.25</v>
      </c>
      <c r="K20" s="14">
        <v>0.01</v>
      </c>
      <c r="L20" s="14"/>
      <c r="M20" s="14">
        <f>SUM(J20:L20)</f>
        <v>5.26</v>
      </c>
      <c r="O20" s="16"/>
      <c r="Q20" s="38"/>
      <c r="R20" s="39"/>
    </row>
    <row r="21" spans="1:18" ht="3" customHeight="1">
      <c r="A21" s="26"/>
      <c r="B21" s="27"/>
      <c r="C21" s="28"/>
      <c r="D21" s="9"/>
      <c r="E21" s="27"/>
      <c r="F21" s="28"/>
      <c r="G21" s="28"/>
      <c r="H21" s="30"/>
      <c r="I21" s="9"/>
      <c r="J21" s="31"/>
      <c r="K21" s="29"/>
      <c r="L21" s="29"/>
      <c r="M21" s="32"/>
    </row>
    <row r="22" spans="1:18" ht="20.25" customHeight="1">
      <c r="A22" s="10">
        <v>45078</v>
      </c>
      <c r="B22" s="12">
        <v>1100</v>
      </c>
      <c r="C22" s="13">
        <f>B22*5</f>
        <v>5500</v>
      </c>
      <c r="D22" s="9"/>
      <c r="E22" s="12">
        <v>1000</v>
      </c>
      <c r="F22" s="13">
        <f>E22*M$20</f>
        <v>5260</v>
      </c>
      <c r="G22" s="13">
        <f>F22-C22</f>
        <v>-240</v>
      </c>
      <c r="H22" s="15">
        <f>H20+G22</f>
        <v>-354</v>
      </c>
      <c r="I22" s="9"/>
      <c r="J22" s="14"/>
      <c r="K22" s="14"/>
      <c r="L22" s="14"/>
      <c r="M22" s="14"/>
      <c r="O22" s="37"/>
      <c r="Q22" s="38"/>
      <c r="R22" s="39"/>
    </row>
    <row r="23" spans="1:18" ht="3" customHeight="1">
      <c r="A23" s="26">
        <v>45017</v>
      </c>
      <c r="B23" s="27"/>
      <c r="C23" s="28"/>
      <c r="D23" s="9"/>
      <c r="E23" s="27"/>
      <c r="F23" s="28"/>
      <c r="G23" s="28"/>
      <c r="H23" s="30"/>
      <c r="I23" s="9"/>
      <c r="J23" s="31"/>
      <c r="K23" s="29"/>
      <c r="L23" s="29"/>
      <c r="M23" s="32"/>
    </row>
    <row r="24" spans="1:18" s="76" customFormat="1" ht="20.25" customHeight="1">
      <c r="A24" s="75">
        <v>45108</v>
      </c>
      <c r="B24" s="77">
        <v>950</v>
      </c>
      <c r="C24" s="13">
        <f>B24*5</f>
        <v>4750</v>
      </c>
      <c r="D24" s="79"/>
      <c r="E24" s="77">
        <v>1000</v>
      </c>
      <c r="F24" s="13">
        <f>E24*M$20</f>
        <v>5260</v>
      </c>
      <c r="G24" s="78">
        <f>F24-C24</f>
        <v>510</v>
      </c>
      <c r="H24" s="74">
        <f>H22+G24</f>
        <v>156</v>
      </c>
      <c r="I24" s="9"/>
      <c r="J24" s="71"/>
      <c r="K24" s="71"/>
      <c r="L24" s="71"/>
      <c r="M24" s="71"/>
      <c r="O24" s="80"/>
      <c r="P24" s="80"/>
      <c r="Q24" s="81"/>
      <c r="R24" s="82"/>
    </row>
    <row r="25" spans="1:18" s="25" customFormat="1" ht="3" customHeight="1">
      <c r="A25" s="17"/>
      <c r="B25" s="18"/>
      <c r="C25" s="19"/>
      <c r="D25" s="21"/>
      <c r="E25" s="18"/>
      <c r="F25" s="19"/>
      <c r="G25" s="19"/>
      <c r="H25" s="22"/>
      <c r="I25" s="21"/>
      <c r="J25" s="23"/>
      <c r="K25" s="20"/>
      <c r="L25" s="20"/>
      <c r="M25" s="24"/>
    </row>
    <row r="26" spans="1:18" ht="19.3" customHeight="1">
      <c r="A26" s="10">
        <v>45139</v>
      </c>
      <c r="B26" s="12">
        <v>950</v>
      </c>
      <c r="C26" s="13">
        <f>B26*5</f>
        <v>4750</v>
      </c>
      <c r="D26" s="9"/>
      <c r="E26" s="12">
        <v>1000</v>
      </c>
      <c r="F26" s="13">
        <f>E26*M$26</f>
        <v>5237</v>
      </c>
      <c r="G26" s="13">
        <f>F26-C26</f>
        <v>487</v>
      </c>
      <c r="H26" s="15">
        <f>H24+G26</f>
        <v>643</v>
      </c>
      <c r="I26" s="9"/>
      <c r="J26" s="14">
        <v>5.25</v>
      </c>
      <c r="K26" s="14">
        <v>-1.2999999999999999E-2</v>
      </c>
      <c r="L26" s="14"/>
      <c r="M26" s="14">
        <f>SUM(J26:L26)</f>
        <v>5.2370000000000001</v>
      </c>
      <c r="O26" s="16"/>
      <c r="Q26" s="38"/>
      <c r="R26" s="39"/>
    </row>
    <row r="27" spans="1:18" ht="3" customHeight="1">
      <c r="A27" s="26"/>
      <c r="B27" s="27"/>
      <c r="C27" s="28"/>
      <c r="D27" s="9"/>
      <c r="E27" s="27"/>
      <c r="F27" s="28"/>
      <c r="G27" s="28"/>
      <c r="H27" s="30"/>
      <c r="I27" s="9"/>
      <c r="J27" s="31"/>
      <c r="K27" s="29"/>
      <c r="L27" s="29"/>
      <c r="M27" s="32"/>
    </row>
    <row r="28" spans="1:18" ht="20.25" customHeight="1">
      <c r="A28" s="10">
        <v>45170</v>
      </c>
      <c r="B28" s="12">
        <v>1100</v>
      </c>
      <c r="C28" s="13">
        <f>B28*5</f>
        <v>5500</v>
      </c>
      <c r="D28" s="9"/>
      <c r="E28" s="12">
        <v>1000</v>
      </c>
      <c r="F28" s="13">
        <f>E28*M$26</f>
        <v>5237</v>
      </c>
      <c r="G28" s="13">
        <f>F28-C28</f>
        <v>-263</v>
      </c>
      <c r="H28" s="15">
        <f>H26+G28</f>
        <v>380</v>
      </c>
      <c r="I28" s="9"/>
      <c r="J28" s="14"/>
      <c r="K28" s="14"/>
      <c r="L28" s="14"/>
      <c r="M28" s="14"/>
      <c r="O28" s="37"/>
      <c r="Q28" s="38"/>
      <c r="R28" s="39"/>
    </row>
    <row r="29" spans="1:18" ht="3" customHeight="1">
      <c r="A29" s="26">
        <v>45017</v>
      </c>
      <c r="B29" s="27"/>
      <c r="C29" s="28"/>
      <c r="D29" s="9"/>
      <c r="E29" s="27"/>
      <c r="F29" s="28"/>
      <c r="G29" s="28"/>
      <c r="H29" s="30"/>
      <c r="I29" s="9"/>
      <c r="J29" s="31"/>
      <c r="K29" s="29"/>
      <c r="L29" s="29"/>
      <c r="M29" s="32"/>
    </row>
    <row r="30" spans="1:18" s="76" customFormat="1" ht="20.25" customHeight="1">
      <c r="A30" s="75">
        <v>45200</v>
      </c>
      <c r="B30" s="77">
        <v>1050</v>
      </c>
      <c r="C30" s="13">
        <f>B30*5</f>
        <v>5250</v>
      </c>
      <c r="D30" s="79"/>
      <c r="E30" s="77">
        <v>1000</v>
      </c>
      <c r="F30" s="13">
        <f>E30*M$26</f>
        <v>5237</v>
      </c>
      <c r="G30" s="78">
        <f>F30-C30</f>
        <v>-13</v>
      </c>
      <c r="H30" s="74">
        <f>H28+G30</f>
        <v>367</v>
      </c>
      <c r="I30" s="9"/>
      <c r="J30" s="71"/>
      <c r="K30" s="71"/>
      <c r="L30" s="71"/>
      <c r="M30" s="71"/>
      <c r="O30" s="80"/>
      <c r="P30" s="80"/>
      <c r="Q30" s="81"/>
      <c r="R30" s="82"/>
    </row>
    <row r="31" spans="1:18" s="25" customFormat="1" ht="3" customHeight="1">
      <c r="A31" s="17"/>
      <c r="B31" s="18"/>
      <c r="C31" s="19"/>
      <c r="D31" s="21"/>
      <c r="E31" s="18"/>
      <c r="F31" s="19"/>
      <c r="G31" s="19"/>
      <c r="H31" s="22"/>
      <c r="I31" s="21"/>
      <c r="J31" s="23"/>
      <c r="K31" s="20"/>
      <c r="L31" s="20"/>
      <c r="M31" s="24"/>
    </row>
    <row r="32" spans="1:18" ht="20.6" customHeight="1">
      <c r="A32" s="10">
        <v>45231</v>
      </c>
      <c r="J32" s="14">
        <v>5.25</v>
      </c>
      <c r="K32" s="14">
        <v>-3.1E-2</v>
      </c>
      <c r="L32" s="14"/>
      <c r="M32" s="14">
        <f>SUM(J32:L32)</f>
        <v>5.2190000000000003</v>
      </c>
    </row>
  </sheetData>
  <printOptions horizontalCentered="1"/>
  <pageMargins left="0.2" right="0.2" top="0.25" bottom="0.25" header="0.2" footer="0.2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E20" sqref="E20"/>
    </sheetView>
  </sheetViews>
  <sheetFormatPr defaultColWidth="11.69140625" defaultRowHeight="15.9"/>
  <cols>
    <col min="1" max="1" width="20.765625" style="64" customWidth="1"/>
    <col min="2" max="2" width="21.4609375" style="40" customWidth="1"/>
    <col min="3" max="3" width="11.765625" style="41" customWidth="1"/>
    <col min="4" max="8" width="11.765625" style="40" customWidth="1"/>
    <col min="9" max="9" width="12.69140625" style="40" customWidth="1"/>
    <col min="10" max="10" width="11.69140625" style="40"/>
    <col min="11" max="12" width="11.69140625" style="64"/>
    <col min="13" max="13" width="13.84375" style="64" bestFit="1" customWidth="1"/>
    <col min="14" max="14" width="12.3046875" style="64" bestFit="1" customWidth="1"/>
    <col min="15" max="256" width="11.69140625" style="64"/>
    <col min="257" max="257" width="30.69140625" style="64" customWidth="1"/>
    <col min="258" max="258" width="8.3046875" style="64" customWidth="1"/>
    <col min="259" max="259" width="13.4609375" style="64" customWidth="1"/>
    <col min="260" max="260" width="10.84375" style="64" customWidth="1"/>
    <col min="261" max="261" width="12.69140625" style="64" customWidth="1"/>
    <col min="262" max="262" width="11.69140625" style="64"/>
    <col min="263" max="263" width="13.4609375" style="64" customWidth="1"/>
    <col min="264" max="264" width="12.69140625" style="64" customWidth="1"/>
    <col min="265" max="512" width="11.69140625" style="64"/>
    <col min="513" max="513" width="30.69140625" style="64" customWidth="1"/>
    <col min="514" max="514" width="8.3046875" style="64" customWidth="1"/>
    <col min="515" max="515" width="13.4609375" style="64" customWidth="1"/>
    <col min="516" max="516" width="10.84375" style="64" customWidth="1"/>
    <col min="517" max="517" width="12.69140625" style="64" customWidth="1"/>
    <col min="518" max="518" width="11.69140625" style="64"/>
    <col min="519" max="519" width="13.4609375" style="64" customWidth="1"/>
    <col min="520" max="520" width="12.69140625" style="64" customWidth="1"/>
    <col min="521" max="768" width="11.69140625" style="64"/>
    <col min="769" max="769" width="30.69140625" style="64" customWidth="1"/>
    <col min="770" max="770" width="8.3046875" style="64" customWidth="1"/>
    <col min="771" max="771" width="13.4609375" style="64" customWidth="1"/>
    <col min="772" max="772" width="10.84375" style="64" customWidth="1"/>
    <col min="773" max="773" width="12.69140625" style="64" customWidth="1"/>
    <col min="774" max="774" width="11.69140625" style="64"/>
    <col min="775" max="775" width="13.4609375" style="64" customWidth="1"/>
    <col min="776" max="776" width="12.69140625" style="64" customWidth="1"/>
    <col min="777" max="1024" width="11.69140625" style="64"/>
    <col min="1025" max="1025" width="30.69140625" style="64" customWidth="1"/>
    <col min="1026" max="1026" width="8.3046875" style="64" customWidth="1"/>
    <col min="1027" max="1027" width="13.4609375" style="64" customWidth="1"/>
    <col min="1028" max="1028" width="10.84375" style="64" customWidth="1"/>
    <col min="1029" max="1029" width="12.69140625" style="64" customWidth="1"/>
    <col min="1030" max="1030" width="11.69140625" style="64"/>
    <col min="1031" max="1031" width="13.4609375" style="64" customWidth="1"/>
    <col min="1032" max="1032" width="12.69140625" style="64" customWidth="1"/>
    <col min="1033" max="1280" width="11.69140625" style="64"/>
    <col min="1281" max="1281" width="30.69140625" style="64" customWidth="1"/>
    <col min="1282" max="1282" width="8.3046875" style="64" customWidth="1"/>
    <col min="1283" max="1283" width="13.4609375" style="64" customWidth="1"/>
    <col min="1284" max="1284" width="10.84375" style="64" customWidth="1"/>
    <col min="1285" max="1285" width="12.69140625" style="64" customWidth="1"/>
    <col min="1286" max="1286" width="11.69140625" style="64"/>
    <col min="1287" max="1287" width="13.4609375" style="64" customWidth="1"/>
    <col min="1288" max="1288" width="12.69140625" style="64" customWidth="1"/>
    <col min="1289" max="1536" width="11.69140625" style="64"/>
    <col min="1537" max="1537" width="30.69140625" style="64" customWidth="1"/>
    <col min="1538" max="1538" width="8.3046875" style="64" customWidth="1"/>
    <col min="1539" max="1539" width="13.4609375" style="64" customWidth="1"/>
    <col min="1540" max="1540" width="10.84375" style="64" customWidth="1"/>
    <col min="1541" max="1541" width="12.69140625" style="64" customWidth="1"/>
    <col min="1542" max="1542" width="11.69140625" style="64"/>
    <col min="1543" max="1543" width="13.4609375" style="64" customWidth="1"/>
    <col min="1544" max="1544" width="12.69140625" style="64" customWidth="1"/>
    <col min="1545" max="1792" width="11.69140625" style="64"/>
    <col min="1793" max="1793" width="30.69140625" style="64" customWidth="1"/>
    <col min="1794" max="1794" width="8.3046875" style="64" customWidth="1"/>
    <col min="1795" max="1795" width="13.4609375" style="64" customWidth="1"/>
    <col min="1796" max="1796" width="10.84375" style="64" customWidth="1"/>
    <col min="1797" max="1797" width="12.69140625" style="64" customWidth="1"/>
    <col min="1798" max="1798" width="11.69140625" style="64"/>
    <col min="1799" max="1799" width="13.4609375" style="64" customWidth="1"/>
    <col min="1800" max="1800" width="12.69140625" style="64" customWidth="1"/>
    <col min="1801" max="2048" width="11.69140625" style="64"/>
    <col min="2049" max="2049" width="30.69140625" style="64" customWidth="1"/>
    <col min="2050" max="2050" width="8.3046875" style="64" customWidth="1"/>
    <col min="2051" max="2051" width="13.4609375" style="64" customWidth="1"/>
    <col min="2052" max="2052" width="10.84375" style="64" customWidth="1"/>
    <col min="2053" max="2053" width="12.69140625" style="64" customWidth="1"/>
    <col min="2054" max="2054" width="11.69140625" style="64"/>
    <col min="2055" max="2055" width="13.4609375" style="64" customWidth="1"/>
    <col min="2056" max="2056" width="12.69140625" style="64" customWidth="1"/>
    <col min="2057" max="2304" width="11.69140625" style="64"/>
    <col min="2305" max="2305" width="30.69140625" style="64" customWidth="1"/>
    <col min="2306" max="2306" width="8.3046875" style="64" customWidth="1"/>
    <col min="2307" max="2307" width="13.4609375" style="64" customWidth="1"/>
    <col min="2308" max="2308" width="10.84375" style="64" customWidth="1"/>
    <col min="2309" max="2309" width="12.69140625" style="64" customWidth="1"/>
    <col min="2310" max="2310" width="11.69140625" style="64"/>
    <col min="2311" max="2311" width="13.4609375" style="64" customWidth="1"/>
    <col min="2312" max="2312" width="12.69140625" style="64" customWidth="1"/>
    <col min="2313" max="2560" width="11.69140625" style="64"/>
    <col min="2561" max="2561" width="30.69140625" style="64" customWidth="1"/>
    <col min="2562" max="2562" width="8.3046875" style="64" customWidth="1"/>
    <col min="2563" max="2563" width="13.4609375" style="64" customWidth="1"/>
    <col min="2564" max="2564" width="10.84375" style="64" customWidth="1"/>
    <col min="2565" max="2565" width="12.69140625" style="64" customWidth="1"/>
    <col min="2566" max="2566" width="11.69140625" style="64"/>
    <col min="2567" max="2567" width="13.4609375" style="64" customWidth="1"/>
    <col min="2568" max="2568" width="12.69140625" style="64" customWidth="1"/>
    <col min="2569" max="2816" width="11.69140625" style="64"/>
    <col min="2817" max="2817" width="30.69140625" style="64" customWidth="1"/>
    <col min="2818" max="2818" width="8.3046875" style="64" customWidth="1"/>
    <col min="2819" max="2819" width="13.4609375" style="64" customWidth="1"/>
    <col min="2820" max="2820" width="10.84375" style="64" customWidth="1"/>
    <col min="2821" max="2821" width="12.69140625" style="64" customWidth="1"/>
    <col min="2822" max="2822" width="11.69140625" style="64"/>
    <col min="2823" max="2823" width="13.4609375" style="64" customWidth="1"/>
    <col min="2824" max="2824" width="12.69140625" style="64" customWidth="1"/>
    <col min="2825" max="3072" width="11.69140625" style="64"/>
    <col min="3073" max="3073" width="30.69140625" style="64" customWidth="1"/>
    <col min="3074" max="3074" width="8.3046875" style="64" customWidth="1"/>
    <col min="3075" max="3075" width="13.4609375" style="64" customWidth="1"/>
    <col min="3076" max="3076" width="10.84375" style="64" customWidth="1"/>
    <col min="3077" max="3077" width="12.69140625" style="64" customWidth="1"/>
    <col min="3078" max="3078" width="11.69140625" style="64"/>
    <col min="3079" max="3079" width="13.4609375" style="64" customWidth="1"/>
    <col min="3080" max="3080" width="12.69140625" style="64" customWidth="1"/>
    <col min="3081" max="3328" width="11.69140625" style="64"/>
    <col min="3329" max="3329" width="30.69140625" style="64" customWidth="1"/>
    <col min="3330" max="3330" width="8.3046875" style="64" customWidth="1"/>
    <col min="3331" max="3331" width="13.4609375" style="64" customWidth="1"/>
    <col min="3332" max="3332" width="10.84375" style="64" customWidth="1"/>
    <col min="3333" max="3333" width="12.69140625" style="64" customWidth="1"/>
    <col min="3334" max="3334" width="11.69140625" style="64"/>
    <col min="3335" max="3335" width="13.4609375" style="64" customWidth="1"/>
    <col min="3336" max="3336" width="12.69140625" style="64" customWidth="1"/>
    <col min="3337" max="3584" width="11.69140625" style="64"/>
    <col min="3585" max="3585" width="30.69140625" style="64" customWidth="1"/>
    <col min="3586" max="3586" width="8.3046875" style="64" customWidth="1"/>
    <col min="3587" max="3587" width="13.4609375" style="64" customWidth="1"/>
    <col min="3588" max="3588" width="10.84375" style="64" customWidth="1"/>
    <col min="3589" max="3589" width="12.69140625" style="64" customWidth="1"/>
    <col min="3590" max="3590" width="11.69140625" style="64"/>
    <col min="3591" max="3591" width="13.4609375" style="64" customWidth="1"/>
    <col min="3592" max="3592" width="12.69140625" style="64" customWidth="1"/>
    <col min="3593" max="3840" width="11.69140625" style="64"/>
    <col min="3841" max="3841" width="30.69140625" style="64" customWidth="1"/>
    <col min="3842" max="3842" width="8.3046875" style="64" customWidth="1"/>
    <col min="3843" max="3843" width="13.4609375" style="64" customWidth="1"/>
    <col min="3844" max="3844" width="10.84375" style="64" customWidth="1"/>
    <col min="3845" max="3845" width="12.69140625" style="64" customWidth="1"/>
    <col min="3846" max="3846" width="11.69140625" style="64"/>
    <col min="3847" max="3847" width="13.4609375" style="64" customWidth="1"/>
    <col min="3848" max="3848" width="12.69140625" style="64" customWidth="1"/>
    <col min="3849" max="4096" width="11.69140625" style="64"/>
    <col min="4097" max="4097" width="30.69140625" style="64" customWidth="1"/>
    <col min="4098" max="4098" width="8.3046875" style="64" customWidth="1"/>
    <col min="4099" max="4099" width="13.4609375" style="64" customWidth="1"/>
    <col min="4100" max="4100" width="10.84375" style="64" customWidth="1"/>
    <col min="4101" max="4101" width="12.69140625" style="64" customWidth="1"/>
    <col min="4102" max="4102" width="11.69140625" style="64"/>
    <col min="4103" max="4103" width="13.4609375" style="64" customWidth="1"/>
    <col min="4104" max="4104" width="12.69140625" style="64" customWidth="1"/>
    <col min="4105" max="4352" width="11.69140625" style="64"/>
    <col min="4353" max="4353" width="30.69140625" style="64" customWidth="1"/>
    <col min="4354" max="4354" width="8.3046875" style="64" customWidth="1"/>
    <col min="4355" max="4355" width="13.4609375" style="64" customWidth="1"/>
    <col min="4356" max="4356" width="10.84375" style="64" customWidth="1"/>
    <col min="4357" max="4357" width="12.69140625" style="64" customWidth="1"/>
    <col min="4358" max="4358" width="11.69140625" style="64"/>
    <col min="4359" max="4359" width="13.4609375" style="64" customWidth="1"/>
    <col min="4360" max="4360" width="12.69140625" style="64" customWidth="1"/>
    <col min="4361" max="4608" width="11.69140625" style="64"/>
    <col min="4609" max="4609" width="30.69140625" style="64" customWidth="1"/>
    <col min="4610" max="4610" width="8.3046875" style="64" customWidth="1"/>
    <col min="4611" max="4611" width="13.4609375" style="64" customWidth="1"/>
    <col min="4612" max="4612" width="10.84375" style="64" customWidth="1"/>
    <col min="4613" max="4613" width="12.69140625" style="64" customWidth="1"/>
    <col min="4614" max="4614" width="11.69140625" style="64"/>
    <col min="4615" max="4615" width="13.4609375" style="64" customWidth="1"/>
    <col min="4616" max="4616" width="12.69140625" style="64" customWidth="1"/>
    <col min="4617" max="4864" width="11.69140625" style="64"/>
    <col min="4865" max="4865" width="30.69140625" style="64" customWidth="1"/>
    <col min="4866" max="4866" width="8.3046875" style="64" customWidth="1"/>
    <col min="4867" max="4867" width="13.4609375" style="64" customWidth="1"/>
    <col min="4868" max="4868" width="10.84375" style="64" customWidth="1"/>
    <col min="4869" max="4869" width="12.69140625" style="64" customWidth="1"/>
    <col min="4870" max="4870" width="11.69140625" style="64"/>
    <col min="4871" max="4871" width="13.4609375" style="64" customWidth="1"/>
    <col min="4872" max="4872" width="12.69140625" style="64" customWidth="1"/>
    <col min="4873" max="5120" width="11.69140625" style="64"/>
    <col min="5121" max="5121" width="30.69140625" style="64" customWidth="1"/>
    <col min="5122" max="5122" width="8.3046875" style="64" customWidth="1"/>
    <col min="5123" max="5123" width="13.4609375" style="64" customWidth="1"/>
    <col min="5124" max="5124" width="10.84375" style="64" customWidth="1"/>
    <col min="5125" max="5125" width="12.69140625" style="64" customWidth="1"/>
    <col min="5126" max="5126" width="11.69140625" style="64"/>
    <col min="5127" max="5127" width="13.4609375" style="64" customWidth="1"/>
    <col min="5128" max="5128" width="12.69140625" style="64" customWidth="1"/>
    <col min="5129" max="5376" width="11.69140625" style="64"/>
    <col min="5377" max="5377" width="30.69140625" style="64" customWidth="1"/>
    <col min="5378" max="5378" width="8.3046875" style="64" customWidth="1"/>
    <col min="5379" max="5379" width="13.4609375" style="64" customWidth="1"/>
    <col min="5380" max="5380" width="10.84375" style="64" customWidth="1"/>
    <col min="5381" max="5381" width="12.69140625" style="64" customWidth="1"/>
    <col min="5382" max="5382" width="11.69140625" style="64"/>
    <col min="5383" max="5383" width="13.4609375" style="64" customWidth="1"/>
    <col min="5384" max="5384" width="12.69140625" style="64" customWidth="1"/>
    <col min="5385" max="5632" width="11.69140625" style="64"/>
    <col min="5633" max="5633" width="30.69140625" style="64" customWidth="1"/>
    <col min="5634" max="5634" width="8.3046875" style="64" customWidth="1"/>
    <col min="5635" max="5635" width="13.4609375" style="64" customWidth="1"/>
    <col min="5636" max="5636" width="10.84375" style="64" customWidth="1"/>
    <col min="5637" max="5637" width="12.69140625" style="64" customWidth="1"/>
    <col min="5638" max="5638" width="11.69140625" style="64"/>
    <col min="5639" max="5639" width="13.4609375" style="64" customWidth="1"/>
    <col min="5640" max="5640" width="12.69140625" style="64" customWidth="1"/>
    <col min="5641" max="5888" width="11.69140625" style="64"/>
    <col min="5889" max="5889" width="30.69140625" style="64" customWidth="1"/>
    <col min="5890" max="5890" width="8.3046875" style="64" customWidth="1"/>
    <col min="5891" max="5891" width="13.4609375" style="64" customWidth="1"/>
    <col min="5892" max="5892" width="10.84375" style="64" customWidth="1"/>
    <col min="5893" max="5893" width="12.69140625" style="64" customWidth="1"/>
    <col min="5894" max="5894" width="11.69140625" style="64"/>
    <col min="5895" max="5895" width="13.4609375" style="64" customWidth="1"/>
    <col min="5896" max="5896" width="12.69140625" style="64" customWidth="1"/>
    <col min="5897" max="6144" width="11.69140625" style="64"/>
    <col min="6145" max="6145" width="30.69140625" style="64" customWidth="1"/>
    <col min="6146" max="6146" width="8.3046875" style="64" customWidth="1"/>
    <col min="6147" max="6147" width="13.4609375" style="64" customWidth="1"/>
    <col min="6148" max="6148" width="10.84375" style="64" customWidth="1"/>
    <col min="6149" max="6149" width="12.69140625" style="64" customWidth="1"/>
    <col min="6150" max="6150" width="11.69140625" style="64"/>
    <col min="6151" max="6151" width="13.4609375" style="64" customWidth="1"/>
    <col min="6152" max="6152" width="12.69140625" style="64" customWidth="1"/>
    <col min="6153" max="6400" width="11.69140625" style="64"/>
    <col min="6401" max="6401" width="30.69140625" style="64" customWidth="1"/>
    <col min="6402" max="6402" width="8.3046875" style="64" customWidth="1"/>
    <col min="6403" max="6403" width="13.4609375" style="64" customWidth="1"/>
    <col min="6404" max="6404" width="10.84375" style="64" customWidth="1"/>
    <col min="6405" max="6405" width="12.69140625" style="64" customWidth="1"/>
    <col min="6406" max="6406" width="11.69140625" style="64"/>
    <col min="6407" max="6407" width="13.4609375" style="64" customWidth="1"/>
    <col min="6408" max="6408" width="12.69140625" style="64" customWidth="1"/>
    <col min="6409" max="6656" width="11.69140625" style="64"/>
    <col min="6657" max="6657" width="30.69140625" style="64" customWidth="1"/>
    <col min="6658" max="6658" width="8.3046875" style="64" customWidth="1"/>
    <col min="6659" max="6659" width="13.4609375" style="64" customWidth="1"/>
    <col min="6660" max="6660" width="10.84375" style="64" customWidth="1"/>
    <col min="6661" max="6661" width="12.69140625" style="64" customWidth="1"/>
    <col min="6662" max="6662" width="11.69140625" style="64"/>
    <col min="6663" max="6663" width="13.4609375" style="64" customWidth="1"/>
    <col min="6664" max="6664" width="12.69140625" style="64" customWidth="1"/>
    <col min="6665" max="6912" width="11.69140625" style="64"/>
    <col min="6913" max="6913" width="30.69140625" style="64" customWidth="1"/>
    <col min="6914" max="6914" width="8.3046875" style="64" customWidth="1"/>
    <col min="6915" max="6915" width="13.4609375" style="64" customWidth="1"/>
    <col min="6916" max="6916" width="10.84375" style="64" customWidth="1"/>
    <col min="6917" max="6917" width="12.69140625" style="64" customWidth="1"/>
    <col min="6918" max="6918" width="11.69140625" style="64"/>
    <col min="6919" max="6919" width="13.4609375" style="64" customWidth="1"/>
    <col min="6920" max="6920" width="12.69140625" style="64" customWidth="1"/>
    <col min="6921" max="7168" width="11.69140625" style="64"/>
    <col min="7169" max="7169" width="30.69140625" style="64" customWidth="1"/>
    <col min="7170" max="7170" width="8.3046875" style="64" customWidth="1"/>
    <col min="7171" max="7171" width="13.4609375" style="64" customWidth="1"/>
    <col min="7172" max="7172" width="10.84375" style="64" customWidth="1"/>
    <col min="7173" max="7173" width="12.69140625" style="64" customWidth="1"/>
    <col min="7174" max="7174" width="11.69140625" style="64"/>
    <col min="7175" max="7175" width="13.4609375" style="64" customWidth="1"/>
    <col min="7176" max="7176" width="12.69140625" style="64" customWidth="1"/>
    <col min="7177" max="7424" width="11.69140625" style="64"/>
    <col min="7425" max="7425" width="30.69140625" style="64" customWidth="1"/>
    <col min="7426" max="7426" width="8.3046875" style="64" customWidth="1"/>
    <col min="7427" max="7427" width="13.4609375" style="64" customWidth="1"/>
    <col min="7428" max="7428" width="10.84375" style="64" customWidth="1"/>
    <col min="7429" max="7429" width="12.69140625" style="64" customWidth="1"/>
    <col min="7430" max="7430" width="11.69140625" style="64"/>
    <col min="7431" max="7431" width="13.4609375" style="64" customWidth="1"/>
    <col min="7432" max="7432" width="12.69140625" style="64" customWidth="1"/>
    <col min="7433" max="7680" width="11.69140625" style="64"/>
    <col min="7681" max="7681" width="30.69140625" style="64" customWidth="1"/>
    <col min="7682" max="7682" width="8.3046875" style="64" customWidth="1"/>
    <col min="7683" max="7683" width="13.4609375" style="64" customWidth="1"/>
    <col min="7684" max="7684" width="10.84375" style="64" customWidth="1"/>
    <col min="7685" max="7685" width="12.69140625" style="64" customWidth="1"/>
    <col min="7686" max="7686" width="11.69140625" style="64"/>
    <col min="7687" max="7687" width="13.4609375" style="64" customWidth="1"/>
    <col min="7688" max="7688" width="12.69140625" style="64" customWidth="1"/>
    <col min="7689" max="7936" width="11.69140625" style="64"/>
    <col min="7937" max="7937" width="30.69140625" style="64" customWidth="1"/>
    <col min="7938" max="7938" width="8.3046875" style="64" customWidth="1"/>
    <col min="7939" max="7939" width="13.4609375" style="64" customWidth="1"/>
    <col min="7940" max="7940" width="10.84375" style="64" customWidth="1"/>
    <col min="7941" max="7941" width="12.69140625" style="64" customWidth="1"/>
    <col min="7942" max="7942" width="11.69140625" style="64"/>
    <col min="7943" max="7943" width="13.4609375" style="64" customWidth="1"/>
    <col min="7944" max="7944" width="12.69140625" style="64" customWidth="1"/>
    <col min="7945" max="8192" width="11.69140625" style="64"/>
    <col min="8193" max="8193" width="30.69140625" style="64" customWidth="1"/>
    <col min="8194" max="8194" width="8.3046875" style="64" customWidth="1"/>
    <col min="8195" max="8195" width="13.4609375" style="64" customWidth="1"/>
    <col min="8196" max="8196" width="10.84375" style="64" customWidth="1"/>
    <col min="8197" max="8197" width="12.69140625" style="64" customWidth="1"/>
    <col min="8198" max="8198" width="11.69140625" style="64"/>
    <col min="8199" max="8199" width="13.4609375" style="64" customWidth="1"/>
    <col min="8200" max="8200" width="12.69140625" style="64" customWidth="1"/>
    <col min="8201" max="8448" width="11.69140625" style="64"/>
    <col min="8449" max="8449" width="30.69140625" style="64" customWidth="1"/>
    <col min="8450" max="8450" width="8.3046875" style="64" customWidth="1"/>
    <col min="8451" max="8451" width="13.4609375" style="64" customWidth="1"/>
    <col min="8452" max="8452" width="10.84375" style="64" customWidth="1"/>
    <col min="8453" max="8453" width="12.69140625" style="64" customWidth="1"/>
    <col min="8454" max="8454" width="11.69140625" style="64"/>
    <col min="8455" max="8455" width="13.4609375" style="64" customWidth="1"/>
    <col min="8456" max="8456" width="12.69140625" style="64" customWidth="1"/>
    <col min="8457" max="8704" width="11.69140625" style="64"/>
    <col min="8705" max="8705" width="30.69140625" style="64" customWidth="1"/>
    <col min="8706" max="8706" width="8.3046875" style="64" customWidth="1"/>
    <col min="8707" max="8707" width="13.4609375" style="64" customWidth="1"/>
    <col min="8708" max="8708" width="10.84375" style="64" customWidth="1"/>
    <col min="8709" max="8709" width="12.69140625" style="64" customWidth="1"/>
    <col min="8710" max="8710" width="11.69140625" style="64"/>
    <col min="8711" max="8711" width="13.4609375" style="64" customWidth="1"/>
    <col min="8712" max="8712" width="12.69140625" style="64" customWidth="1"/>
    <col min="8713" max="8960" width="11.69140625" style="64"/>
    <col min="8961" max="8961" width="30.69140625" style="64" customWidth="1"/>
    <col min="8962" max="8962" width="8.3046875" style="64" customWidth="1"/>
    <col min="8963" max="8963" width="13.4609375" style="64" customWidth="1"/>
    <col min="8964" max="8964" width="10.84375" style="64" customWidth="1"/>
    <col min="8965" max="8965" width="12.69140625" style="64" customWidth="1"/>
    <col min="8966" max="8966" width="11.69140625" style="64"/>
    <col min="8967" max="8967" width="13.4609375" style="64" customWidth="1"/>
    <col min="8968" max="8968" width="12.69140625" style="64" customWidth="1"/>
    <col min="8969" max="9216" width="11.69140625" style="64"/>
    <col min="9217" max="9217" width="30.69140625" style="64" customWidth="1"/>
    <col min="9218" max="9218" width="8.3046875" style="64" customWidth="1"/>
    <col min="9219" max="9219" width="13.4609375" style="64" customWidth="1"/>
    <col min="9220" max="9220" width="10.84375" style="64" customWidth="1"/>
    <col min="9221" max="9221" width="12.69140625" style="64" customWidth="1"/>
    <col min="9222" max="9222" width="11.69140625" style="64"/>
    <col min="9223" max="9223" width="13.4609375" style="64" customWidth="1"/>
    <col min="9224" max="9224" width="12.69140625" style="64" customWidth="1"/>
    <col min="9225" max="9472" width="11.69140625" style="64"/>
    <col min="9473" max="9473" width="30.69140625" style="64" customWidth="1"/>
    <col min="9474" max="9474" width="8.3046875" style="64" customWidth="1"/>
    <col min="9475" max="9475" width="13.4609375" style="64" customWidth="1"/>
    <col min="9476" max="9476" width="10.84375" style="64" customWidth="1"/>
    <col min="9477" max="9477" width="12.69140625" style="64" customWidth="1"/>
    <col min="9478" max="9478" width="11.69140625" style="64"/>
    <col min="9479" max="9479" width="13.4609375" style="64" customWidth="1"/>
    <col min="9480" max="9480" width="12.69140625" style="64" customWidth="1"/>
    <col min="9481" max="9728" width="11.69140625" style="64"/>
    <col min="9729" max="9729" width="30.69140625" style="64" customWidth="1"/>
    <col min="9730" max="9730" width="8.3046875" style="64" customWidth="1"/>
    <col min="9731" max="9731" width="13.4609375" style="64" customWidth="1"/>
    <col min="9732" max="9732" width="10.84375" style="64" customWidth="1"/>
    <col min="9733" max="9733" width="12.69140625" style="64" customWidth="1"/>
    <col min="9734" max="9734" width="11.69140625" style="64"/>
    <col min="9735" max="9735" width="13.4609375" style="64" customWidth="1"/>
    <col min="9736" max="9736" width="12.69140625" style="64" customWidth="1"/>
    <col min="9737" max="9984" width="11.69140625" style="64"/>
    <col min="9985" max="9985" width="30.69140625" style="64" customWidth="1"/>
    <col min="9986" max="9986" width="8.3046875" style="64" customWidth="1"/>
    <col min="9987" max="9987" width="13.4609375" style="64" customWidth="1"/>
    <col min="9988" max="9988" width="10.84375" style="64" customWidth="1"/>
    <col min="9989" max="9989" width="12.69140625" style="64" customWidth="1"/>
    <col min="9990" max="9990" width="11.69140625" style="64"/>
    <col min="9991" max="9991" width="13.4609375" style="64" customWidth="1"/>
    <col min="9992" max="9992" width="12.69140625" style="64" customWidth="1"/>
    <col min="9993" max="10240" width="11.69140625" style="64"/>
    <col min="10241" max="10241" width="30.69140625" style="64" customWidth="1"/>
    <col min="10242" max="10242" width="8.3046875" style="64" customWidth="1"/>
    <col min="10243" max="10243" width="13.4609375" style="64" customWidth="1"/>
    <col min="10244" max="10244" width="10.84375" style="64" customWidth="1"/>
    <col min="10245" max="10245" width="12.69140625" style="64" customWidth="1"/>
    <col min="10246" max="10246" width="11.69140625" style="64"/>
    <col min="10247" max="10247" width="13.4609375" style="64" customWidth="1"/>
    <col min="10248" max="10248" width="12.69140625" style="64" customWidth="1"/>
    <col min="10249" max="10496" width="11.69140625" style="64"/>
    <col min="10497" max="10497" width="30.69140625" style="64" customWidth="1"/>
    <col min="10498" max="10498" width="8.3046875" style="64" customWidth="1"/>
    <col min="10499" max="10499" width="13.4609375" style="64" customWidth="1"/>
    <col min="10500" max="10500" width="10.84375" style="64" customWidth="1"/>
    <col min="10501" max="10501" width="12.69140625" style="64" customWidth="1"/>
    <col min="10502" max="10502" width="11.69140625" style="64"/>
    <col min="10503" max="10503" width="13.4609375" style="64" customWidth="1"/>
    <col min="10504" max="10504" width="12.69140625" style="64" customWidth="1"/>
    <col min="10505" max="10752" width="11.69140625" style="64"/>
    <col min="10753" max="10753" width="30.69140625" style="64" customWidth="1"/>
    <col min="10754" max="10754" width="8.3046875" style="64" customWidth="1"/>
    <col min="10755" max="10755" width="13.4609375" style="64" customWidth="1"/>
    <col min="10756" max="10756" width="10.84375" style="64" customWidth="1"/>
    <col min="10757" max="10757" width="12.69140625" style="64" customWidth="1"/>
    <col min="10758" max="10758" width="11.69140625" style="64"/>
    <col min="10759" max="10759" width="13.4609375" style="64" customWidth="1"/>
    <col min="10760" max="10760" width="12.69140625" style="64" customWidth="1"/>
    <col min="10761" max="11008" width="11.69140625" style="64"/>
    <col min="11009" max="11009" width="30.69140625" style="64" customWidth="1"/>
    <col min="11010" max="11010" width="8.3046875" style="64" customWidth="1"/>
    <col min="11011" max="11011" width="13.4609375" style="64" customWidth="1"/>
    <col min="11012" max="11012" width="10.84375" style="64" customWidth="1"/>
    <col min="11013" max="11013" width="12.69140625" style="64" customWidth="1"/>
    <col min="11014" max="11014" width="11.69140625" style="64"/>
    <col min="11015" max="11015" width="13.4609375" style="64" customWidth="1"/>
    <col min="11016" max="11016" width="12.69140625" style="64" customWidth="1"/>
    <col min="11017" max="11264" width="11.69140625" style="64"/>
    <col min="11265" max="11265" width="30.69140625" style="64" customWidth="1"/>
    <col min="11266" max="11266" width="8.3046875" style="64" customWidth="1"/>
    <col min="11267" max="11267" width="13.4609375" style="64" customWidth="1"/>
    <col min="11268" max="11268" width="10.84375" style="64" customWidth="1"/>
    <col min="11269" max="11269" width="12.69140625" style="64" customWidth="1"/>
    <col min="11270" max="11270" width="11.69140625" style="64"/>
    <col min="11271" max="11271" width="13.4609375" style="64" customWidth="1"/>
    <col min="11272" max="11272" width="12.69140625" style="64" customWidth="1"/>
    <col min="11273" max="11520" width="11.69140625" style="64"/>
    <col min="11521" max="11521" width="30.69140625" style="64" customWidth="1"/>
    <col min="11522" max="11522" width="8.3046875" style="64" customWidth="1"/>
    <col min="11523" max="11523" width="13.4609375" style="64" customWidth="1"/>
    <col min="11524" max="11524" width="10.84375" style="64" customWidth="1"/>
    <col min="11525" max="11525" width="12.69140625" style="64" customWidth="1"/>
    <col min="11526" max="11526" width="11.69140625" style="64"/>
    <col min="11527" max="11527" width="13.4609375" style="64" customWidth="1"/>
    <col min="11528" max="11528" width="12.69140625" style="64" customWidth="1"/>
    <col min="11529" max="11776" width="11.69140625" style="64"/>
    <col min="11777" max="11777" width="30.69140625" style="64" customWidth="1"/>
    <col min="11778" max="11778" width="8.3046875" style="64" customWidth="1"/>
    <col min="11779" max="11779" width="13.4609375" style="64" customWidth="1"/>
    <col min="11780" max="11780" width="10.84375" style="64" customWidth="1"/>
    <col min="11781" max="11781" width="12.69140625" style="64" customWidth="1"/>
    <col min="11782" max="11782" width="11.69140625" style="64"/>
    <col min="11783" max="11783" width="13.4609375" style="64" customWidth="1"/>
    <col min="11784" max="11784" width="12.69140625" style="64" customWidth="1"/>
    <col min="11785" max="12032" width="11.69140625" style="64"/>
    <col min="12033" max="12033" width="30.69140625" style="64" customWidth="1"/>
    <col min="12034" max="12034" width="8.3046875" style="64" customWidth="1"/>
    <col min="12035" max="12035" width="13.4609375" style="64" customWidth="1"/>
    <col min="12036" max="12036" width="10.84375" style="64" customWidth="1"/>
    <col min="12037" max="12037" width="12.69140625" style="64" customWidth="1"/>
    <col min="12038" max="12038" width="11.69140625" style="64"/>
    <col min="12039" max="12039" width="13.4609375" style="64" customWidth="1"/>
    <col min="12040" max="12040" width="12.69140625" style="64" customWidth="1"/>
    <col min="12041" max="12288" width="11.69140625" style="64"/>
    <col min="12289" max="12289" width="30.69140625" style="64" customWidth="1"/>
    <col min="12290" max="12290" width="8.3046875" style="64" customWidth="1"/>
    <col min="12291" max="12291" width="13.4609375" style="64" customWidth="1"/>
    <col min="12292" max="12292" width="10.84375" style="64" customWidth="1"/>
    <col min="12293" max="12293" width="12.69140625" style="64" customWidth="1"/>
    <col min="12294" max="12294" width="11.69140625" style="64"/>
    <col min="12295" max="12295" width="13.4609375" style="64" customWidth="1"/>
    <col min="12296" max="12296" width="12.69140625" style="64" customWidth="1"/>
    <col min="12297" max="12544" width="11.69140625" style="64"/>
    <col min="12545" max="12545" width="30.69140625" style="64" customWidth="1"/>
    <col min="12546" max="12546" width="8.3046875" style="64" customWidth="1"/>
    <col min="12547" max="12547" width="13.4609375" style="64" customWidth="1"/>
    <col min="12548" max="12548" width="10.84375" style="64" customWidth="1"/>
    <col min="12549" max="12549" width="12.69140625" style="64" customWidth="1"/>
    <col min="12550" max="12550" width="11.69140625" style="64"/>
    <col min="12551" max="12551" width="13.4609375" style="64" customWidth="1"/>
    <col min="12552" max="12552" width="12.69140625" style="64" customWidth="1"/>
    <col min="12553" max="12800" width="11.69140625" style="64"/>
    <col min="12801" max="12801" width="30.69140625" style="64" customWidth="1"/>
    <col min="12802" max="12802" width="8.3046875" style="64" customWidth="1"/>
    <col min="12803" max="12803" width="13.4609375" style="64" customWidth="1"/>
    <col min="12804" max="12804" width="10.84375" style="64" customWidth="1"/>
    <col min="12805" max="12805" width="12.69140625" style="64" customWidth="1"/>
    <col min="12806" max="12806" width="11.69140625" style="64"/>
    <col min="12807" max="12807" width="13.4609375" style="64" customWidth="1"/>
    <col min="12808" max="12808" width="12.69140625" style="64" customWidth="1"/>
    <col min="12809" max="13056" width="11.69140625" style="64"/>
    <col min="13057" max="13057" width="30.69140625" style="64" customWidth="1"/>
    <col min="13058" max="13058" width="8.3046875" style="64" customWidth="1"/>
    <col min="13059" max="13059" width="13.4609375" style="64" customWidth="1"/>
    <col min="13060" max="13060" width="10.84375" style="64" customWidth="1"/>
    <col min="13061" max="13061" width="12.69140625" style="64" customWidth="1"/>
    <col min="13062" max="13062" width="11.69140625" style="64"/>
    <col min="13063" max="13063" width="13.4609375" style="64" customWidth="1"/>
    <col min="13064" max="13064" width="12.69140625" style="64" customWidth="1"/>
    <col min="13065" max="13312" width="11.69140625" style="64"/>
    <col min="13313" max="13313" width="30.69140625" style="64" customWidth="1"/>
    <col min="13314" max="13314" width="8.3046875" style="64" customWidth="1"/>
    <col min="13315" max="13315" width="13.4609375" style="64" customWidth="1"/>
    <col min="13316" max="13316" width="10.84375" style="64" customWidth="1"/>
    <col min="13317" max="13317" width="12.69140625" style="64" customWidth="1"/>
    <col min="13318" max="13318" width="11.69140625" style="64"/>
    <col min="13319" max="13319" width="13.4609375" style="64" customWidth="1"/>
    <col min="13320" max="13320" width="12.69140625" style="64" customWidth="1"/>
    <col min="13321" max="13568" width="11.69140625" style="64"/>
    <col min="13569" max="13569" width="30.69140625" style="64" customWidth="1"/>
    <col min="13570" max="13570" width="8.3046875" style="64" customWidth="1"/>
    <col min="13571" max="13571" width="13.4609375" style="64" customWidth="1"/>
    <col min="13572" max="13572" width="10.84375" style="64" customWidth="1"/>
    <col min="13573" max="13573" width="12.69140625" style="64" customWidth="1"/>
    <col min="13574" max="13574" width="11.69140625" style="64"/>
    <col min="13575" max="13575" width="13.4609375" style="64" customWidth="1"/>
    <col min="13576" max="13576" width="12.69140625" style="64" customWidth="1"/>
    <col min="13577" max="13824" width="11.69140625" style="64"/>
    <col min="13825" max="13825" width="30.69140625" style="64" customWidth="1"/>
    <col min="13826" max="13826" width="8.3046875" style="64" customWidth="1"/>
    <col min="13827" max="13827" width="13.4609375" style="64" customWidth="1"/>
    <col min="13828" max="13828" width="10.84375" style="64" customWidth="1"/>
    <col min="13829" max="13829" width="12.69140625" style="64" customWidth="1"/>
    <col min="13830" max="13830" width="11.69140625" style="64"/>
    <col min="13831" max="13831" width="13.4609375" style="64" customWidth="1"/>
    <col min="13832" max="13832" width="12.69140625" style="64" customWidth="1"/>
    <col min="13833" max="14080" width="11.69140625" style="64"/>
    <col min="14081" max="14081" width="30.69140625" style="64" customWidth="1"/>
    <col min="14082" max="14082" width="8.3046875" style="64" customWidth="1"/>
    <col min="14083" max="14083" width="13.4609375" style="64" customWidth="1"/>
    <col min="14084" max="14084" width="10.84375" style="64" customWidth="1"/>
    <col min="14085" max="14085" width="12.69140625" style="64" customWidth="1"/>
    <col min="14086" max="14086" width="11.69140625" style="64"/>
    <col min="14087" max="14087" width="13.4609375" style="64" customWidth="1"/>
    <col min="14088" max="14088" width="12.69140625" style="64" customWidth="1"/>
    <col min="14089" max="14336" width="11.69140625" style="64"/>
    <col min="14337" max="14337" width="30.69140625" style="64" customWidth="1"/>
    <col min="14338" max="14338" width="8.3046875" style="64" customWidth="1"/>
    <col min="14339" max="14339" width="13.4609375" style="64" customWidth="1"/>
    <col min="14340" max="14340" width="10.84375" style="64" customWidth="1"/>
    <col min="14341" max="14341" width="12.69140625" style="64" customWidth="1"/>
    <col min="14342" max="14342" width="11.69140625" style="64"/>
    <col min="14343" max="14343" width="13.4609375" style="64" customWidth="1"/>
    <col min="14344" max="14344" width="12.69140625" style="64" customWidth="1"/>
    <col min="14345" max="14592" width="11.69140625" style="64"/>
    <col min="14593" max="14593" width="30.69140625" style="64" customWidth="1"/>
    <col min="14594" max="14594" width="8.3046875" style="64" customWidth="1"/>
    <col min="14595" max="14595" width="13.4609375" style="64" customWidth="1"/>
    <col min="14596" max="14596" width="10.84375" style="64" customWidth="1"/>
    <col min="14597" max="14597" width="12.69140625" style="64" customWidth="1"/>
    <col min="14598" max="14598" width="11.69140625" style="64"/>
    <col min="14599" max="14599" width="13.4609375" style="64" customWidth="1"/>
    <col min="14600" max="14600" width="12.69140625" style="64" customWidth="1"/>
    <col min="14601" max="14848" width="11.69140625" style="64"/>
    <col min="14849" max="14849" width="30.69140625" style="64" customWidth="1"/>
    <col min="14850" max="14850" width="8.3046875" style="64" customWidth="1"/>
    <col min="14851" max="14851" width="13.4609375" style="64" customWidth="1"/>
    <col min="14852" max="14852" width="10.84375" style="64" customWidth="1"/>
    <col min="14853" max="14853" width="12.69140625" style="64" customWidth="1"/>
    <col min="14854" max="14854" width="11.69140625" style="64"/>
    <col min="14855" max="14855" width="13.4609375" style="64" customWidth="1"/>
    <col min="14856" max="14856" width="12.69140625" style="64" customWidth="1"/>
    <col min="14857" max="15104" width="11.69140625" style="64"/>
    <col min="15105" max="15105" width="30.69140625" style="64" customWidth="1"/>
    <col min="15106" max="15106" width="8.3046875" style="64" customWidth="1"/>
    <col min="15107" max="15107" width="13.4609375" style="64" customWidth="1"/>
    <col min="15108" max="15108" width="10.84375" style="64" customWidth="1"/>
    <col min="15109" max="15109" width="12.69140625" style="64" customWidth="1"/>
    <col min="15110" max="15110" width="11.69140625" style="64"/>
    <col min="15111" max="15111" width="13.4609375" style="64" customWidth="1"/>
    <col min="15112" max="15112" width="12.69140625" style="64" customWidth="1"/>
    <col min="15113" max="15360" width="11.69140625" style="64"/>
    <col min="15361" max="15361" width="30.69140625" style="64" customWidth="1"/>
    <col min="15362" max="15362" width="8.3046875" style="64" customWidth="1"/>
    <col min="15363" max="15363" width="13.4609375" style="64" customWidth="1"/>
    <col min="15364" max="15364" width="10.84375" style="64" customWidth="1"/>
    <col min="15365" max="15365" width="12.69140625" style="64" customWidth="1"/>
    <col min="15366" max="15366" width="11.69140625" style="64"/>
    <col min="15367" max="15367" width="13.4609375" style="64" customWidth="1"/>
    <col min="15368" max="15368" width="12.69140625" style="64" customWidth="1"/>
    <col min="15369" max="15616" width="11.69140625" style="64"/>
    <col min="15617" max="15617" width="30.69140625" style="64" customWidth="1"/>
    <col min="15618" max="15618" width="8.3046875" style="64" customWidth="1"/>
    <col min="15619" max="15619" width="13.4609375" style="64" customWidth="1"/>
    <col min="15620" max="15620" width="10.84375" style="64" customWidth="1"/>
    <col min="15621" max="15621" width="12.69140625" style="64" customWidth="1"/>
    <col min="15622" max="15622" width="11.69140625" style="64"/>
    <col min="15623" max="15623" width="13.4609375" style="64" customWidth="1"/>
    <col min="15624" max="15624" width="12.69140625" style="64" customWidth="1"/>
    <col min="15625" max="15872" width="11.69140625" style="64"/>
    <col min="15873" max="15873" width="30.69140625" style="64" customWidth="1"/>
    <col min="15874" max="15874" width="8.3046875" style="64" customWidth="1"/>
    <col min="15875" max="15875" width="13.4609375" style="64" customWidth="1"/>
    <col min="15876" max="15876" width="10.84375" style="64" customWidth="1"/>
    <col min="15877" max="15877" width="12.69140625" style="64" customWidth="1"/>
    <col min="15878" max="15878" width="11.69140625" style="64"/>
    <col min="15879" max="15879" width="13.4609375" style="64" customWidth="1"/>
    <col min="15880" max="15880" width="12.69140625" style="64" customWidth="1"/>
    <col min="15881" max="16128" width="11.69140625" style="64"/>
    <col min="16129" max="16129" width="30.69140625" style="64" customWidth="1"/>
    <col min="16130" max="16130" width="8.3046875" style="64" customWidth="1"/>
    <col min="16131" max="16131" width="13.4609375" style="64" customWidth="1"/>
    <col min="16132" max="16132" width="10.84375" style="64" customWidth="1"/>
    <col min="16133" max="16133" width="12.69140625" style="64" customWidth="1"/>
    <col min="16134" max="16134" width="11.69140625" style="64"/>
    <col min="16135" max="16135" width="13.4609375" style="64" customWidth="1"/>
    <col min="16136" max="16136" width="12.69140625" style="64" customWidth="1"/>
    <col min="16137" max="16384" width="11.69140625" style="64"/>
  </cols>
  <sheetData>
    <row r="1" spans="1:12">
      <c r="A1" s="63" t="s">
        <v>30</v>
      </c>
    </row>
    <row r="2" spans="1:12">
      <c r="A2" s="65" t="s">
        <v>24</v>
      </c>
      <c r="C2" s="42"/>
      <c r="E2" s="42"/>
      <c r="F2" s="42"/>
      <c r="H2" s="88" t="s">
        <v>62</v>
      </c>
      <c r="J2" s="62" t="s">
        <v>25</v>
      </c>
    </row>
    <row r="3" spans="1:12">
      <c r="A3" s="65" t="s">
        <v>31</v>
      </c>
      <c r="B3" s="43"/>
      <c r="C3" s="60" t="s">
        <v>60</v>
      </c>
      <c r="E3" s="42"/>
      <c r="F3" s="42"/>
      <c r="G3" s="42"/>
      <c r="H3" s="42"/>
      <c r="J3" s="45" t="s">
        <v>46</v>
      </c>
    </row>
    <row r="4" spans="1:12">
      <c r="J4" s="45"/>
    </row>
    <row r="5" spans="1:12">
      <c r="B5" s="44" t="s">
        <v>27</v>
      </c>
      <c r="E5" s="87">
        <v>12000</v>
      </c>
      <c r="F5" s="60" t="s">
        <v>22</v>
      </c>
      <c r="G5" s="60" t="s">
        <v>43</v>
      </c>
      <c r="J5" s="45" t="s">
        <v>51</v>
      </c>
    </row>
    <row r="6" spans="1:12">
      <c r="J6" s="70"/>
      <c r="L6" s="66"/>
    </row>
    <row r="7" spans="1:12">
      <c r="B7" s="69" t="s">
        <v>10</v>
      </c>
      <c r="D7" s="60" t="s">
        <v>42</v>
      </c>
      <c r="E7" s="46"/>
      <c r="F7" s="44"/>
      <c r="J7" s="45"/>
    </row>
    <row r="8" spans="1:12">
      <c r="J8" s="45"/>
    </row>
    <row r="9" spans="1:12">
      <c r="C9" s="41" t="s">
        <v>37</v>
      </c>
      <c r="E9" s="67">
        <v>5</v>
      </c>
      <c r="F9" s="60" t="s">
        <v>23</v>
      </c>
      <c r="J9" s="45" t="s">
        <v>61</v>
      </c>
    </row>
    <row r="10" spans="1:12">
      <c r="D10" s="47"/>
      <c r="E10" s="44"/>
      <c r="J10" s="45" t="s">
        <v>45</v>
      </c>
    </row>
    <row r="11" spans="1:12">
      <c r="J11" s="45"/>
    </row>
    <row r="12" spans="1:12">
      <c r="B12" s="69" t="s">
        <v>36</v>
      </c>
      <c r="D12" s="60" t="s">
        <v>43</v>
      </c>
      <c r="J12" s="45" t="s">
        <v>49</v>
      </c>
    </row>
    <row r="13" spans="1:12" hidden="1">
      <c r="C13" s="41" t="s">
        <v>11</v>
      </c>
      <c r="F13" s="48" t="s">
        <v>12</v>
      </c>
      <c r="J13" s="49"/>
    </row>
    <row r="14" spans="1:12" hidden="1">
      <c r="C14" s="41" t="s">
        <v>13</v>
      </c>
      <c r="F14" s="40" t="s">
        <v>14</v>
      </c>
    </row>
    <row r="15" spans="1:12" hidden="1">
      <c r="C15" s="41" t="s">
        <v>15</v>
      </c>
      <c r="F15" s="50" t="s">
        <v>16</v>
      </c>
    </row>
    <row r="16" spans="1:12" hidden="1">
      <c r="C16" s="41" t="s">
        <v>17</v>
      </c>
      <c r="F16" s="40" t="s">
        <v>18</v>
      </c>
    </row>
    <row r="17" spans="2:10" hidden="1">
      <c r="C17" s="51" t="s">
        <v>19</v>
      </c>
      <c r="F17" s="40" t="s">
        <v>18</v>
      </c>
    </row>
    <row r="18" spans="2:10" hidden="1">
      <c r="C18" s="51" t="s">
        <v>20</v>
      </c>
      <c r="F18" s="40" t="s">
        <v>18</v>
      </c>
    </row>
    <row r="19" spans="2:10" hidden="1">
      <c r="E19" s="52"/>
    </row>
    <row r="20" spans="2:10">
      <c r="C20" s="51" t="s">
        <v>21</v>
      </c>
      <c r="E20" s="53">
        <v>-500</v>
      </c>
      <c r="G20" s="61" t="s">
        <v>55</v>
      </c>
      <c r="J20" s="45" t="s">
        <v>26</v>
      </c>
    </row>
    <row r="21" spans="2:10">
      <c r="J21" s="45"/>
    </row>
    <row r="22" spans="2:10" ht="16.3" thickBot="1">
      <c r="C22" s="41" t="s">
        <v>28</v>
      </c>
      <c r="E22" s="54">
        <f>E20</f>
        <v>-500</v>
      </c>
      <c r="G22" s="43" t="s">
        <v>52</v>
      </c>
      <c r="J22" s="45" t="s">
        <v>33</v>
      </c>
    </row>
    <row r="23" spans="2:10" ht="16.3" thickTop="1">
      <c r="F23" s="55"/>
      <c r="J23" s="45"/>
    </row>
    <row r="24" spans="2:10">
      <c r="B24" s="69" t="s">
        <v>40</v>
      </c>
      <c r="J24" s="56"/>
    </row>
    <row r="25" spans="2:10">
      <c r="C25" s="41" t="s">
        <v>39</v>
      </c>
      <c r="E25" s="46"/>
      <c r="F25" s="84">
        <f>E9</f>
        <v>5</v>
      </c>
      <c r="G25" s="43" t="s">
        <v>44</v>
      </c>
      <c r="J25" s="72"/>
    </row>
    <row r="26" spans="2:10">
      <c r="C26" s="41" t="s">
        <v>38</v>
      </c>
      <c r="E26" s="46"/>
      <c r="F26" s="83">
        <f>-ROUND(E22/(E5),4)</f>
        <v>4.1700000000000001E-2</v>
      </c>
      <c r="G26" s="43" t="s">
        <v>53</v>
      </c>
      <c r="H26" s="57"/>
      <c r="J26" s="45" t="s">
        <v>29</v>
      </c>
    </row>
    <row r="27" spans="2:10">
      <c r="E27" s="46"/>
      <c r="F27" s="86"/>
      <c r="H27" s="57"/>
      <c r="J27" s="45" t="s">
        <v>34</v>
      </c>
    </row>
    <row r="28" spans="2:10">
      <c r="C28" s="41" t="s">
        <v>41</v>
      </c>
      <c r="E28" s="46"/>
      <c r="F28" s="85">
        <f>SUM(F25:F27)</f>
        <v>5.0416999999999996</v>
      </c>
      <c r="G28" s="60" t="s">
        <v>23</v>
      </c>
      <c r="J28" s="45" t="s">
        <v>54</v>
      </c>
    </row>
    <row r="29" spans="2:10">
      <c r="E29" s="46"/>
      <c r="F29" s="58"/>
      <c r="G29" s="44"/>
      <c r="J29" s="72" t="s">
        <v>50</v>
      </c>
    </row>
    <row r="30" spans="2:10">
      <c r="E30" s="46"/>
      <c r="F30" s="59"/>
      <c r="G30" s="44"/>
      <c r="J30" s="45"/>
    </row>
  </sheetData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E10" sqref="E10"/>
    </sheetView>
  </sheetViews>
  <sheetFormatPr defaultColWidth="11.69140625" defaultRowHeight="15.9"/>
  <cols>
    <col min="1" max="1" width="20.765625" style="64" customWidth="1"/>
    <col min="2" max="2" width="21.4609375" style="40" customWidth="1"/>
    <col min="3" max="3" width="11.765625" style="41" customWidth="1"/>
    <col min="4" max="8" width="11.765625" style="40" customWidth="1"/>
    <col min="9" max="9" width="12.69140625" style="40" customWidth="1"/>
    <col min="10" max="10" width="11.69140625" style="40"/>
    <col min="11" max="12" width="11.69140625" style="64"/>
    <col min="13" max="13" width="13.84375" style="64" bestFit="1" customWidth="1"/>
    <col min="14" max="14" width="12.3046875" style="64" bestFit="1" customWidth="1"/>
    <col min="15" max="256" width="11.69140625" style="64"/>
    <col min="257" max="257" width="30.69140625" style="64" customWidth="1"/>
    <col min="258" max="258" width="8.3046875" style="64" customWidth="1"/>
    <col min="259" max="259" width="13.4609375" style="64" customWidth="1"/>
    <col min="260" max="260" width="10.84375" style="64" customWidth="1"/>
    <col min="261" max="261" width="12.69140625" style="64" customWidth="1"/>
    <col min="262" max="262" width="11.69140625" style="64"/>
    <col min="263" max="263" width="13.4609375" style="64" customWidth="1"/>
    <col min="264" max="264" width="12.69140625" style="64" customWidth="1"/>
    <col min="265" max="512" width="11.69140625" style="64"/>
    <col min="513" max="513" width="30.69140625" style="64" customWidth="1"/>
    <col min="514" max="514" width="8.3046875" style="64" customWidth="1"/>
    <col min="515" max="515" width="13.4609375" style="64" customWidth="1"/>
    <col min="516" max="516" width="10.84375" style="64" customWidth="1"/>
    <col min="517" max="517" width="12.69140625" style="64" customWidth="1"/>
    <col min="518" max="518" width="11.69140625" style="64"/>
    <col min="519" max="519" width="13.4609375" style="64" customWidth="1"/>
    <col min="520" max="520" width="12.69140625" style="64" customWidth="1"/>
    <col min="521" max="768" width="11.69140625" style="64"/>
    <col min="769" max="769" width="30.69140625" style="64" customWidth="1"/>
    <col min="770" max="770" width="8.3046875" style="64" customWidth="1"/>
    <col min="771" max="771" width="13.4609375" style="64" customWidth="1"/>
    <col min="772" max="772" width="10.84375" style="64" customWidth="1"/>
    <col min="773" max="773" width="12.69140625" style="64" customWidth="1"/>
    <col min="774" max="774" width="11.69140625" style="64"/>
    <col min="775" max="775" width="13.4609375" style="64" customWidth="1"/>
    <col min="776" max="776" width="12.69140625" style="64" customWidth="1"/>
    <col min="777" max="1024" width="11.69140625" style="64"/>
    <col min="1025" max="1025" width="30.69140625" style="64" customWidth="1"/>
    <col min="1026" max="1026" width="8.3046875" style="64" customWidth="1"/>
    <col min="1027" max="1027" width="13.4609375" style="64" customWidth="1"/>
    <col min="1028" max="1028" width="10.84375" style="64" customWidth="1"/>
    <col min="1029" max="1029" width="12.69140625" style="64" customWidth="1"/>
    <col min="1030" max="1030" width="11.69140625" style="64"/>
    <col min="1031" max="1031" width="13.4609375" style="64" customWidth="1"/>
    <col min="1032" max="1032" width="12.69140625" style="64" customWidth="1"/>
    <col min="1033" max="1280" width="11.69140625" style="64"/>
    <col min="1281" max="1281" width="30.69140625" style="64" customWidth="1"/>
    <col min="1282" max="1282" width="8.3046875" style="64" customWidth="1"/>
    <col min="1283" max="1283" width="13.4609375" style="64" customWidth="1"/>
    <col min="1284" max="1284" width="10.84375" style="64" customWidth="1"/>
    <col min="1285" max="1285" width="12.69140625" style="64" customWidth="1"/>
    <col min="1286" max="1286" width="11.69140625" style="64"/>
    <col min="1287" max="1287" width="13.4609375" style="64" customWidth="1"/>
    <col min="1288" max="1288" width="12.69140625" style="64" customWidth="1"/>
    <col min="1289" max="1536" width="11.69140625" style="64"/>
    <col min="1537" max="1537" width="30.69140625" style="64" customWidth="1"/>
    <col min="1538" max="1538" width="8.3046875" style="64" customWidth="1"/>
    <col min="1539" max="1539" width="13.4609375" style="64" customWidth="1"/>
    <col min="1540" max="1540" width="10.84375" style="64" customWidth="1"/>
    <col min="1541" max="1541" width="12.69140625" style="64" customWidth="1"/>
    <col min="1542" max="1542" width="11.69140625" style="64"/>
    <col min="1543" max="1543" width="13.4609375" style="64" customWidth="1"/>
    <col min="1544" max="1544" width="12.69140625" style="64" customWidth="1"/>
    <col min="1545" max="1792" width="11.69140625" style="64"/>
    <col min="1793" max="1793" width="30.69140625" style="64" customWidth="1"/>
    <col min="1794" max="1794" width="8.3046875" style="64" customWidth="1"/>
    <col min="1795" max="1795" width="13.4609375" style="64" customWidth="1"/>
    <col min="1796" max="1796" width="10.84375" style="64" customWidth="1"/>
    <col min="1797" max="1797" width="12.69140625" style="64" customWidth="1"/>
    <col min="1798" max="1798" width="11.69140625" style="64"/>
    <col min="1799" max="1799" width="13.4609375" style="64" customWidth="1"/>
    <col min="1800" max="1800" width="12.69140625" style="64" customWidth="1"/>
    <col min="1801" max="2048" width="11.69140625" style="64"/>
    <col min="2049" max="2049" width="30.69140625" style="64" customWidth="1"/>
    <col min="2050" max="2050" width="8.3046875" style="64" customWidth="1"/>
    <col min="2051" max="2051" width="13.4609375" style="64" customWidth="1"/>
    <col min="2052" max="2052" width="10.84375" style="64" customWidth="1"/>
    <col min="2053" max="2053" width="12.69140625" style="64" customWidth="1"/>
    <col min="2054" max="2054" width="11.69140625" style="64"/>
    <col min="2055" max="2055" width="13.4609375" style="64" customWidth="1"/>
    <col min="2056" max="2056" width="12.69140625" style="64" customWidth="1"/>
    <col min="2057" max="2304" width="11.69140625" style="64"/>
    <col min="2305" max="2305" width="30.69140625" style="64" customWidth="1"/>
    <col min="2306" max="2306" width="8.3046875" style="64" customWidth="1"/>
    <col min="2307" max="2307" width="13.4609375" style="64" customWidth="1"/>
    <col min="2308" max="2308" width="10.84375" style="64" customWidth="1"/>
    <col min="2309" max="2309" width="12.69140625" style="64" customWidth="1"/>
    <col min="2310" max="2310" width="11.69140625" style="64"/>
    <col min="2311" max="2311" width="13.4609375" style="64" customWidth="1"/>
    <col min="2312" max="2312" width="12.69140625" style="64" customWidth="1"/>
    <col min="2313" max="2560" width="11.69140625" style="64"/>
    <col min="2561" max="2561" width="30.69140625" style="64" customWidth="1"/>
    <col min="2562" max="2562" width="8.3046875" style="64" customWidth="1"/>
    <col min="2563" max="2563" width="13.4609375" style="64" customWidth="1"/>
    <col min="2564" max="2564" width="10.84375" style="64" customWidth="1"/>
    <col min="2565" max="2565" width="12.69140625" style="64" customWidth="1"/>
    <col min="2566" max="2566" width="11.69140625" style="64"/>
    <col min="2567" max="2567" width="13.4609375" style="64" customWidth="1"/>
    <col min="2568" max="2568" width="12.69140625" style="64" customWidth="1"/>
    <col min="2569" max="2816" width="11.69140625" style="64"/>
    <col min="2817" max="2817" width="30.69140625" style="64" customWidth="1"/>
    <col min="2818" max="2818" width="8.3046875" style="64" customWidth="1"/>
    <col min="2819" max="2819" width="13.4609375" style="64" customWidth="1"/>
    <col min="2820" max="2820" width="10.84375" style="64" customWidth="1"/>
    <col min="2821" max="2821" width="12.69140625" style="64" customWidth="1"/>
    <col min="2822" max="2822" width="11.69140625" style="64"/>
    <col min="2823" max="2823" width="13.4609375" style="64" customWidth="1"/>
    <col min="2824" max="2824" width="12.69140625" style="64" customWidth="1"/>
    <col min="2825" max="3072" width="11.69140625" style="64"/>
    <col min="3073" max="3073" width="30.69140625" style="64" customWidth="1"/>
    <col min="3074" max="3074" width="8.3046875" style="64" customWidth="1"/>
    <col min="3075" max="3075" width="13.4609375" style="64" customWidth="1"/>
    <col min="3076" max="3076" width="10.84375" style="64" customWidth="1"/>
    <col min="3077" max="3077" width="12.69140625" style="64" customWidth="1"/>
    <col min="3078" max="3078" width="11.69140625" style="64"/>
    <col min="3079" max="3079" width="13.4609375" style="64" customWidth="1"/>
    <col min="3080" max="3080" width="12.69140625" style="64" customWidth="1"/>
    <col min="3081" max="3328" width="11.69140625" style="64"/>
    <col min="3329" max="3329" width="30.69140625" style="64" customWidth="1"/>
    <col min="3330" max="3330" width="8.3046875" style="64" customWidth="1"/>
    <col min="3331" max="3331" width="13.4609375" style="64" customWidth="1"/>
    <col min="3332" max="3332" width="10.84375" style="64" customWidth="1"/>
    <col min="3333" max="3333" width="12.69140625" style="64" customWidth="1"/>
    <col min="3334" max="3334" width="11.69140625" style="64"/>
    <col min="3335" max="3335" width="13.4609375" style="64" customWidth="1"/>
    <col min="3336" max="3336" width="12.69140625" style="64" customWidth="1"/>
    <col min="3337" max="3584" width="11.69140625" style="64"/>
    <col min="3585" max="3585" width="30.69140625" style="64" customWidth="1"/>
    <col min="3586" max="3586" width="8.3046875" style="64" customWidth="1"/>
    <col min="3587" max="3587" width="13.4609375" style="64" customWidth="1"/>
    <col min="3588" max="3588" width="10.84375" style="64" customWidth="1"/>
    <col min="3589" max="3589" width="12.69140625" style="64" customWidth="1"/>
    <col min="3590" max="3590" width="11.69140625" style="64"/>
    <col min="3591" max="3591" width="13.4609375" style="64" customWidth="1"/>
    <col min="3592" max="3592" width="12.69140625" style="64" customWidth="1"/>
    <col min="3593" max="3840" width="11.69140625" style="64"/>
    <col min="3841" max="3841" width="30.69140625" style="64" customWidth="1"/>
    <col min="3842" max="3842" width="8.3046875" style="64" customWidth="1"/>
    <col min="3843" max="3843" width="13.4609375" style="64" customWidth="1"/>
    <col min="3844" max="3844" width="10.84375" style="64" customWidth="1"/>
    <col min="3845" max="3845" width="12.69140625" style="64" customWidth="1"/>
    <col min="3846" max="3846" width="11.69140625" style="64"/>
    <col min="3847" max="3847" width="13.4609375" style="64" customWidth="1"/>
    <col min="3848" max="3848" width="12.69140625" style="64" customWidth="1"/>
    <col min="3849" max="4096" width="11.69140625" style="64"/>
    <col min="4097" max="4097" width="30.69140625" style="64" customWidth="1"/>
    <col min="4098" max="4098" width="8.3046875" style="64" customWidth="1"/>
    <col min="4099" max="4099" width="13.4609375" style="64" customWidth="1"/>
    <col min="4100" max="4100" width="10.84375" style="64" customWidth="1"/>
    <col min="4101" max="4101" width="12.69140625" style="64" customWidth="1"/>
    <col min="4102" max="4102" width="11.69140625" style="64"/>
    <col min="4103" max="4103" width="13.4609375" style="64" customWidth="1"/>
    <col min="4104" max="4104" width="12.69140625" style="64" customWidth="1"/>
    <col min="4105" max="4352" width="11.69140625" style="64"/>
    <col min="4353" max="4353" width="30.69140625" style="64" customWidth="1"/>
    <col min="4354" max="4354" width="8.3046875" style="64" customWidth="1"/>
    <col min="4355" max="4355" width="13.4609375" style="64" customWidth="1"/>
    <col min="4356" max="4356" width="10.84375" style="64" customWidth="1"/>
    <col min="4357" max="4357" width="12.69140625" style="64" customWidth="1"/>
    <col min="4358" max="4358" width="11.69140625" style="64"/>
    <col min="4359" max="4359" width="13.4609375" style="64" customWidth="1"/>
    <col min="4360" max="4360" width="12.69140625" style="64" customWidth="1"/>
    <col min="4361" max="4608" width="11.69140625" style="64"/>
    <col min="4609" max="4609" width="30.69140625" style="64" customWidth="1"/>
    <col min="4610" max="4610" width="8.3046875" style="64" customWidth="1"/>
    <col min="4611" max="4611" width="13.4609375" style="64" customWidth="1"/>
    <col min="4612" max="4612" width="10.84375" style="64" customWidth="1"/>
    <col min="4613" max="4613" width="12.69140625" style="64" customWidth="1"/>
    <col min="4614" max="4614" width="11.69140625" style="64"/>
    <col min="4615" max="4615" width="13.4609375" style="64" customWidth="1"/>
    <col min="4616" max="4616" width="12.69140625" style="64" customWidth="1"/>
    <col min="4617" max="4864" width="11.69140625" style="64"/>
    <col min="4865" max="4865" width="30.69140625" style="64" customWidth="1"/>
    <col min="4866" max="4866" width="8.3046875" style="64" customWidth="1"/>
    <col min="4867" max="4867" width="13.4609375" style="64" customWidth="1"/>
    <col min="4868" max="4868" width="10.84375" style="64" customWidth="1"/>
    <col min="4869" max="4869" width="12.69140625" style="64" customWidth="1"/>
    <col min="4870" max="4870" width="11.69140625" style="64"/>
    <col min="4871" max="4871" width="13.4609375" style="64" customWidth="1"/>
    <col min="4872" max="4872" width="12.69140625" style="64" customWidth="1"/>
    <col min="4873" max="5120" width="11.69140625" style="64"/>
    <col min="5121" max="5121" width="30.69140625" style="64" customWidth="1"/>
    <col min="5122" max="5122" width="8.3046875" style="64" customWidth="1"/>
    <col min="5123" max="5123" width="13.4609375" style="64" customWidth="1"/>
    <col min="5124" max="5124" width="10.84375" style="64" customWidth="1"/>
    <col min="5125" max="5125" width="12.69140625" style="64" customWidth="1"/>
    <col min="5126" max="5126" width="11.69140625" style="64"/>
    <col min="5127" max="5127" width="13.4609375" style="64" customWidth="1"/>
    <col min="5128" max="5128" width="12.69140625" style="64" customWidth="1"/>
    <col min="5129" max="5376" width="11.69140625" style="64"/>
    <col min="5377" max="5377" width="30.69140625" style="64" customWidth="1"/>
    <col min="5378" max="5378" width="8.3046875" style="64" customWidth="1"/>
    <col min="5379" max="5379" width="13.4609375" style="64" customWidth="1"/>
    <col min="5380" max="5380" width="10.84375" style="64" customWidth="1"/>
    <col min="5381" max="5381" width="12.69140625" style="64" customWidth="1"/>
    <col min="5382" max="5382" width="11.69140625" style="64"/>
    <col min="5383" max="5383" width="13.4609375" style="64" customWidth="1"/>
    <col min="5384" max="5384" width="12.69140625" style="64" customWidth="1"/>
    <col min="5385" max="5632" width="11.69140625" style="64"/>
    <col min="5633" max="5633" width="30.69140625" style="64" customWidth="1"/>
    <col min="5634" max="5634" width="8.3046875" style="64" customWidth="1"/>
    <col min="5635" max="5635" width="13.4609375" style="64" customWidth="1"/>
    <col min="5636" max="5636" width="10.84375" style="64" customWidth="1"/>
    <col min="5637" max="5637" width="12.69140625" style="64" customWidth="1"/>
    <col min="5638" max="5638" width="11.69140625" style="64"/>
    <col min="5639" max="5639" width="13.4609375" style="64" customWidth="1"/>
    <col min="5640" max="5640" width="12.69140625" style="64" customWidth="1"/>
    <col min="5641" max="5888" width="11.69140625" style="64"/>
    <col min="5889" max="5889" width="30.69140625" style="64" customWidth="1"/>
    <col min="5890" max="5890" width="8.3046875" style="64" customWidth="1"/>
    <col min="5891" max="5891" width="13.4609375" style="64" customWidth="1"/>
    <col min="5892" max="5892" width="10.84375" style="64" customWidth="1"/>
    <col min="5893" max="5893" width="12.69140625" style="64" customWidth="1"/>
    <col min="5894" max="5894" width="11.69140625" style="64"/>
    <col min="5895" max="5895" width="13.4609375" style="64" customWidth="1"/>
    <col min="5896" max="5896" width="12.69140625" style="64" customWidth="1"/>
    <col min="5897" max="6144" width="11.69140625" style="64"/>
    <col min="6145" max="6145" width="30.69140625" style="64" customWidth="1"/>
    <col min="6146" max="6146" width="8.3046875" style="64" customWidth="1"/>
    <col min="6147" max="6147" width="13.4609375" style="64" customWidth="1"/>
    <col min="6148" max="6148" width="10.84375" style="64" customWidth="1"/>
    <col min="6149" max="6149" width="12.69140625" style="64" customWidth="1"/>
    <col min="6150" max="6150" width="11.69140625" style="64"/>
    <col min="6151" max="6151" width="13.4609375" style="64" customWidth="1"/>
    <col min="6152" max="6152" width="12.69140625" style="64" customWidth="1"/>
    <col min="6153" max="6400" width="11.69140625" style="64"/>
    <col min="6401" max="6401" width="30.69140625" style="64" customWidth="1"/>
    <col min="6402" max="6402" width="8.3046875" style="64" customWidth="1"/>
    <col min="6403" max="6403" width="13.4609375" style="64" customWidth="1"/>
    <col min="6404" max="6404" width="10.84375" style="64" customWidth="1"/>
    <col min="6405" max="6405" width="12.69140625" style="64" customWidth="1"/>
    <col min="6406" max="6406" width="11.69140625" style="64"/>
    <col min="6407" max="6407" width="13.4609375" style="64" customWidth="1"/>
    <col min="6408" max="6408" width="12.69140625" style="64" customWidth="1"/>
    <col min="6409" max="6656" width="11.69140625" style="64"/>
    <col min="6657" max="6657" width="30.69140625" style="64" customWidth="1"/>
    <col min="6658" max="6658" width="8.3046875" style="64" customWidth="1"/>
    <col min="6659" max="6659" width="13.4609375" style="64" customWidth="1"/>
    <col min="6660" max="6660" width="10.84375" style="64" customWidth="1"/>
    <col min="6661" max="6661" width="12.69140625" style="64" customWidth="1"/>
    <col min="6662" max="6662" width="11.69140625" style="64"/>
    <col min="6663" max="6663" width="13.4609375" style="64" customWidth="1"/>
    <col min="6664" max="6664" width="12.69140625" style="64" customWidth="1"/>
    <col min="6665" max="6912" width="11.69140625" style="64"/>
    <col min="6913" max="6913" width="30.69140625" style="64" customWidth="1"/>
    <col min="6914" max="6914" width="8.3046875" style="64" customWidth="1"/>
    <col min="6915" max="6915" width="13.4609375" style="64" customWidth="1"/>
    <col min="6916" max="6916" width="10.84375" style="64" customWidth="1"/>
    <col min="6917" max="6917" width="12.69140625" style="64" customWidth="1"/>
    <col min="6918" max="6918" width="11.69140625" style="64"/>
    <col min="6919" max="6919" width="13.4609375" style="64" customWidth="1"/>
    <col min="6920" max="6920" width="12.69140625" style="64" customWidth="1"/>
    <col min="6921" max="7168" width="11.69140625" style="64"/>
    <col min="7169" max="7169" width="30.69140625" style="64" customWidth="1"/>
    <col min="7170" max="7170" width="8.3046875" style="64" customWidth="1"/>
    <col min="7171" max="7171" width="13.4609375" style="64" customWidth="1"/>
    <col min="7172" max="7172" width="10.84375" style="64" customWidth="1"/>
    <col min="7173" max="7173" width="12.69140625" style="64" customWidth="1"/>
    <col min="7174" max="7174" width="11.69140625" style="64"/>
    <col min="7175" max="7175" width="13.4609375" style="64" customWidth="1"/>
    <col min="7176" max="7176" width="12.69140625" style="64" customWidth="1"/>
    <col min="7177" max="7424" width="11.69140625" style="64"/>
    <col min="7425" max="7425" width="30.69140625" style="64" customWidth="1"/>
    <col min="7426" max="7426" width="8.3046875" style="64" customWidth="1"/>
    <col min="7427" max="7427" width="13.4609375" style="64" customWidth="1"/>
    <col min="7428" max="7428" width="10.84375" style="64" customWidth="1"/>
    <col min="7429" max="7429" width="12.69140625" style="64" customWidth="1"/>
    <col min="7430" max="7430" width="11.69140625" style="64"/>
    <col min="7431" max="7431" width="13.4609375" style="64" customWidth="1"/>
    <col min="7432" max="7432" width="12.69140625" style="64" customWidth="1"/>
    <col min="7433" max="7680" width="11.69140625" style="64"/>
    <col min="7681" max="7681" width="30.69140625" style="64" customWidth="1"/>
    <col min="7682" max="7682" width="8.3046875" style="64" customWidth="1"/>
    <col min="7683" max="7683" width="13.4609375" style="64" customWidth="1"/>
    <col min="7684" max="7684" width="10.84375" style="64" customWidth="1"/>
    <col min="7685" max="7685" width="12.69140625" style="64" customWidth="1"/>
    <col min="7686" max="7686" width="11.69140625" style="64"/>
    <col min="7687" max="7687" width="13.4609375" style="64" customWidth="1"/>
    <col min="7688" max="7688" width="12.69140625" style="64" customWidth="1"/>
    <col min="7689" max="7936" width="11.69140625" style="64"/>
    <col min="7937" max="7937" width="30.69140625" style="64" customWidth="1"/>
    <col min="7938" max="7938" width="8.3046875" style="64" customWidth="1"/>
    <col min="7939" max="7939" width="13.4609375" style="64" customWidth="1"/>
    <col min="7940" max="7940" width="10.84375" style="64" customWidth="1"/>
    <col min="7941" max="7941" width="12.69140625" style="64" customWidth="1"/>
    <col min="7942" max="7942" width="11.69140625" style="64"/>
    <col min="7943" max="7943" width="13.4609375" style="64" customWidth="1"/>
    <col min="7944" max="7944" width="12.69140625" style="64" customWidth="1"/>
    <col min="7945" max="8192" width="11.69140625" style="64"/>
    <col min="8193" max="8193" width="30.69140625" style="64" customWidth="1"/>
    <col min="8194" max="8194" width="8.3046875" style="64" customWidth="1"/>
    <col min="8195" max="8195" width="13.4609375" style="64" customWidth="1"/>
    <col min="8196" max="8196" width="10.84375" style="64" customWidth="1"/>
    <col min="8197" max="8197" width="12.69140625" style="64" customWidth="1"/>
    <col min="8198" max="8198" width="11.69140625" style="64"/>
    <col min="8199" max="8199" width="13.4609375" style="64" customWidth="1"/>
    <col min="8200" max="8200" width="12.69140625" style="64" customWidth="1"/>
    <col min="8201" max="8448" width="11.69140625" style="64"/>
    <col min="8449" max="8449" width="30.69140625" style="64" customWidth="1"/>
    <col min="8450" max="8450" width="8.3046875" style="64" customWidth="1"/>
    <col min="8451" max="8451" width="13.4609375" style="64" customWidth="1"/>
    <col min="8452" max="8452" width="10.84375" style="64" customWidth="1"/>
    <col min="8453" max="8453" width="12.69140625" style="64" customWidth="1"/>
    <col min="8454" max="8454" width="11.69140625" style="64"/>
    <col min="8455" max="8455" width="13.4609375" style="64" customWidth="1"/>
    <col min="8456" max="8456" width="12.69140625" style="64" customWidth="1"/>
    <col min="8457" max="8704" width="11.69140625" style="64"/>
    <col min="8705" max="8705" width="30.69140625" style="64" customWidth="1"/>
    <col min="8706" max="8706" width="8.3046875" style="64" customWidth="1"/>
    <col min="8707" max="8707" width="13.4609375" style="64" customWidth="1"/>
    <col min="8708" max="8708" width="10.84375" style="64" customWidth="1"/>
    <col min="8709" max="8709" width="12.69140625" style="64" customWidth="1"/>
    <col min="8710" max="8710" width="11.69140625" style="64"/>
    <col min="8711" max="8711" width="13.4609375" style="64" customWidth="1"/>
    <col min="8712" max="8712" width="12.69140625" style="64" customWidth="1"/>
    <col min="8713" max="8960" width="11.69140625" style="64"/>
    <col min="8961" max="8961" width="30.69140625" style="64" customWidth="1"/>
    <col min="8962" max="8962" width="8.3046875" style="64" customWidth="1"/>
    <col min="8963" max="8963" width="13.4609375" style="64" customWidth="1"/>
    <col min="8964" max="8964" width="10.84375" style="64" customWidth="1"/>
    <col min="8965" max="8965" width="12.69140625" style="64" customWidth="1"/>
    <col min="8966" max="8966" width="11.69140625" style="64"/>
    <col min="8967" max="8967" width="13.4609375" style="64" customWidth="1"/>
    <col min="8968" max="8968" width="12.69140625" style="64" customWidth="1"/>
    <col min="8969" max="9216" width="11.69140625" style="64"/>
    <col min="9217" max="9217" width="30.69140625" style="64" customWidth="1"/>
    <col min="9218" max="9218" width="8.3046875" style="64" customWidth="1"/>
    <col min="9219" max="9219" width="13.4609375" style="64" customWidth="1"/>
    <col min="9220" max="9220" width="10.84375" style="64" customWidth="1"/>
    <col min="9221" max="9221" width="12.69140625" style="64" customWidth="1"/>
    <col min="9222" max="9222" width="11.69140625" style="64"/>
    <col min="9223" max="9223" width="13.4609375" style="64" customWidth="1"/>
    <col min="9224" max="9224" width="12.69140625" style="64" customWidth="1"/>
    <col min="9225" max="9472" width="11.69140625" style="64"/>
    <col min="9473" max="9473" width="30.69140625" style="64" customWidth="1"/>
    <col min="9474" max="9474" width="8.3046875" style="64" customWidth="1"/>
    <col min="9475" max="9475" width="13.4609375" style="64" customWidth="1"/>
    <col min="9476" max="9476" width="10.84375" style="64" customWidth="1"/>
    <col min="9477" max="9477" width="12.69140625" style="64" customWidth="1"/>
    <col min="9478" max="9478" width="11.69140625" style="64"/>
    <col min="9479" max="9479" width="13.4609375" style="64" customWidth="1"/>
    <col min="9480" max="9480" width="12.69140625" style="64" customWidth="1"/>
    <col min="9481" max="9728" width="11.69140625" style="64"/>
    <col min="9729" max="9729" width="30.69140625" style="64" customWidth="1"/>
    <col min="9730" max="9730" width="8.3046875" style="64" customWidth="1"/>
    <col min="9731" max="9731" width="13.4609375" style="64" customWidth="1"/>
    <col min="9732" max="9732" width="10.84375" style="64" customWidth="1"/>
    <col min="9733" max="9733" width="12.69140625" style="64" customWidth="1"/>
    <col min="9734" max="9734" width="11.69140625" style="64"/>
    <col min="9735" max="9735" width="13.4609375" style="64" customWidth="1"/>
    <col min="9736" max="9736" width="12.69140625" style="64" customWidth="1"/>
    <col min="9737" max="9984" width="11.69140625" style="64"/>
    <col min="9985" max="9985" width="30.69140625" style="64" customWidth="1"/>
    <col min="9986" max="9986" width="8.3046875" style="64" customWidth="1"/>
    <col min="9987" max="9987" width="13.4609375" style="64" customWidth="1"/>
    <col min="9988" max="9988" width="10.84375" style="64" customWidth="1"/>
    <col min="9989" max="9989" width="12.69140625" style="64" customWidth="1"/>
    <col min="9990" max="9990" width="11.69140625" style="64"/>
    <col min="9991" max="9991" width="13.4609375" style="64" customWidth="1"/>
    <col min="9992" max="9992" width="12.69140625" style="64" customWidth="1"/>
    <col min="9993" max="10240" width="11.69140625" style="64"/>
    <col min="10241" max="10241" width="30.69140625" style="64" customWidth="1"/>
    <col min="10242" max="10242" width="8.3046875" style="64" customWidth="1"/>
    <col min="10243" max="10243" width="13.4609375" style="64" customWidth="1"/>
    <col min="10244" max="10244" width="10.84375" style="64" customWidth="1"/>
    <col min="10245" max="10245" width="12.69140625" style="64" customWidth="1"/>
    <col min="10246" max="10246" width="11.69140625" style="64"/>
    <col min="10247" max="10247" width="13.4609375" style="64" customWidth="1"/>
    <col min="10248" max="10248" width="12.69140625" style="64" customWidth="1"/>
    <col min="10249" max="10496" width="11.69140625" style="64"/>
    <col min="10497" max="10497" width="30.69140625" style="64" customWidth="1"/>
    <col min="10498" max="10498" width="8.3046875" style="64" customWidth="1"/>
    <col min="10499" max="10499" width="13.4609375" style="64" customWidth="1"/>
    <col min="10500" max="10500" width="10.84375" style="64" customWidth="1"/>
    <col min="10501" max="10501" width="12.69140625" style="64" customWidth="1"/>
    <col min="10502" max="10502" width="11.69140625" style="64"/>
    <col min="10503" max="10503" width="13.4609375" style="64" customWidth="1"/>
    <col min="10504" max="10504" width="12.69140625" style="64" customWidth="1"/>
    <col min="10505" max="10752" width="11.69140625" style="64"/>
    <col min="10753" max="10753" width="30.69140625" style="64" customWidth="1"/>
    <col min="10754" max="10754" width="8.3046875" style="64" customWidth="1"/>
    <col min="10755" max="10755" width="13.4609375" style="64" customWidth="1"/>
    <col min="10756" max="10756" width="10.84375" style="64" customWidth="1"/>
    <col min="10757" max="10757" width="12.69140625" style="64" customWidth="1"/>
    <col min="10758" max="10758" width="11.69140625" style="64"/>
    <col min="10759" max="10759" width="13.4609375" style="64" customWidth="1"/>
    <col min="10760" max="10760" width="12.69140625" style="64" customWidth="1"/>
    <col min="10761" max="11008" width="11.69140625" style="64"/>
    <col min="11009" max="11009" width="30.69140625" style="64" customWidth="1"/>
    <col min="11010" max="11010" width="8.3046875" style="64" customWidth="1"/>
    <col min="11011" max="11011" width="13.4609375" style="64" customWidth="1"/>
    <col min="11012" max="11012" width="10.84375" style="64" customWidth="1"/>
    <col min="11013" max="11013" width="12.69140625" style="64" customWidth="1"/>
    <col min="11014" max="11014" width="11.69140625" style="64"/>
    <col min="11015" max="11015" width="13.4609375" style="64" customWidth="1"/>
    <col min="11016" max="11016" width="12.69140625" style="64" customWidth="1"/>
    <col min="11017" max="11264" width="11.69140625" style="64"/>
    <col min="11265" max="11265" width="30.69140625" style="64" customWidth="1"/>
    <col min="11266" max="11266" width="8.3046875" style="64" customWidth="1"/>
    <col min="11267" max="11267" width="13.4609375" style="64" customWidth="1"/>
    <col min="11268" max="11268" width="10.84375" style="64" customWidth="1"/>
    <col min="11269" max="11269" width="12.69140625" style="64" customWidth="1"/>
    <col min="11270" max="11270" width="11.69140625" style="64"/>
    <col min="11271" max="11271" width="13.4609375" style="64" customWidth="1"/>
    <col min="11272" max="11272" width="12.69140625" style="64" customWidth="1"/>
    <col min="11273" max="11520" width="11.69140625" style="64"/>
    <col min="11521" max="11521" width="30.69140625" style="64" customWidth="1"/>
    <col min="11522" max="11522" width="8.3046875" style="64" customWidth="1"/>
    <col min="11523" max="11523" width="13.4609375" style="64" customWidth="1"/>
    <col min="11524" max="11524" width="10.84375" style="64" customWidth="1"/>
    <col min="11525" max="11525" width="12.69140625" style="64" customWidth="1"/>
    <col min="11526" max="11526" width="11.69140625" style="64"/>
    <col min="11527" max="11527" width="13.4609375" style="64" customWidth="1"/>
    <col min="11528" max="11528" width="12.69140625" style="64" customWidth="1"/>
    <col min="11529" max="11776" width="11.69140625" style="64"/>
    <col min="11777" max="11777" width="30.69140625" style="64" customWidth="1"/>
    <col min="11778" max="11778" width="8.3046875" style="64" customWidth="1"/>
    <col min="11779" max="11779" width="13.4609375" style="64" customWidth="1"/>
    <col min="11780" max="11780" width="10.84375" style="64" customWidth="1"/>
    <col min="11781" max="11781" width="12.69140625" style="64" customWidth="1"/>
    <col min="11782" max="11782" width="11.69140625" style="64"/>
    <col min="11783" max="11783" width="13.4609375" style="64" customWidth="1"/>
    <col min="11784" max="11784" width="12.69140625" style="64" customWidth="1"/>
    <col min="11785" max="12032" width="11.69140625" style="64"/>
    <col min="12033" max="12033" width="30.69140625" style="64" customWidth="1"/>
    <col min="12034" max="12034" width="8.3046875" style="64" customWidth="1"/>
    <col min="12035" max="12035" width="13.4609375" style="64" customWidth="1"/>
    <col min="12036" max="12036" width="10.84375" style="64" customWidth="1"/>
    <col min="12037" max="12037" width="12.69140625" style="64" customWidth="1"/>
    <col min="12038" max="12038" width="11.69140625" style="64"/>
    <col min="12039" max="12039" width="13.4609375" style="64" customWidth="1"/>
    <col min="12040" max="12040" width="12.69140625" style="64" customWidth="1"/>
    <col min="12041" max="12288" width="11.69140625" style="64"/>
    <col min="12289" max="12289" width="30.69140625" style="64" customWidth="1"/>
    <col min="12290" max="12290" width="8.3046875" style="64" customWidth="1"/>
    <col min="12291" max="12291" width="13.4609375" style="64" customWidth="1"/>
    <col min="12292" max="12292" width="10.84375" style="64" customWidth="1"/>
    <col min="12293" max="12293" width="12.69140625" style="64" customWidth="1"/>
    <col min="12294" max="12294" width="11.69140625" style="64"/>
    <col min="12295" max="12295" width="13.4609375" style="64" customWidth="1"/>
    <col min="12296" max="12296" width="12.69140625" style="64" customWidth="1"/>
    <col min="12297" max="12544" width="11.69140625" style="64"/>
    <col min="12545" max="12545" width="30.69140625" style="64" customWidth="1"/>
    <col min="12546" max="12546" width="8.3046875" style="64" customWidth="1"/>
    <col min="12547" max="12547" width="13.4609375" style="64" customWidth="1"/>
    <col min="12548" max="12548" width="10.84375" style="64" customWidth="1"/>
    <col min="12549" max="12549" width="12.69140625" style="64" customWidth="1"/>
    <col min="12550" max="12550" width="11.69140625" style="64"/>
    <col min="12551" max="12551" width="13.4609375" style="64" customWidth="1"/>
    <col min="12552" max="12552" width="12.69140625" style="64" customWidth="1"/>
    <col min="12553" max="12800" width="11.69140625" style="64"/>
    <col min="12801" max="12801" width="30.69140625" style="64" customWidth="1"/>
    <col min="12802" max="12802" width="8.3046875" style="64" customWidth="1"/>
    <col min="12803" max="12803" width="13.4609375" style="64" customWidth="1"/>
    <col min="12804" max="12804" width="10.84375" style="64" customWidth="1"/>
    <col min="12805" max="12805" width="12.69140625" style="64" customWidth="1"/>
    <col min="12806" max="12806" width="11.69140625" style="64"/>
    <col min="12807" max="12807" width="13.4609375" style="64" customWidth="1"/>
    <col min="12808" max="12808" width="12.69140625" style="64" customWidth="1"/>
    <col min="12809" max="13056" width="11.69140625" style="64"/>
    <col min="13057" max="13057" width="30.69140625" style="64" customWidth="1"/>
    <col min="13058" max="13058" width="8.3046875" style="64" customWidth="1"/>
    <col min="13059" max="13059" width="13.4609375" style="64" customWidth="1"/>
    <col min="13060" max="13060" width="10.84375" style="64" customWidth="1"/>
    <col min="13061" max="13061" width="12.69140625" style="64" customWidth="1"/>
    <col min="13062" max="13062" width="11.69140625" style="64"/>
    <col min="13063" max="13063" width="13.4609375" style="64" customWidth="1"/>
    <col min="13064" max="13064" width="12.69140625" style="64" customWidth="1"/>
    <col min="13065" max="13312" width="11.69140625" style="64"/>
    <col min="13313" max="13313" width="30.69140625" style="64" customWidth="1"/>
    <col min="13314" max="13314" width="8.3046875" style="64" customWidth="1"/>
    <col min="13315" max="13315" width="13.4609375" style="64" customWidth="1"/>
    <col min="13316" max="13316" width="10.84375" style="64" customWidth="1"/>
    <col min="13317" max="13317" width="12.69140625" style="64" customWidth="1"/>
    <col min="13318" max="13318" width="11.69140625" style="64"/>
    <col min="13319" max="13319" width="13.4609375" style="64" customWidth="1"/>
    <col min="13320" max="13320" width="12.69140625" style="64" customWidth="1"/>
    <col min="13321" max="13568" width="11.69140625" style="64"/>
    <col min="13569" max="13569" width="30.69140625" style="64" customWidth="1"/>
    <col min="13570" max="13570" width="8.3046875" style="64" customWidth="1"/>
    <col min="13571" max="13571" width="13.4609375" style="64" customWidth="1"/>
    <col min="13572" max="13572" width="10.84375" style="64" customWidth="1"/>
    <col min="13573" max="13573" width="12.69140625" style="64" customWidth="1"/>
    <col min="13574" max="13574" width="11.69140625" style="64"/>
    <col min="13575" max="13575" width="13.4609375" style="64" customWidth="1"/>
    <col min="13576" max="13576" width="12.69140625" style="64" customWidth="1"/>
    <col min="13577" max="13824" width="11.69140625" style="64"/>
    <col min="13825" max="13825" width="30.69140625" style="64" customWidth="1"/>
    <col min="13826" max="13826" width="8.3046875" style="64" customWidth="1"/>
    <col min="13827" max="13827" width="13.4609375" style="64" customWidth="1"/>
    <col min="13828" max="13828" width="10.84375" style="64" customWidth="1"/>
    <col min="13829" max="13829" width="12.69140625" style="64" customWidth="1"/>
    <col min="13830" max="13830" width="11.69140625" style="64"/>
    <col min="13831" max="13831" width="13.4609375" style="64" customWidth="1"/>
    <col min="13832" max="13832" width="12.69140625" style="64" customWidth="1"/>
    <col min="13833" max="14080" width="11.69140625" style="64"/>
    <col min="14081" max="14081" width="30.69140625" style="64" customWidth="1"/>
    <col min="14082" max="14082" width="8.3046875" style="64" customWidth="1"/>
    <col min="14083" max="14083" width="13.4609375" style="64" customWidth="1"/>
    <col min="14084" max="14084" width="10.84375" style="64" customWidth="1"/>
    <col min="14085" max="14085" width="12.69140625" style="64" customWidth="1"/>
    <col min="14086" max="14086" width="11.69140625" style="64"/>
    <col min="14087" max="14087" width="13.4609375" style="64" customWidth="1"/>
    <col min="14088" max="14088" width="12.69140625" style="64" customWidth="1"/>
    <col min="14089" max="14336" width="11.69140625" style="64"/>
    <col min="14337" max="14337" width="30.69140625" style="64" customWidth="1"/>
    <col min="14338" max="14338" width="8.3046875" style="64" customWidth="1"/>
    <col min="14339" max="14339" width="13.4609375" style="64" customWidth="1"/>
    <col min="14340" max="14340" width="10.84375" style="64" customWidth="1"/>
    <col min="14341" max="14341" width="12.69140625" style="64" customWidth="1"/>
    <col min="14342" max="14342" width="11.69140625" style="64"/>
    <col min="14343" max="14343" width="13.4609375" style="64" customWidth="1"/>
    <col min="14344" max="14344" width="12.69140625" style="64" customWidth="1"/>
    <col min="14345" max="14592" width="11.69140625" style="64"/>
    <col min="14593" max="14593" width="30.69140625" style="64" customWidth="1"/>
    <col min="14594" max="14594" width="8.3046875" style="64" customWidth="1"/>
    <col min="14595" max="14595" width="13.4609375" style="64" customWidth="1"/>
    <col min="14596" max="14596" width="10.84375" style="64" customWidth="1"/>
    <col min="14597" max="14597" width="12.69140625" style="64" customWidth="1"/>
    <col min="14598" max="14598" width="11.69140625" style="64"/>
    <col min="14599" max="14599" width="13.4609375" style="64" customWidth="1"/>
    <col min="14600" max="14600" width="12.69140625" style="64" customWidth="1"/>
    <col min="14601" max="14848" width="11.69140625" style="64"/>
    <col min="14849" max="14849" width="30.69140625" style="64" customWidth="1"/>
    <col min="14850" max="14850" width="8.3046875" style="64" customWidth="1"/>
    <col min="14851" max="14851" width="13.4609375" style="64" customWidth="1"/>
    <col min="14852" max="14852" width="10.84375" style="64" customWidth="1"/>
    <col min="14853" max="14853" width="12.69140625" style="64" customWidth="1"/>
    <col min="14854" max="14854" width="11.69140625" style="64"/>
    <col min="14855" max="14855" width="13.4609375" style="64" customWidth="1"/>
    <col min="14856" max="14856" width="12.69140625" style="64" customWidth="1"/>
    <col min="14857" max="15104" width="11.69140625" style="64"/>
    <col min="15105" max="15105" width="30.69140625" style="64" customWidth="1"/>
    <col min="15106" max="15106" width="8.3046875" style="64" customWidth="1"/>
    <col min="15107" max="15107" width="13.4609375" style="64" customWidth="1"/>
    <col min="15108" max="15108" width="10.84375" style="64" customWidth="1"/>
    <col min="15109" max="15109" width="12.69140625" style="64" customWidth="1"/>
    <col min="15110" max="15110" width="11.69140625" style="64"/>
    <col min="15111" max="15111" width="13.4609375" style="64" customWidth="1"/>
    <col min="15112" max="15112" width="12.69140625" style="64" customWidth="1"/>
    <col min="15113" max="15360" width="11.69140625" style="64"/>
    <col min="15361" max="15361" width="30.69140625" style="64" customWidth="1"/>
    <col min="15362" max="15362" width="8.3046875" style="64" customWidth="1"/>
    <col min="15363" max="15363" width="13.4609375" style="64" customWidth="1"/>
    <col min="15364" max="15364" width="10.84375" style="64" customWidth="1"/>
    <col min="15365" max="15365" width="12.69140625" style="64" customWidth="1"/>
    <col min="15366" max="15366" width="11.69140625" style="64"/>
    <col min="15367" max="15367" width="13.4609375" style="64" customWidth="1"/>
    <col min="15368" max="15368" width="12.69140625" style="64" customWidth="1"/>
    <col min="15369" max="15616" width="11.69140625" style="64"/>
    <col min="15617" max="15617" width="30.69140625" style="64" customWidth="1"/>
    <col min="15618" max="15618" width="8.3046875" style="64" customWidth="1"/>
    <col min="15619" max="15619" width="13.4609375" style="64" customWidth="1"/>
    <col min="15620" max="15620" width="10.84375" style="64" customWidth="1"/>
    <col min="15621" max="15621" width="12.69140625" style="64" customWidth="1"/>
    <col min="15622" max="15622" width="11.69140625" style="64"/>
    <col min="15623" max="15623" width="13.4609375" style="64" customWidth="1"/>
    <col min="15624" max="15624" width="12.69140625" style="64" customWidth="1"/>
    <col min="15625" max="15872" width="11.69140625" style="64"/>
    <col min="15873" max="15873" width="30.69140625" style="64" customWidth="1"/>
    <col min="15874" max="15874" width="8.3046875" style="64" customWidth="1"/>
    <col min="15875" max="15875" width="13.4609375" style="64" customWidth="1"/>
    <col min="15876" max="15876" width="10.84375" style="64" customWidth="1"/>
    <col min="15877" max="15877" width="12.69140625" style="64" customWidth="1"/>
    <col min="15878" max="15878" width="11.69140625" style="64"/>
    <col min="15879" max="15879" width="13.4609375" style="64" customWidth="1"/>
    <col min="15880" max="15880" width="12.69140625" style="64" customWidth="1"/>
    <col min="15881" max="16128" width="11.69140625" style="64"/>
    <col min="16129" max="16129" width="30.69140625" style="64" customWidth="1"/>
    <col min="16130" max="16130" width="8.3046875" style="64" customWidth="1"/>
    <col min="16131" max="16131" width="13.4609375" style="64" customWidth="1"/>
    <col min="16132" max="16132" width="10.84375" style="64" customWidth="1"/>
    <col min="16133" max="16133" width="12.69140625" style="64" customWidth="1"/>
    <col min="16134" max="16134" width="11.69140625" style="64"/>
    <col min="16135" max="16135" width="13.4609375" style="64" customWidth="1"/>
    <col min="16136" max="16136" width="12.69140625" style="64" customWidth="1"/>
    <col min="16137" max="16384" width="11.69140625" style="64"/>
  </cols>
  <sheetData>
    <row r="1" spans="1:12">
      <c r="A1" s="63" t="s">
        <v>30</v>
      </c>
    </row>
    <row r="2" spans="1:12">
      <c r="A2" s="65" t="s">
        <v>24</v>
      </c>
      <c r="C2" s="42"/>
      <c r="E2" s="42"/>
      <c r="F2" s="42"/>
      <c r="G2" s="42"/>
      <c r="H2" s="88" t="s">
        <v>63</v>
      </c>
      <c r="J2" s="62" t="s">
        <v>25</v>
      </c>
    </row>
    <row r="3" spans="1:12">
      <c r="A3" s="65" t="s">
        <v>31</v>
      </c>
      <c r="B3" s="43"/>
      <c r="C3" s="60" t="s">
        <v>60</v>
      </c>
      <c r="E3" s="42"/>
      <c r="F3" s="42"/>
      <c r="G3" s="42"/>
      <c r="H3" s="42"/>
      <c r="J3" s="45" t="s">
        <v>46</v>
      </c>
    </row>
    <row r="4" spans="1:12">
      <c r="J4" s="45"/>
    </row>
    <row r="5" spans="1:12">
      <c r="B5" s="44" t="s">
        <v>27</v>
      </c>
      <c r="E5" s="87">
        <v>12000</v>
      </c>
      <c r="F5" s="60" t="s">
        <v>22</v>
      </c>
      <c r="G5" s="60" t="s">
        <v>43</v>
      </c>
      <c r="J5" s="45" t="s">
        <v>51</v>
      </c>
    </row>
    <row r="6" spans="1:12">
      <c r="J6" s="70"/>
      <c r="L6" s="66"/>
    </row>
    <row r="7" spans="1:12">
      <c r="B7" s="69" t="s">
        <v>10</v>
      </c>
      <c r="D7" s="60" t="s">
        <v>42</v>
      </c>
      <c r="E7" s="46"/>
      <c r="F7" s="44"/>
      <c r="J7" s="45"/>
    </row>
    <row r="8" spans="1:12">
      <c r="J8" s="45"/>
    </row>
    <row r="9" spans="1:12">
      <c r="C9" s="41" t="s">
        <v>37</v>
      </c>
      <c r="E9" s="67">
        <v>5.25</v>
      </c>
      <c r="F9" s="60" t="s">
        <v>23</v>
      </c>
      <c r="J9" s="45" t="s">
        <v>58</v>
      </c>
    </row>
    <row r="10" spans="1:12">
      <c r="D10" s="47"/>
      <c r="E10" s="44"/>
      <c r="J10" s="45"/>
    </row>
    <row r="11" spans="1:12">
      <c r="J11" s="45"/>
    </row>
    <row r="12" spans="1:12">
      <c r="B12" s="69" t="s">
        <v>36</v>
      </c>
      <c r="D12" s="60" t="s">
        <v>43</v>
      </c>
    </row>
    <row r="13" spans="1:12" hidden="1">
      <c r="C13" s="41" t="s">
        <v>11</v>
      </c>
      <c r="F13" s="48" t="s">
        <v>12</v>
      </c>
      <c r="J13" s="49"/>
    </row>
    <row r="14" spans="1:12" hidden="1">
      <c r="C14" s="41" t="s">
        <v>13</v>
      </c>
      <c r="F14" s="40" t="s">
        <v>14</v>
      </c>
    </row>
    <row r="15" spans="1:12" hidden="1">
      <c r="C15" s="41" t="s">
        <v>15</v>
      </c>
      <c r="F15" s="50" t="s">
        <v>16</v>
      </c>
    </row>
    <row r="16" spans="1:12" hidden="1">
      <c r="C16" s="41" t="s">
        <v>17</v>
      </c>
      <c r="F16" s="40" t="s">
        <v>18</v>
      </c>
    </row>
    <row r="17" spans="2:10" hidden="1">
      <c r="C17" s="51" t="s">
        <v>19</v>
      </c>
      <c r="F17" s="40" t="s">
        <v>18</v>
      </c>
    </row>
    <row r="18" spans="2:10" hidden="1">
      <c r="C18" s="51" t="s">
        <v>20</v>
      </c>
      <c r="F18" s="40" t="s">
        <v>18</v>
      </c>
    </row>
    <row r="19" spans="2:10" hidden="1">
      <c r="E19" s="52"/>
    </row>
    <row r="20" spans="2:10">
      <c r="C20" s="51" t="s">
        <v>21</v>
      </c>
      <c r="E20" s="53">
        <v>-124</v>
      </c>
      <c r="G20" s="61" t="s">
        <v>56</v>
      </c>
      <c r="J20" s="45" t="s">
        <v>49</v>
      </c>
    </row>
    <row r="21" spans="2:10">
      <c r="J21" s="45"/>
    </row>
    <row r="22" spans="2:10" ht="16.3" thickBot="1">
      <c r="C22" s="41" t="s">
        <v>28</v>
      </c>
      <c r="E22" s="54">
        <f>E20</f>
        <v>-124</v>
      </c>
      <c r="G22" s="43" t="s">
        <v>52</v>
      </c>
      <c r="J22" s="45" t="s">
        <v>33</v>
      </c>
    </row>
    <row r="23" spans="2:10" ht="16.3" thickTop="1">
      <c r="F23" s="55"/>
      <c r="J23" s="45"/>
    </row>
    <row r="24" spans="2:10">
      <c r="B24" s="69" t="s">
        <v>40</v>
      </c>
      <c r="J24" s="56"/>
    </row>
    <row r="25" spans="2:10">
      <c r="C25" s="41" t="s">
        <v>39</v>
      </c>
      <c r="E25" s="46"/>
      <c r="F25" s="84">
        <f>E9</f>
        <v>5.25</v>
      </c>
      <c r="G25" s="43" t="s">
        <v>44</v>
      </c>
      <c r="J25" s="72"/>
    </row>
    <row r="26" spans="2:10">
      <c r="C26" s="41" t="s">
        <v>38</v>
      </c>
      <c r="E26" s="46"/>
      <c r="F26" s="83">
        <f>-ROUND(E22/(E5),4)</f>
        <v>1.03E-2</v>
      </c>
      <c r="G26" s="43" t="s">
        <v>53</v>
      </c>
      <c r="H26" s="57"/>
      <c r="J26" s="45" t="s">
        <v>29</v>
      </c>
    </row>
    <row r="27" spans="2:10">
      <c r="E27" s="46"/>
      <c r="F27" s="86"/>
      <c r="H27" s="57"/>
      <c r="J27" s="45" t="s">
        <v>34</v>
      </c>
    </row>
    <row r="28" spans="2:10">
      <c r="C28" s="41" t="s">
        <v>41</v>
      </c>
      <c r="E28" s="46"/>
      <c r="F28" s="85">
        <f>SUM(F25:F27)</f>
        <v>5.2603</v>
      </c>
      <c r="G28" s="60" t="s">
        <v>23</v>
      </c>
      <c r="J28" s="45" t="s">
        <v>54</v>
      </c>
    </row>
    <row r="29" spans="2:10">
      <c r="E29" s="46"/>
      <c r="F29" s="58"/>
      <c r="G29" s="44"/>
      <c r="J29" s="72"/>
    </row>
    <row r="30" spans="2:10">
      <c r="E30" s="46"/>
      <c r="F30" s="59"/>
      <c r="G30" s="44"/>
      <c r="J30" s="45"/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E10" sqref="E10"/>
    </sheetView>
  </sheetViews>
  <sheetFormatPr defaultColWidth="11.69140625" defaultRowHeight="15.9"/>
  <cols>
    <col min="1" max="1" width="20.765625" style="64" customWidth="1"/>
    <col min="2" max="2" width="21.4609375" style="40" customWidth="1"/>
    <col min="3" max="3" width="11.765625" style="41" customWidth="1"/>
    <col min="4" max="8" width="11.765625" style="40" customWidth="1"/>
    <col min="9" max="9" width="12.69140625" style="40" customWidth="1"/>
    <col min="10" max="10" width="11.69140625" style="40"/>
    <col min="11" max="12" width="11.69140625" style="64"/>
    <col min="13" max="13" width="13.84375" style="64" bestFit="1" customWidth="1"/>
    <col min="14" max="14" width="12.3046875" style="64" bestFit="1" customWidth="1"/>
    <col min="15" max="256" width="11.69140625" style="64"/>
    <col min="257" max="257" width="30.69140625" style="64" customWidth="1"/>
    <col min="258" max="258" width="8.3046875" style="64" customWidth="1"/>
    <col min="259" max="259" width="13.4609375" style="64" customWidth="1"/>
    <col min="260" max="260" width="10.84375" style="64" customWidth="1"/>
    <col min="261" max="261" width="12.69140625" style="64" customWidth="1"/>
    <col min="262" max="262" width="11.69140625" style="64"/>
    <col min="263" max="263" width="13.4609375" style="64" customWidth="1"/>
    <col min="264" max="264" width="12.69140625" style="64" customWidth="1"/>
    <col min="265" max="512" width="11.69140625" style="64"/>
    <col min="513" max="513" width="30.69140625" style="64" customWidth="1"/>
    <col min="514" max="514" width="8.3046875" style="64" customWidth="1"/>
    <col min="515" max="515" width="13.4609375" style="64" customWidth="1"/>
    <col min="516" max="516" width="10.84375" style="64" customWidth="1"/>
    <col min="517" max="517" width="12.69140625" style="64" customWidth="1"/>
    <col min="518" max="518" width="11.69140625" style="64"/>
    <col min="519" max="519" width="13.4609375" style="64" customWidth="1"/>
    <col min="520" max="520" width="12.69140625" style="64" customWidth="1"/>
    <col min="521" max="768" width="11.69140625" style="64"/>
    <col min="769" max="769" width="30.69140625" style="64" customWidth="1"/>
    <col min="770" max="770" width="8.3046875" style="64" customWidth="1"/>
    <col min="771" max="771" width="13.4609375" style="64" customWidth="1"/>
    <col min="772" max="772" width="10.84375" style="64" customWidth="1"/>
    <col min="773" max="773" width="12.69140625" style="64" customWidth="1"/>
    <col min="774" max="774" width="11.69140625" style="64"/>
    <col min="775" max="775" width="13.4609375" style="64" customWidth="1"/>
    <col min="776" max="776" width="12.69140625" style="64" customWidth="1"/>
    <col min="777" max="1024" width="11.69140625" style="64"/>
    <col min="1025" max="1025" width="30.69140625" style="64" customWidth="1"/>
    <col min="1026" max="1026" width="8.3046875" style="64" customWidth="1"/>
    <col min="1027" max="1027" width="13.4609375" style="64" customWidth="1"/>
    <col min="1028" max="1028" width="10.84375" style="64" customWidth="1"/>
    <col min="1029" max="1029" width="12.69140625" style="64" customWidth="1"/>
    <col min="1030" max="1030" width="11.69140625" style="64"/>
    <col min="1031" max="1031" width="13.4609375" style="64" customWidth="1"/>
    <col min="1032" max="1032" width="12.69140625" style="64" customWidth="1"/>
    <col min="1033" max="1280" width="11.69140625" style="64"/>
    <col min="1281" max="1281" width="30.69140625" style="64" customWidth="1"/>
    <col min="1282" max="1282" width="8.3046875" style="64" customWidth="1"/>
    <col min="1283" max="1283" width="13.4609375" style="64" customWidth="1"/>
    <col min="1284" max="1284" width="10.84375" style="64" customWidth="1"/>
    <col min="1285" max="1285" width="12.69140625" style="64" customWidth="1"/>
    <col min="1286" max="1286" width="11.69140625" style="64"/>
    <col min="1287" max="1287" width="13.4609375" style="64" customWidth="1"/>
    <col min="1288" max="1288" width="12.69140625" style="64" customWidth="1"/>
    <col min="1289" max="1536" width="11.69140625" style="64"/>
    <col min="1537" max="1537" width="30.69140625" style="64" customWidth="1"/>
    <col min="1538" max="1538" width="8.3046875" style="64" customWidth="1"/>
    <col min="1539" max="1539" width="13.4609375" style="64" customWidth="1"/>
    <col min="1540" max="1540" width="10.84375" style="64" customWidth="1"/>
    <col min="1541" max="1541" width="12.69140625" style="64" customWidth="1"/>
    <col min="1542" max="1542" width="11.69140625" style="64"/>
    <col min="1543" max="1543" width="13.4609375" style="64" customWidth="1"/>
    <col min="1544" max="1544" width="12.69140625" style="64" customWidth="1"/>
    <col min="1545" max="1792" width="11.69140625" style="64"/>
    <col min="1793" max="1793" width="30.69140625" style="64" customWidth="1"/>
    <col min="1794" max="1794" width="8.3046875" style="64" customWidth="1"/>
    <col min="1795" max="1795" width="13.4609375" style="64" customWidth="1"/>
    <col min="1796" max="1796" width="10.84375" style="64" customWidth="1"/>
    <col min="1797" max="1797" width="12.69140625" style="64" customWidth="1"/>
    <col min="1798" max="1798" width="11.69140625" style="64"/>
    <col min="1799" max="1799" width="13.4609375" style="64" customWidth="1"/>
    <col min="1800" max="1800" width="12.69140625" style="64" customWidth="1"/>
    <col min="1801" max="2048" width="11.69140625" style="64"/>
    <col min="2049" max="2049" width="30.69140625" style="64" customWidth="1"/>
    <col min="2050" max="2050" width="8.3046875" style="64" customWidth="1"/>
    <col min="2051" max="2051" width="13.4609375" style="64" customWidth="1"/>
    <col min="2052" max="2052" width="10.84375" style="64" customWidth="1"/>
    <col min="2053" max="2053" width="12.69140625" style="64" customWidth="1"/>
    <col min="2054" max="2054" width="11.69140625" style="64"/>
    <col min="2055" max="2055" width="13.4609375" style="64" customWidth="1"/>
    <col min="2056" max="2056" width="12.69140625" style="64" customWidth="1"/>
    <col min="2057" max="2304" width="11.69140625" style="64"/>
    <col min="2305" max="2305" width="30.69140625" style="64" customWidth="1"/>
    <col min="2306" max="2306" width="8.3046875" style="64" customWidth="1"/>
    <col min="2307" max="2307" width="13.4609375" style="64" customWidth="1"/>
    <col min="2308" max="2308" width="10.84375" style="64" customWidth="1"/>
    <col min="2309" max="2309" width="12.69140625" style="64" customWidth="1"/>
    <col min="2310" max="2310" width="11.69140625" style="64"/>
    <col min="2311" max="2311" width="13.4609375" style="64" customWidth="1"/>
    <col min="2312" max="2312" width="12.69140625" style="64" customWidth="1"/>
    <col min="2313" max="2560" width="11.69140625" style="64"/>
    <col min="2561" max="2561" width="30.69140625" style="64" customWidth="1"/>
    <col min="2562" max="2562" width="8.3046875" style="64" customWidth="1"/>
    <col min="2563" max="2563" width="13.4609375" style="64" customWidth="1"/>
    <col min="2564" max="2564" width="10.84375" style="64" customWidth="1"/>
    <col min="2565" max="2565" width="12.69140625" style="64" customWidth="1"/>
    <col min="2566" max="2566" width="11.69140625" style="64"/>
    <col min="2567" max="2567" width="13.4609375" style="64" customWidth="1"/>
    <col min="2568" max="2568" width="12.69140625" style="64" customWidth="1"/>
    <col min="2569" max="2816" width="11.69140625" style="64"/>
    <col min="2817" max="2817" width="30.69140625" style="64" customWidth="1"/>
    <col min="2818" max="2818" width="8.3046875" style="64" customWidth="1"/>
    <col min="2819" max="2819" width="13.4609375" style="64" customWidth="1"/>
    <col min="2820" max="2820" width="10.84375" style="64" customWidth="1"/>
    <col min="2821" max="2821" width="12.69140625" style="64" customWidth="1"/>
    <col min="2822" max="2822" width="11.69140625" style="64"/>
    <col min="2823" max="2823" width="13.4609375" style="64" customWidth="1"/>
    <col min="2824" max="2824" width="12.69140625" style="64" customWidth="1"/>
    <col min="2825" max="3072" width="11.69140625" style="64"/>
    <col min="3073" max="3073" width="30.69140625" style="64" customWidth="1"/>
    <col min="3074" max="3074" width="8.3046875" style="64" customWidth="1"/>
    <col min="3075" max="3075" width="13.4609375" style="64" customWidth="1"/>
    <col min="3076" max="3076" width="10.84375" style="64" customWidth="1"/>
    <col min="3077" max="3077" width="12.69140625" style="64" customWidth="1"/>
    <col min="3078" max="3078" width="11.69140625" style="64"/>
    <col min="3079" max="3079" width="13.4609375" style="64" customWidth="1"/>
    <col min="3080" max="3080" width="12.69140625" style="64" customWidth="1"/>
    <col min="3081" max="3328" width="11.69140625" style="64"/>
    <col min="3329" max="3329" width="30.69140625" style="64" customWidth="1"/>
    <col min="3330" max="3330" width="8.3046875" style="64" customWidth="1"/>
    <col min="3331" max="3331" width="13.4609375" style="64" customWidth="1"/>
    <col min="3332" max="3332" width="10.84375" style="64" customWidth="1"/>
    <col min="3333" max="3333" width="12.69140625" style="64" customWidth="1"/>
    <col min="3334" max="3334" width="11.69140625" style="64"/>
    <col min="3335" max="3335" width="13.4609375" style="64" customWidth="1"/>
    <col min="3336" max="3336" width="12.69140625" style="64" customWidth="1"/>
    <col min="3337" max="3584" width="11.69140625" style="64"/>
    <col min="3585" max="3585" width="30.69140625" style="64" customWidth="1"/>
    <col min="3586" max="3586" width="8.3046875" style="64" customWidth="1"/>
    <col min="3587" max="3587" width="13.4609375" style="64" customWidth="1"/>
    <col min="3588" max="3588" width="10.84375" style="64" customWidth="1"/>
    <col min="3589" max="3589" width="12.69140625" style="64" customWidth="1"/>
    <col min="3590" max="3590" width="11.69140625" style="64"/>
    <col min="3591" max="3591" width="13.4609375" style="64" customWidth="1"/>
    <col min="3592" max="3592" width="12.69140625" style="64" customWidth="1"/>
    <col min="3593" max="3840" width="11.69140625" style="64"/>
    <col min="3841" max="3841" width="30.69140625" style="64" customWidth="1"/>
    <col min="3842" max="3842" width="8.3046875" style="64" customWidth="1"/>
    <col min="3843" max="3843" width="13.4609375" style="64" customWidth="1"/>
    <col min="3844" max="3844" width="10.84375" style="64" customWidth="1"/>
    <col min="3845" max="3845" width="12.69140625" style="64" customWidth="1"/>
    <col min="3846" max="3846" width="11.69140625" style="64"/>
    <col min="3847" max="3847" width="13.4609375" style="64" customWidth="1"/>
    <col min="3848" max="3848" width="12.69140625" style="64" customWidth="1"/>
    <col min="3849" max="4096" width="11.69140625" style="64"/>
    <col min="4097" max="4097" width="30.69140625" style="64" customWidth="1"/>
    <col min="4098" max="4098" width="8.3046875" style="64" customWidth="1"/>
    <col min="4099" max="4099" width="13.4609375" style="64" customWidth="1"/>
    <col min="4100" max="4100" width="10.84375" style="64" customWidth="1"/>
    <col min="4101" max="4101" width="12.69140625" style="64" customWidth="1"/>
    <col min="4102" max="4102" width="11.69140625" style="64"/>
    <col min="4103" max="4103" width="13.4609375" style="64" customWidth="1"/>
    <col min="4104" max="4104" width="12.69140625" style="64" customWidth="1"/>
    <col min="4105" max="4352" width="11.69140625" style="64"/>
    <col min="4353" max="4353" width="30.69140625" style="64" customWidth="1"/>
    <col min="4354" max="4354" width="8.3046875" style="64" customWidth="1"/>
    <col min="4355" max="4355" width="13.4609375" style="64" customWidth="1"/>
    <col min="4356" max="4356" width="10.84375" style="64" customWidth="1"/>
    <col min="4357" max="4357" width="12.69140625" style="64" customWidth="1"/>
    <col min="4358" max="4358" width="11.69140625" style="64"/>
    <col min="4359" max="4359" width="13.4609375" style="64" customWidth="1"/>
    <col min="4360" max="4360" width="12.69140625" style="64" customWidth="1"/>
    <col min="4361" max="4608" width="11.69140625" style="64"/>
    <col min="4609" max="4609" width="30.69140625" style="64" customWidth="1"/>
    <col min="4610" max="4610" width="8.3046875" style="64" customWidth="1"/>
    <col min="4611" max="4611" width="13.4609375" style="64" customWidth="1"/>
    <col min="4612" max="4612" width="10.84375" style="64" customWidth="1"/>
    <col min="4613" max="4613" width="12.69140625" style="64" customWidth="1"/>
    <col min="4614" max="4614" width="11.69140625" style="64"/>
    <col min="4615" max="4615" width="13.4609375" style="64" customWidth="1"/>
    <col min="4616" max="4616" width="12.69140625" style="64" customWidth="1"/>
    <col min="4617" max="4864" width="11.69140625" style="64"/>
    <col min="4865" max="4865" width="30.69140625" style="64" customWidth="1"/>
    <col min="4866" max="4866" width="8.3046875" style="64" customWidth="1"/>
    <col min="4867" max="4867" width="13.4609375" style="64" customWidth="1"/>
    <col min="4868" max="4868" width="10.84375" style="64" customWidth="1"/>
    <col min="4869" max="4869" width="12.69140625" style="64" customWidth="1"/>
    <col min="4870" max="4870" width="11.69140625" style="64"/>
    <col min="4871" max="4871" width="13.4609375" style="64" customWidth="1"/>
    <col min="4872" max="4872" width="12.69140625" style="64" customWidth="1"/>
    <col min="4873" max="5120" width="11.69140625" style="64"/>
    <col min="5121" max="5121" width="30.69140625" style="64" customWidth="1"/>
    <col min="5122" max="5122" width="8.3046875" style="64" customWidth="1"/>
    <col min="5123" max="5123" width="13.4609375" style="64" customWidth="1"/>
    <col min="5124" max="5124" width="10.84375" style="64" customWidth="1"/>
    <col min="5125" max="5125" width="12.69140625" style="64" customWidth="1"/>
    <col min="5126" max="5126" width="11.69140625" style="64"/>
    <col min="5127" max="5127" width="13.4609375" style="64" customWidth="1"/>
    <col min="5128" max="5128" width="12.69140625" style="64" customWidth="1"/>
    <col min="5129" max="5376" width="11.69140625" style="64"/>
    <col min="5377" max="5377" width="30.69140625" style="64" customWidth="1"/>
    <col min="5378" max="5378" width="8.3046875" style="64" customWidth="1"/>
    <col min="5379" max="5379" width="13.4609375" style="64" customWidth="1"/>
    <col min="5380" max="5380" width="10.84375" style="64" customWidth="1"/>
    <col min="5381" max="5381" width="12.69140625" style="64" customWidth="1"/>
    <col min="5382" max="5382" width="11.69140625" style="64"/>
    <col min="5383" max="5383" width="13.4609375" style="64" customWidth="1"/>
    <col min="5384" max="5384" width="12.69140625" style="64" customWidth="1"/>
    <col min="5385" max="5632" width="11.69140625" style="64"/>
    <col min="5633" max="5633" width="30.69140625" style="64" customWidth="1"/>
    <col min="5634" max="5634" width="8.3046875" style="64" customWidth="1"/>
    <col min="5635" max="5635" width="13.4609375" style="64" customWidth="1"/>
    <col min="5636" max="5636" width="10.84375" style="64" customWidth="1"/>
    <col min="5637" max="5637" width="12.69140625" style="64" customWidth="1"/>
    <col min="5638" max="5638" width="11.69140625" style="64"/>
    <col min="5639" max="5639" width="13.4609375" style="64" customWidth="1"/>
    <col min="5640" max="5640" width="12.69140625" style="64" customWidth="1"/>
    <col min="5641" max="5888" width="11.69140625" style="64"/>
    <col min="5889" max="5889" width="30.69140625" style="64" customWidth="1"/>
    <col min="5890" max="5890" width="8.3046875" style="64" customWidth="1"/>
    <col min="5891" max="5891" width="13.4609375" style="64" customWidth="1"/>
    <col min="5892" max="5892" width="10.84375" style="64" customWidth="1"/>
    <col min="5893" max="5893" width="12.69140625" style="64" customWidth="1"/>
    <col min="5894" max="5894" width="11.69140625" style="64"/>
    <col min="5895" max="5895" width="13.4609375" style="64" customWidth="1"/>
    <col min="5896" max="5896" width="12.69140625" style="64" customWidth="1"/>
    <col min="5897" max="6144" width="11.69140625" style="64"/>
    <col min="6145" max="6145" width="30.69140625" style="64" customWidth="1"/>
    <col min="6146" max="6146" width="8.3046875" style="64" customWidth="1"/>
    <col min="6147" max="6147" width="13.4609375" style="64" customWidth="1"/>
    <col min="6148" max="6148" width="10.84375" style="64" customWidth="1"/>
    <col min="6149" max="6149" width="12.69140625" style="64" customWidth="1"/>
    <col min="6150" max="6150" width="11.69140625" style="64"/>
    <col min="6151" max="6151" width="13.4609375" style="64" customWidth="1"/>
    <col min="6152" max="6152" width="12.69140625" style="64" customWidth="1"/>
    <col min="6153" max="6400" width="11.69140625" style="64"/>
    <col min="6401" max="6401" width="30.69140625" style="64" customWidth="1"/>
    <col min="6402" max="6402" width="8.3046875" style="64" customWidth="1"/>
    <col min="6403" max="6403" width="13.4609375" style="64" customWidth="1"/>
    <col min="6404" max="6404" width="10.84375" style="64" customWidth="1"/>
    <col min="6405" max="6405" width="12.69140625" style="64" customWidth="1"/>
    <col min="6406" max="6406" width="11.69140625" style="64"/>
    <col min="6407" max="6407" width="13.4609375" style="64" customWidth="1"/>
    <col min="6408" max="6408" width="12.69140625" style="64" customWidth="1"/>
    <col min="6409" max="6656" width="11.69140625" style="64"/>
    <col min="6657" max="6657" width="30.69140625" style="64" customWidth="1"/>
    <col min="6658" max="6658" width="8.3046875" style="64" customWidth="1"/>
    <col min="6659" max="6659" width="13.4609375" style="64" customWidth="1"/>
    <col min="6660" max="6660" width="10.84375" style="64" customWidth="1"/>
    <col min="6661" max="6661" width="12.69140625" style="64" customWidth="1"/>
    <col min="6662" max="6662" width="11.69140625" style="64"/>
    <col min="6663" max="6663" width="13.4609375" style="64" customWidth="1"/>
    <col min="6664" max="6664" width="12.69140625" style="64" customWidth="1"/>
    <col min="6665" max="6912" width="11.69140625" style="64"/>
    <col min="6913" max="6913" width="30.69140625" style="64" customWidth="1"/>
    <col min="6914" max="6914" width="8.3046875" style="64" customWidth="1"/>
    <col min="6915" max="6915" width="13.4609375" style="64" customWidth="1"/>
    <col min="6916" max="6916" width="10.84375" style="64" customWidth="1"/>
    <col min="6917" max="6917" width="12.69140625" style="64" customWidth="1"/>
    <col min="6918" max="6918" width="11.69140625" style="64"/>
    <col min="6919" max="6919" width="13.4609375" style="64" customWidth="1"/>
    <col min="6920" max="6920" width="12.69140625" style="64" customWidth="1"/>
    <col min="6921" max="7168" width="11.69140625" style="64"/>
    <col min="7169" max="7169" width="30.69140625" style="64" customWidth="1"/>
    <col min="7170" max="7170" width="8.3046875" style="64" customWidth="1"/>
    <col min="7171" max="7171" width="13.4609375" style="64" customWidth="1"/>
    <col min="7172" max="7172" width="10.84375" style="64" customWidth="1"/>
    <col min="7173" max="7173" width="12.69140625" style="64" customWidth="1"/>
    <col min="7174" max="7174" width="11.69140625" style="64"/>
    <col min="7175" max="7175" width="13.4609375" style="64" customWidth="1"/>
    <col min="7176" max="7176" width="12.69140625" style="64" customWidth="1"/>
    <col min="7177" max="7424" width="11.69140625" style="64"/>
    <col min="7425" max="7425" width="30.69140625" style="64" customWidth="1"/>
    <col min="7426" max="7426" width="8.3046875" style="64" customWidth="1"/>
    <col min="7427" max="7427" width="13.4609375" style="64" customWidth="1"/>
    <col min="7428" max="7428" width="10.84375" style="64" customWidth="1"/>
    <col min="7429" max="7429" width="12.69140625" style="64" customWidth="1"/>
    <col min="7430" max="7430" width="11.69140625" style="64"/>
    <col min="7431" max="7431" width="13.4609375" style="64" customWidth="1"/>
    <col min="7432" max="7432" width="12.69140625" style="64" customWidth="1"/>
    <col min="7433" max="7680" width="11.69140625" style="64"/>
    <col min="7681" max="7681" width="30.69140625" style="64" customWidth="1"/>
    <col min="7682" max="7682" width="8.3046875" style="64" customWidth="1"/>
    <col min="7683" max="7683" width="13.4609375" style="64" customWidth="1"/>
    <col min="7684" max="7684" width="10.84375" style="64" customWidth="1"/>
    <col min="7685" max="7685" width="12.69140625" style="64" customWidth="1"/>
    <col min="7686" max="7686" width="11.69140625" style="64"/>
    <col min="7687" max="7687" width="13.4609375" style="64" customWidth="1"/>
    <col min="7688" max="7688" width="12.69140625" style="64" customWidth="1"/>
    <col min="7689" max="7936" width="11.69140625" style="64"/>
    <col min="7937" max="7937" width="30.69140625" style="64" customWidth="1"/>
    <col min="7938" max="7938" width="8.3046875" style="64" customWidth="1"/>
    <col min="7939" max="7939" width="13.4609375" style="64" customWidth="1"/>
    <col min="7940" max="7940" width="10.84375" style="64" customWidth="1"/>
    <col min="7941" max="7941" width="12.69140625" style="64" customWidth="1"/>
    <col min="7942" max="7942" width="11.69140625" style="64"/>
    <col min="7943" max="7943" width="13.4609375" style="64" customWidth="1"/>
    <col min="7944" max="7944" width="12.69140625" style="64" customWidth="1"/>
    <col min="7945" max="8192" width="11.69140625" style="64"/>
    <col min="8193" max="8193" width="30.69140625" style="64" customWidth="1"/>
    <col min="8194" max="8194" width="8.3046875" style="64" customWidth="1"/>
    <col min="8195" max="8195" width="13.4609375" style="64" customWidth="1"/>
    <col min="8196" max="8196" width="10.84375" style="64" customWidth="1"/>
    <col min="8197" max="8197" width="12.69140625" style="64" customWidth="1"/>
    <col min="8198" max="8198" width="11.69140625" style="64"/>
    <col min="8199" max="8199" width="13.4609375" style="64" customWidth="1"/>
    <col min="8200" max="8200" width="12.69140625" style="64" customWidth="1"/>
    <col min="8201" max="8448" width="11.69140625" style="64"/>
    <col min="8449" max="8449" width="30.69140625" style="64" customWidth="1"/>
    <col min="8450" max="8450" width="8.3046875" style="64" customWidth="1"/>
    <col min="8451" max="8451" width="13.4609375" style="64" customWidth="1"/>
    <col min="8452" max="8452" width="10.84375" style="64" customWidth="1"/>
    <col min="8453" max="8453" width="12.69140625" style="64" customWidth="1"/>
    <col min="8454" max="8454" width="11.69140625" style="64"/>
    <col min="8455" max="8455" width="13.4609375" style="64" customWidth="1"/>
    <col min="8456" max="8456" width="12.69140625" style="64" customWidth="1"/>
    <col min="8457" max="8704" width="11.69140625" style="64"/>
    <col min="8705" max="8705" width="30.69140625" style="64" customWidth="1"/>
    <col min="8706" max="8706" width="8.3046875" style="64" customWidth="1"/>
    <col min="8707" max="8707" width="13.4609375" style="64" customWidth="1"/>
    <col min="8708" max="8708" width="10.84375" style="64" customWidth="1"/>
    <col min="8709" max="8709" width="12.69140625" style="64" customWidth="1"/>
    <col min="8710" max="8710" width="11.69140625" style="64"/>
    <col min="8711" max="8711" width="13.4609375" style="64" customWidth="1"/>
    <col min="8712" max="8712" width="12.69140625" style="64" customWidth="1"/>
    <col min="8713" max="8960" width="11.69140625" style="64"/>
    <col min="8961" max="8961" width="30.69140625" style="64" customWidth="1"/>
    <col min="8962" max="8962" width="8.3046875" style="64" customWidth="1"/>
    <col min="8963" max="8963" width="13.4609375" style="64" customWidth="1"/>
    <col min="8964" max="8964" width="10.84375" style="64" customWidth="1"/>
    <col min="8965" max="8965" width="12.69140625" style="64" customWidth="1"/>
    <col min="8966" max="8966" width="11.69140625" style="64"/>
    <col min="8967" max="8967" width="13.4609375" style="64" customWidth="1"/>
    <col min="8968" max="8968" width="12.69140625" style="64" customWidth="1"/>
    <col min="8969" max="9216" width="11.69140625" style="64"/>
    <col min="9217" max="9217" width="30.69140625" style="64" customWidth="1"/>
    <col min="9218" max="9218" width="8.3046875" style="64" customWidth="1"/>
    <col min="9219" max="9219" width="13.4609375" style="64" customWidth="1"/>
    <col min="9220" max="9220" width="10.84375" style="64" customWidth="1"/>
    <col min="9221" max="9221" width="12.69140625" style="64" customWidth="1"/>
    <col min="9222" max="9222" width="11.69140625" style="64"/>
    <col min="9223" max="9223" width="13.4609375" style="64" customWidth="1"/>
    <col min="9224" max="9224" width="12.69140625" style="64" customWidth="1"/>
    <col min="9225" max="9472" width="11.69140625" style="64"/>
    <col min="9473" max="9473" width="30.69140625" style="64" customWidth="1"/>
    <col min="9474" max="9474" width="8.3046875" style="64" customWidth="1"/>
    <col min="9475" max="9475" width="13.4609375" style="64" customWidth="1"/>
    <col min="9476" max="9476" width="10.84375" style="64" customWidth="1"/>
    <col min="9477" max="9477" width="12.69140625" style="64" customWidth="1"/>
    <col min="9478" max="9478" width="11.69140625" style="64"/>
    <col min="9479" max="9479" width="13.4609375" style="64" customWidth="1"/>
    <col min="9480" max="9480" width="12.69140625" style="64" customWidth="1"/>
    <col min="9481" max="9728" width="11.69140625" style="64"/>
    <col min="9729" max="9729" width="30.69140625" style="64" customWidth="1"/>
    <col min="9730" max="9730" width="8.3046875" style="64" customWidth="1"/>
    <col min="9731" max="9731" width="13.4609375" style="64" customWidth="1"/>
    <col min="9732" max="9732" width="10.84375" style="64" customWidth="1"/>
    <col min="9733" max="9733" width="12.69140625" style="64" customWidth="1"/>
    <col min="9734" max="9734" width="11.69140625" style="64"/>
    <col min="9735" max="9735" width="13.4609375" style="64" customWidth="1"/>
    <col min="9736" max="9736" width="12.69140625" style="64" customWidth="1"/>
    <col min="9737" max="9984" width="11.69140625" style="64"/>
    <col min="9985" max="9985" width="30.69140625" style="64" customWidth="1"/>
    <col min="9986" max="9986" width="8.3046875" style="64" customWidth="1"/>
    <col min="9987" max="9987" width="13.4609375" style="64" customWidth="1"/>
    <col min="9988" max="9988" width="10.84375" style="64" customWidth="1"/>
    <col min="9989" max="9989" width="12.69140625" style="64" customWidth="1"/>
    <col min="9990" max="9990" width="11.69140625" style="64"/>
    <col min="9991" max="9991" width="13.4609375" style="64" customWidth="1"/>
    <col min="9992" max="9992" width="12.69140625" style="64" customWidth="1"/>
    <col min="9993" max="10240" width="11.69140625" style="64"/>
    <col min="10241" max="10241" width="30.69140625" style="64" customWidth="1"/>
    <col min="10242" max="10242" width="8.3046875" style="64" customWidth="1"/>
    <col min="10243" max="10243" width="13.4609375" style="64" customWidth="1"/>
    <col min="10244" max="10244" width="10.84375" style="64" customWidth="1"/>
    <col min="10245" max="10245" width="12.69140625" style="64" customWidth="1"/>
    <col min="10246" max="10246" width="11.69140625" style="64"/>
    <col min="10247" max="10247" width="13.4609375" style="64" customWidth="1"/>
    <col min="10248" max="10248" width="12.69140625" style="64" customWidth="1"/>
    <col min="10249" max="10496" width="11.69140625" style="64"/>
    <col min="10497" max="10497" width="30.69140625" style="64" customWidth="1"/>
    <col min="10498" max="10498" width="8.3046875" style="64" customWidth="1"/>
    <col min="10499" max="10499" width="13.4609375" style="64" customWidth="1"/>
    <col min="10500" max="10500" width="10.84375" style="64" customWidth="1"/>
    <col min="10501" max="10501" width="12.69140625" style="64" customWidth="1"/>
    <col min="10502" max="10502" width="11.69140625" style="64"/>
    <col min="10503" max="10503" width="13.4609375" style="64" customWidth="1"/>
    <col min="10504" max="10504" width="12.69140625" style="64" customWidth="1"/>
    <col min="10505" max="10752" width="11.69140625" style="64"/>
    <col min="10753" max="10753" width="30.69140625" style="64" customWidth="1"/>
    <col min="10754" max="10754" width="8.3046875" style="64" customWidth="1"/>
    <col min="10755" max="10755" width="13.4609375" style="64" customWidth="1"/>
    <col min="10756" max="10756" width="10.84375" style="64" customWidth="1"/>
    <col min="10757" max="10757" width="12.69140625" style="64" customWidth="1"/>
    <col min="10758" max="10758" width="11.69140625" style="64"/>
    <col min="10759" max="10759" width="13.4609375" style="64" customWidth="1"/>
    <col min="10760" max="10760" width="12.69140625" style="64" customWidth="1"/>
    <col min="10761" max="11008" width="11.69140625" style="64"/>
    <col min="11009" max="11009" width="30.69140625" style="64" customWidth="1"/>
    <col min="11010" max="11010" width="8.3046875" style="64" customWidth="1"/>
    <col min="11011" max="11011" width="13.4609375" style="64" customWidth="1"/>
    <col min="11012" max="11012" width="10.84375" style="64" customWidth="1"/>
    <col min="11013" max="11013" width="12.69140625" style="64" customWidth="1"/>
    <col min="11014" max="11014" width="11.69140625" style="64"/>
    <col min="11015" max="11015" width="13.4609375" style="64" customWidth="1"/>
    <col min="11016" max="11016" width="12.69140625" style="64" customWidth="1"/>
    <col min="11017" max="11264" width="11.69140625" style="64"/>
    <col min="11265" max="11265" width="30.69140625" style="64" customWidth="1"/>
    <col min="11266" max="11266" width="8.3046875" style="64" customWidth="1"/>
    <col min="11267" max="11267" width="13.4609375" style="64" customWidth="1"/>
    <col min="11268" max="11268" width="10.84375" style="64" customWidth="1"/>
    <col min="11269" max="11269" width="12.69140625" style="64" customWidth="1"/>
    <col min="11270" max="11270" width="11.69140625" style="64"/>
    <col min="11271" max="11271" width="13.4609375" style="64" customWidth="1"/>
    <col min="11272" max="11272" width="12.69140625" style="64" customWidth="1"/>
    <col min="11273" max="11520" width="11.69140625" style="64"/>
    <col min="11521" max="11521" width="30.69140625" style="64" customWidth="1"/>
    <col min="11522" max="11522" width="8.3046875" style="64" customWidth="1"/>
    <col min="11523" max="11523" width="13.4609375" style="64" customWidth="1"/>
    <col min="11524" max="11524" width="10.84375" style="64" customWidth="1"/>
    <col min="11525" max="11525" width="12.69140625" style="64" customWidth="1"/>
    <col min="11526" max="11526" width="11.69140625" style="64"/>
    <col min="11527" max="11527" width="13.4609375" style="64" customWidth="1"/>
    <col min="11528" max="11528" width="12.69140625" style="64" customWidth="1"/>
    <col min="11529" max="11776" width="11.69140625" style="64"/>
    <col min="11777" max="11777" width="30.69140625" style="64" customWidth="1"/>
    <col min="11778" max="11778" width="8.3046875" style="64" customWidth="1"/>
    <col min="11779" max="11779" width="13.4609375" style="64" customWidth="1"/>
    <col min="11780" max="11780" width="10.84375" style="64" customWidth="1"/>
    <col min="11781" max="11781" width="12.69140625" style="64" customWidth="1"/>
    <col min="11782" max="11782" width="11.69140625" style="64"/>
    <col min="11783" max="11783" width="13.4609375" style="64" customWidth="1"/>
    <col min="11784" max="11784" width="12.69140625" style="64" customWidth="1"/>
    <col min="11785" max="12032" width="11.69140625" style="64"/>
    <col min="12033" max="12033" width="30.69140625" style="64" customWidth="1"/>
    <col min="12034" max="12034" width="8.3046875" style="64" customWidth="1"/>
    <col min="12035" max="12035" width="13.4609375" style="64" customWidth="1"/>
    <col min="12036" max="12036" width="10.84375" style="64" customWidth="1"/>
    <col min="12037" max="12037" width="12.69140625" style="64" customWidth="1"/>
    <col min="12038" max="12038" width="11.69140625" style="64"/>
    <col min="12039" max="12039" width="13.4609375" style="64" customWidth="1"/>
    <col min="12040" max="12040" width="12.69140625" style="64" customWidth="1"/>
    <col min="12041" max="12288" width="11.69140625" style="64"/>
    <col min="12289" max="12289" width="30.69140625" style="64" customWidth="1"/>
    <col min="12290" max="12290" width="8.3046875" style="64" customWidth="1"/>
    <col min="12291" max="12291" width="13.4609375" style="64" customWidth="1"/>
    <col min="12292" max="12292" width="10.84375" style="64" customWidth="1"/>
    <col min="12293" max="12293" width="12.69140625" style="64" customWidth="1"/>
    <col min="12294" max="12294" width="11.69140625" style="64"/>
    <col min="12295" max="12295" width="13.4609375" style="64" customWidth="1"/>
    <col min="12296" max="12296" width="12.69140625" style="64" customWidth="1"/>
    <col min="12297" max="12544" width="11.69140625" style="64"/>
    <col min="12545" max="12545" width="30.69140625" style="64" customWidth="1"/>
    <col min="12546" max="12546" width="8.3046875" style="64" customWidth="1"/>
    <col min="12547" max="12547" width="13.4609375" style="64" customWidth="1"/>
    <col min="12548" max="12548" width="10.84375" style="64" customWidth="1"/>
    <col min="12549" max="12549" width="12.69140625" style="64" customWidth="1"/>
    <col min="12550" max="12550" width="11.69140625" style="64"/>
    <col min="12551" max="12551" width="13.4609375" style="64" customWidth="1"/>
    <col min="12552" max="12552" width="12.69140625" style="64" customWidth="1"/>
    <col min="12553" max="12800" width="11.69140625" style="64"/>
    <col min="12801" max="12801" width="30.69140625" style="64" customWidth="1"/>
    <col min="12802" max="12802" width="8.3046875" style="64" customWidth="1"/>
    <col min="12803" max="12803" width="13.4609375" style="64" customWidth="1"/>
    <col min="12804" max="12804" width="10.84375" style="64" customWidth="1"/>
    <col min="12805" max="12805" width="12.69140625" style="64" customWidth="1"/>
    <col min="12806" max="12806" width="11.69140625" style="64"/>
    <col min="12807" max="12807" width="13.4609375" style="64" customWidth="1"/>
    <col min="12808" max="12808" width="12.69140625" style="64" customWidth="1"/>
    <col min="12809" max="13056" width="11.69140625" style="64"/>
    <col min="13057" max="13057" width="30.69140625" style="64" customWidth="1"/>
    <col min="13058" max="13058" width="8.3046875" style="64" customWidth="1"/>
    <col min="13059" max="13059" width="13.4609375" style="64" customWidth="1"/>
    <col min="13060" max="13060" width="10.84375" style="64" customWidth="1"/>
    <col min="13061" max="13061" width="12.69140625" style="64" customWidth="1"/>
    <col min="13062" max="13062" width="11.69140625" style="64"/>
    <col min="13063" max="13063" width="13.4609375" style="64" customWidth="1"/>
    <col min="13064" max="13064" width="12.69140625" style="64" customWidth="1"/>
    <col min="13065" max="13312" width="11.69140625" style="64"/>
    <col min="13313" max="13313" width="30.69140625" style="64" customWidth="1"/>
    <col min="13314" max="13314" width="8.3046875" style="64" customWidth="1"/>
    <col min="13315" max="13315" width="13.4609375" style="64" customWidth="1"/>
    <col min="13316" max="13316" width="10.84375" style="64" customWidth="1"/>
    <col min="13317" max="13317" width="12.69140625" style="64" customWidth="1"/>
    <col min="13318" max="13318" width="11.69140625" style="64"/>
    <col min="13319" max="13319" width="13.4609375" style="64" customWidth="1"/>
    <col min="13320" max="13320" width="12.69140625" style="64" customWidth="1"/>
    <col min="13321" max="13568" width="11.69140625" style="64"/>
    <col min="13569" max="13569" width="30.69140625" style="64" customWidth="1"/>
    <col min="13570" max="13570" width="8.3046875" style="64" customWidth="1"/>
    <col min="13571" max="13571" width="13.4609375" style="64" customWidth="1"/>
    <col min="13572" max="13572" width="10.84375" style="64" customWidth="1"/>
    <col min="13573" max="13573" width="12.69140625" style="64" customWidth="1"/>
    <col min="13574" max="13574" width="11.69140625" style="64"/>
    <col min="13575" max="13575" width="13.4609375" style="64" customWidth="1"/>
    <col min="13576" max="13576" width="12.69140625" style="64" customWidth="1"/>
    <col min="13577" max="13824" width="11.69140625" style="64"/>
    <col min="13825" max="13825" width="30.69140625" style="64" customWidth="1"/>
    <col min="13826" max="13826" width="8.3046875" style="64" customWidth="1"/>
    <col min="13827" max="13827" width="13.4609375" style="64" customWidth="1"/>
    <col min="13828" max="13828" width="10.84375" style="64" customWidth="1"/>
    <col min="13829" max="13829" width="12.69140625" style="64" customWidth="1"/>
    <col min="13830" max="13830" width="11.69140625" style="64"/>
    <col min="13831" max="13831" width="13.4609375" style="64" customWidth="1"/>
    <col min="13832" max="13832" width="12.69140625" style="64" customWidth="1"/>
    <col min="13833" max="14080" width="11.69140625" style="64"/>
    <col min="14081" max="14081" width="30.69140625" style="64" customWidth="1"/>
    <col min="14082" max="14082" width="8.3046875" style="64" customWidth="1"/>
    <col min="14083" max="14083" width="13.4609375" style="64" customWidth="1"/>
    <col min="14084" max="14084" width="10.84375" style="64" customWidth="1"/>
    <col min="14085" max="14085" width="12.69140625" style="64" customWidth="1"/>
    <col min="14086" max="14086" width="11.69140625" style="64"/>
    <col min="14087" max="14087" width="13.4609375" style="64" customWidth="1"/>
    <col min="14088" max="14088" width="12.69140625" style="64" customWidth="1"/>
    <col min="14089" max="14336" width="11.69140625" style="64"/>
    <col min="14337" max="14337" width="30.69140625" style="64" customWidth="1"/>
    <col min="14338" max="14338" width="8.3046875" style="64" customWidth="1"/>
    <col min="14339" max="14339" width="13.4609375" style="64" customWidth="1"/>
    <col min="14340" max="14340" width="10.84375" style="64" customWidth="1"/>
    <col min="14341" max="14341" width="12.69140625" style="64" customWidth="1"/>
    <col min="14342" max="14342" width="11.69140625" style="64"/>
    <col min="14343" max="14343" width="13.4609375" style="64" customWidth="1"/>
    <col min="14344" max="14344" width="12.69140625" style="64" customWidth="1"/>
    <col min="14345" max="14592" width="11.69140625" style="64"/>
    <col min="14593" max="14593" width="30.69140625" style="64" customWidth="1"/>
    <col min="14594" max="14594" width="8.3046875" style="64" customWidth="1"/>
    <col min="14595" max="14595" width="13.4609375" style="64" customWidth="1"/>
    <col min="14596" max="14596" width="10.84375" style="64" customWidth="1"/>
    <col min="14597" max="14597" width="12.69140625" style="64" customWidth="1"/>
    <col min="14598" max="14598" width="11.69140625" style="64"/>
    <col min="14599" max="14599" width="13.4609375" style="64" customWidth="1"/>
    <col min="14600" max="14600" width="12.69140625" style="64" customWidth="1"/>
    <col min="14601" max="14848" width="11.69140625" style="64"/>
    <col min="14849" max="14849" width="30.69140625" style="64" customWidth="1"/>
    <col min="14850" max="14850" width="8.3046875" style="64" customWidth="1"/>
    <col min="14851" max="14851" width="13.4609375" style="64" customWidth="1"/>
    <col min="14852" max="14852" width="10.84375" style="64" customWidth="1"/>
    <col min="14853" max="14853" width="12.69140625" style="64" customWidth="1"/>
    <col min="14854" max="14854" width="11.69140625" style="64"/>
    <col min="14855" max="14855" width="13.4609375" style="64" customWidth="1"/>
    <col min="14856" max="14856" width="12.69140625" style="64" customWidth="1"/>
    <col min="14857" max="15104" width="11.69140625" style="64"/>
    <col min="15105" max="15105" width="30.69140625" style="64" customWidth="1"/>
    <col min="15106" max="15106" width="8.3046875" style="64" customWidth="1"/>
    <col min="15107" max="15107" width="13.4609375" style="64" customWidth="1"/>
    <col min="15108" max="15108" width="10.84375" style="64" customWidth="1"/>
    <col min="15109" max="15109" width="12.69140625" style="64" customWidth="1"/>
    <col min="15110" max="15110" width="11.69140625" style="64"/>
    <col min="15111" max="15111" width="13.4609375" style="64" customWidth="1"/>
    <col min="15112" max="15112" width="12.69140625" style="64" customWidth="1"/>
    <col min="15113" max="15360" width="11.69140625" style="64"/>
    <col min="15361" max="15361" width="30.69140625" style="64" customWidth="1"/>
    <col min="15362" max="15362" width="8.3046875" style="64" customWidth="1"/>
    <col min="15363" max="15363" width="13.4609375" style="64" customWidth="1"/>
    <col min="15364" max="15364" width="10.84375" style="64" customWidth="1"/>
    <col min="15365" max="15365" width="12.69140625" style="64" customWidth="1"/>
    <col min="15366" max="15366" width="11.69140625" style="64"/>
    <col min="15367" max="15367" width="13.4609375" style="64" customWidth="1"/>
    <col min="15368" max="15368" width="12.69140625" style="64" customWidth="1"/>
    <col min="15369" max="15616" width="11.69140625" style="64"/>
    <col min="15617" max="15617" width="30.69140625" style="64" customWidth="1"/>
    <col min="15618" max="15618" width="8.3046875" style="64" customWidth="1"/>
    <col min="15619" max="15619" width="13.4609375" style="64" customWidth="1"/>
    <col min="15620" max="15620" width="10.84375" style="64" customWidth="1"/>
    <col min="15621" max="15621" width="12.69140625" style="64" customWidth="1"/>
    <col min="15622" max="15622" width="11.69140625" style="64"/>
    <col min="15623" max="15623" width="13.4609375" style="64" customWidth="1"/>
    <col min="15624" max="15624" width="12.69140625" style="64" customWidth="1"/>
    <col min="15625" max="15872" width="11.69140625" style="64"/>
    <col min="15873" max="15873" width="30.69140625" style="64" customWidth="1"/>
    <col min="15874" max="15874" width="8.3046875" style="64" customWidth="1"/>
    <col min="15875" max="15875" width="13.4609375" style="64" customWidth="1"/>
    <col min="15876" max="15876" width="10.84375" style="64" customWidth="1"/>
    <col min="15877" max="15877" width="12.69140625" style="64" customWidth="1"/>
    <col min="15878" max="15878" width="11.69140625" style="64"/>
    <col min="15879" max="15879" width="13.4609375" style="64" customWidth="1"/>
    <col min="15880" max="15880" width="12.69140625" style="64" customWidth="1"/>
    <col min="15881" max="16128" width="11.69140625" style="64"/>
    <col min="16129" max="16129" width="30.69140625" style="64" customWidth="1"/>
    <col min="16130" max="16130" width="8.3046875" style="64" customWidth="1"/>
    <col min="16131" max="16131" width="13.4609375" style="64" customWidth="1"/>
    <col min="16132" max="16132" width="10.84375" style="64" customWidth="1"/>
    <col min="16133" max="16133" width="12.69140625" style="64" customWidth="1"/>
    <col min="16134" max="16134" width="11.69140625" style="64"/>
    <col min="16135" max="16135" width="13.4609375" style="64" customWidth="1"/>
    <col min="16136" max="16136" width="12.69140625" style="64" customWidth="1"/>
    <col min="16137" max="16384" width="11.69140625" style="64"/>
  </cols>
  <sheetData>
    <row r="1" spans="1:12">
      <c r="A1" s="63" t="s">
        <v>30</v>
      </c>
    </row>
    <row r="2" spans="1:12">
      <c r="A2" s="65" t="s">
        <v>24</v>
      </c>
      <c r="C2" s="42"/>
      <c r="E2" s="42"/>
      <c r="F2" s="42"/>
      <c r="G2" s="42"/>
      <c r="H2" s="88" t="s">
        <v>64</v>
      </c>
      <c r="J2" s="62" t="s">
        <v>25</v>
      </c>
    </row>
    <row r="3" spans="1:12">
      <c r="A3" s="65" t="s">
        <v>31</v>
      </c>
      <c r="B3" s="43"/>
      <c r="C3" s="60" t="s">
        <v>60</v>
      </c>
      <c r="E3" s="42"/>
      <c r="F3" s="42"/>
      <c r="G3" s="42"/>
      <c r="H3" s="42"/>
      <c r="J3" s="45" t="s">
        <v>46</v>
      </c>
    </row>
    <row r="4" spans="1:12">
      <c r="J4" s="45"/>
    </row>
    <row r="5" spans="1:12">
      <c r="B5" s="44" t="s">
        <v>27</v>
      </c>
      <c r="E5" s="87">
        <v>12000</v>
      </c>
      <c r="F5" s="60" t="s">
        <v>22</v>
      </c>
      <c r="G5" s="60" t="s">
        <v>43</v>
      </c>
      <c r="J5" s="45" t="s">
        <v>51</v>
      </c>
    </row>
    <row r="6" spans="1:12">
      <c r="J6" s="70"/>
      <c r="L6" s="66"/>
    </row>
    <row r="7" spans="1:12">
      <c r="B7" s="69" t="s">
        <v>10</v>
      </c>
      <c r="D7" s="60" t="s">
        <v>42</v>
      </c>
      <c r="E7" s="46"/>
      <c r="F7" s="44"/>
      <c r="J7" s="45"/>
    </row>
    <row r="8" spans="1:12">
      <c r="J8" s="45"/>
    </row>
    <row r="9" spans="1:12">
      <c r="C9" s="41" t="s">
        <v>37</v>
      </c>
      <c r="E9" s="67">
        <v>5.25</v>
      </c>
      <c r="F9" s="60" t="s">
        <v>23</v>
      </c>
      <c r="J9" s="45" t="s">
        <v>58</v>
      </c>
    </row>
    <row r="10" spans="1:12">
      <c r="D10" s="47"/>
      <c r="E10" s="44"/>
      <c r="J10" s="45"/>
    </row>
    <row r="11" spans="1:12">
      <c r="J11" s="45"/>
    </row>
    <row r="12" spans="1:12">
      <c r="B12" s="69" t="s">
        <v>36</v>
      </c>
      <c r="D12" s="60" t="s">
        <v>43</v>
      </c>
    </row>
    <row r="13" spans="1:12" hidden="1">
      <c r="C13" s="41" t="s">
        <v>11</v>
      </c>
      <c r="F13" s="48" t="s">
        <v>12</v>
      </c>
      <c r="J13" s="49"/>
    </row>
    <row r="14" spans="1:12" hidden="1">
      <c r="C14" s="41" t="s">
        <v>13</v>
      </c>
      <c r="F14" s="40" t="s">
        <v>14</v>
      </c>
    </row>
    <row r="15" spans="1:12" hidden="1">
      <c r="C15" s="41" t="s">
        <v>15</v>
      </c>
      <c r="F15" s="50" t="s">
        <v>16</v>
      </c>
    </row>
    <row r="16" spans="1:12" hidden="1">
      <c r="C16" s="41" t="s">
        <v>17</v>
      </c>
      <c r="F16" s="40" t="s">
        <v>18</v>
      </c>
    </row>
    <row r="17" spans="2:10" hidden="1">
      <c r="C17" s="51" t="s">
        <v>19</v>
      </c>
      <c r="F17" s="40" t="s">
        <v>18</v>
      </c>
    </row>
    <row r="18" spans="2:10" hidden="1">
      <c r="C18" s="51" t="s">
        <v>20</v>
      </c>
      <c r="F18" s="40" t="s">
        <v>18</v>
      </c>
    </row>
    <row r="19" spans="2:10" hidden="1">
      <c r="E19" s="52"/>
    </row>
    <row r="20" spans="2:10">
      <c r="C20" s="51" t="s">
        <v>21</v>
      </c>
      <c r="E20" s="53">
        <v>156</v>
      </c>
      <c r="G20" s="61" t="s">
        <v>48</v>
      </c>
      <c r="J20" s="45" t="s">
        <v>49</v>
      </c>
    </row>
    <row r="21" spans="2:10">
      <c r="J21" s="45"/>
    </row>
    <row r="22" spans="2:10" ht="16.3" thickBot="1">
      <c r="C22" s="41" t="s">
        <v>28</v>
      </c>
      <c r="E22" s="54">
        <f>E20</f>
        <v>156</v>
      </c>
      <c r="G22" s="43" t="s">
        <v>52</v>
      </c>
      <c r="J22" s="45" t="s">
        <v>33</v>
      </c>
    </row>
    <row r="23" spans="2:10" ht="16.3" thickTop="1">
      <c r="F23" s="55"/>
      <c r="J23" s="45"/>
    </row>
    <row r="24" spans="2:10">
      <c r="B24" s="69" t="s">
        <v>40</v>
      </c>
      <c r="J24" s="56"/>
    </row>
    <row r="25" spans="2:10">
      <c r="C25" s="41" t="s">
        <v>39</v>
      </c>
      <c r="E25" s="46"/>
      <c r="F25" s="84">
        <f>E9</f>
        <v>5.25</v>
      </c>
      <c r="G25" s="43" t="s">
        <v>44</v>
      </c>
      <c r="J25" s="72"/>
    </row>
    <row r="26" spans="2:10">
      <c r="C26" s="41" t="s">
        <v>38</v>
      </c>
      <c r="E26" s="46"/>
      <c r="F26" s="83">
        <f>-ROUND(E22/(E5),4)</f>
        <v>-1.2999999999999999E-2</v>
      </c>
      <c r="G26" s="43" t="s">
        <v>53</v>
      </c>
      <c r="H26" s="57"/>
      <c r="J26" s="45" t="s">
        <v>29</v>
      </c>
    </row>
    <row r="27" spans="2:10">
      <c r="E27" s="46"/>
      <c r="F27" s="86"/>
      <c r="H27" s="57"/>
      <c r="J27" s="45" t="s">
        <v>34</v>
      </c>
    </row>
    <row r="28" spans="2:10">
      <c r="C28" s="41" t="s">
        <v>41</v>
      </c>
      <c r="E28" s="46"/>
      <c r="F28" s="85">
        <f>SUM(F25:F27)</f>
        <v>5.2370000000000001</v>
      </c>
      <c r="G28" s="60" t="s">
        <v>23</v>
      </c>
      <c r="J28" s="45" t="s">
        <v>54</v>
      </c>
    </row>
    <row r="29" spans="2:10">
      <c r="E29" s="46"/>
      <c r="F29" s="58"/>
      <c r="G29" s="44"/>
      <c r="J29" s="72" t="s">
        <v>50</v>
      </c>
    </row>
    <row r="30" spans="2:10">
      <c r="E30" s="46"/>
      <c r="F30" s="59"/>
      <c r="G30" s="44"/>
      <c r="J30" s="45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E10" sqref="E10"/>
    </sheetView>
  </sheetViews>
  <sheetFormatPr defaultColWidth="11.69140625" defaultRowHeight="15.9"/>
  <cols>
    <col min="1" max="1" width="20.765625" style="64" customWidth="1"/>
    <col min="2" max="2" width="21.4609375" style="40" customWidth="1"/>
    <col min="3" max="3" width="11.765625" style="41" customWidth="1"/>
    <col min="4" max="8" width="11.765625" style="40" customWidth="1"/>
    <col min="9" max="9" width="12.69140625" style="40" customWidth="1"/>
    <col min="10" max="10" width="11.69140625" style="40"/>
    <col min="11" max="12" width="11.69140625" style="64"/>
    <col min="13" max="13" width="13.84375" style="64" bestFit="1" customWidth="1"/>
    <col min="14" max="14" width="12.3046875" style="64" bestFit="1" customWidth="1"/>
    <col min="15" max="256" width="11.69140625" style="64"/>
    <col min="257" max="257" width="30.69140625" style="64" customWidth="1"/>
    <col min="258" max="258" width="8.3046875" style="64" customWidth="1"/>
    <col min="259" max="259" width="13.4609375" style="64" customWidth="1"/>
    <col min="260" max="260" width="10.84375" style="64" customWidth="1"/>
    <col min="261" max="261" width="12.69140625" style="64" customWidth="1"/>
    <col min="262" max="262" width="11.69140625" style="64"/>
    <col min="263" max="263" width="13.4609375" style="64" customWidth="1"/>
    <col min="264" max="264" width="12.69140625" style="64" customWidth="1"/>
    <col min="265" max="512" width="11.69140625" style="64"/>
    <col min="513" max="513" width="30.69140625" style="64" customWidth="1"/>
    <col min="514" max="514" width="8.3046875" style="64" customWidth="1"/>
    <col min="515" max="515" width="13.4609375" style="64" customWidth="1"/>
    <col min="516" max="516" width="10.84375" style="64" customWidth="1"/>
    <col min="517" max="517" width="12.69140625" style="64" customWidth="1"/>
    <col min="518" max="518" width="11.69140625" style="64"/>
    <col min="519" max="519" width="13.4609375" style="64" customWidth="1"/>
    <col min="520" max="520" width="12.69140625" style="64" customWidth="1"/>
    <col min="521" max="768" width="11.69140625" style="64"/>
    <col min="769" max="769" width="30.69140625" style="64" customWidth="1"/>
    <col min="770" max="770" width="8.3046875" style="64" customWidth="1"/>
    <col min="771" max="771" width="13.4609375" style="64" customWidth="1"/>
    <col min="772" max="772" width="10.84375" style="64" customWidth="1"/>
    <col min="773" max="773" width="12.69140625" style="64" customWidth="1"/>
    <col min="774" max="774" width="11.69140625" style="64"/>
    <col min="775" max="775" width="13.4609375" style="64" customWidth="1"/>
    <col min="776" max="776" width="12.69140625" style="64" customWidth="1"/>
    <col min="777" max="1024" width="11.69140625" style="64"/>
    <col min="1025" max="1025" width="30.69140625" style="64" customWidth="1"/>
    <col min="1026" max="1026" width="8.3046875" style="64" customWidth="1"/>
    <col min="1027" max="1027" width="13.4609375" style="64" customWidth="1"/>
    <col min="1028" max="1028" width="10.84375" style="64" customWidth="1"/>
    <col min="1029" max="1029" width="12.69140625" style="64" customWidth="1"/>
    <col min="1030" max="1030" width="11.69140625" style="64"/>
    <col min="1031" max="1031" width="13.4609375" style="64" customWidth="1"/>
    <col min="1032" max="1032" width="12.69140625" style="64" customWidth="1"/>
    <col min="1033" max="1280" width="11.69140625" style="64"/>
    <col min="1281" max="1281" width="30.69140625" style="64" customWidth="1"/>
    <col min="1282" max="1282" width="8.3046875" style="64" customWidth="1"/>
    <col min="1283" max="1283" width="13.4609375" style="64" customWidth="1"/>
    <col min="1284" max="1284" width="10.84375" style="64" customWidth="1"/>
    <col min="1285" max="1285" width="12.69140625" style="64" customWidth="1"/>
    <col min="1286" max="1286" width="11.69140625" style="64"/>
    <col min="1287" max="1287" width="13.4609375" style="64" customWidth="1"/>
    <col min="1288" max="1288" width="12.69140625" style="64" customWidth="1"/>
    <col min="1289" max="1536" width="11.69140625" style="64"/>
    <col min="1537" max="1537" width="30.69140625" style="64" customWidth="1"/>
    <col min="1538" max="1538" width="8.3046875" style="64" customWidth="1"/>
    <col min="1539" max="1539" width="13.4609375" style="64" customWidth="1"/>
    <col min="1540" max="1540" width="10.84375" style="64" customWidth="1"/>
    <col min="1541" max="1541" width="12.69140625" style="64" customWidth="1"/>
    <col min="1542" max="1542" width="11.69140625" style="64"/>
    <col min="1543" max="1543" width="13.4609375" style="64" customWidth="1"/>
    <col min="1544" max="1544" width="12.69140625" style="64" customWidth="1"/>
    <col min="1545" max="1792" width="11.69140625" style="64"/>
    <col min="1793" max="1793" width="30.69140625" style="64" customWidth="1"/>
    <col min="1794" max="1794" width="8.3046875" style="64" customWidth="1"/>
    <col min="1795" max="1795" width="13.4609375" style="64" customWidth="1"/>
    <col min="1796" max="1796" width="10.84375" style="64" customWidth="1"/>
    <col min="1797" max="1797" width="12.69140625" style="64" customWidth="1"/>
    <col min="1798" max="1798" width="11.69140625" style="64"/>
    <col min="1799" max="1799" width="13.4609375" style="64" customWidth="1"/>
    <col min="1800" max="1800" width="12.69140625" style="64" customWidth="1"/>
    <col min="1801" max="2048" width="11.69140625" style="64"/>
    <col min="2049" max="2049" width="30.69140625" style="64" customWidth="1"/>
    <col min="2050" max="2050" width="8.3046875" style="64" customWidth="1"/>
    <col min="2051" max="2051" width="13.4609375" style="64" customWidth="1"/>
    <col min="2052" max="2052" width="10.84375" style="64" customWidth="1"/>
    <col min="2053" max="2053" width="12.69140625" style="64" customWidth="1"/>
    <col min="2054" max="2054" width="11.69140625" style="64"/>
    <col min="2055" max="2055" width="13.4609375" style="64" customWidth="1"/>
    <col min="2056" max="2056" width="12.69140625" style="64" customWidth="1"/>
    <col min="2057" max="2304" width="11.69140625" style="64"/>
    <col min="2305" max="2305" width="30.69140625" style="64" customWidth="1"/>
    <col min="2306" max="2306" width="8.3046875" style="64" customWidth="1"/>
    <col min="2307" max="2307" width="13.4609375" style="64" customWidth="1"/>
    <col min="2308" max="2308" width="10.84375" style="64" customWidth="1"/>
    <col min="2309" max="2309" width="12.69140625" style="64" customWidth="1"/>
    <col min="2310" max="2310" width="11.69140625" style="64"/>
    <col min="2311" max="2311" width="13.4609375" style="64" customWidth="1"/>
    <col min="2312" max="2312" width="12.69140625" style="64" customWidth="1"/>
    <col min="2313" max="2560" width="11.69140625" style="64"/>
    <col min="2561" max="2561" width="30.69140625" style="64" customWidth="1"/>
    <col min="2562" max="2562" width="8.3046875" style="64" customWidth="1"/>
    <col min="2563" max="2563" width="13.4609375" style="64" customWidth="1"/>
    <col min="2564" max="2564" width="10.84375" style="64" customWidth="1"/>
    <col min="2565" max="2565" width="12.69140625" style="64" customWidth="1"/>
    <col min="2566" max="2566" width="11.69140625" style="64"/>
    <col min="2567" max="2567" width="13.4609375" style="64" customWidth="1"/>
    <col min="2568" max="2568" width="12.69140625" style="64" customWidth="1"/>
    <col min="2569" max="2816" width="11.69140625" style="64"/>
    <col min="2817" max="2817" width="30.69140625" style="64" customWidth="1"/>
    <col min="2818" max="2818" width="8.3046875" style="64" customWidth="1"/>
    <col min="2819" max="2819" width="13.4609375" style="64" customWidth="1"/>
    <col min="2820" max="2820" width="10.84375" style="64" customWidth="1"/>
    <col min="2821" max="2821" width="12.69140625" style="64" customWidth="1"/>
    <col min="2822" max="2822" width="11.69140625" style="64"/>
    <col min="2823" max="2823" width="13.4609375" style="64" customWidth="1"/>
    <col min="2824" max="2824" width="12.69140625" style="64" customWidth="1"/>
    <col min="2825" max="3072" width="11.69140625" style="64"/>
    <col min="3073" max="3073" width="30.69140625" style="64" customWidth="1"/>
    <col min="3074" max="3074" width="8.3046875" style="64" customWidth="1"/>
    <col min="3075" max="3075" width="13.4609375" style="64" customWidth="1"/>
    <col min="3076" max="3076" width="10.84375" style="64" customWidth="1"/>
    <col min="3077" max="3077" width="12.69140625" style="64" customWidth="1"/>
    <col min="3078" max="3078" width="11.69140625" style="64"/>
    <col min="3079" max="3079" width="13.4609375" style="64" customWidth="1"/>
    <col min="3080" max="3080" width="12.69140625" style="64" customWidth="1"/>
    <col min="3081" max="3328" width="11.69140625" style="64"/>
    <col min="3329" max="3329" width="30.69140625" style="64" customWidth="1"/>
    <col min="3330" max="3330" width="8.3046875" style="64" customWidth="1"/>
    <col min="3331" max="3331" width="13.4609375" style="64" customWidth="1"/>
    <col min="3332" max="3332" width="10.84375" style="64" customWidth="1"/>
    <col min="3333" max="3333" width="12.69140625" style="64" customWidth="1"/>
    <col min="3334" max="3334" width="11.69140625" style="64"/>
    <col min="3335" max="3335" width="13.4609375" style="64" customWidth="1"/>
    <col min="3336" max="3336" width="12.69140625" style="64" customWidth="1"/>
    <col min="3337" max="3584" width="11.69140625" style="64"/>
    <col min="3585" max="3585" width="30.69140625" style="64" customWidth="1"/>
    <col min="3586" max="3586" width="8.3046875" style="64" customWidth="1"/>
    <col min="3587" max="3587" width="13.4609375" style="64" customWidth="1"/>
    <col min="3588" max="3588" width="10.84375" style="64" customWidth="1"/>
    <col min="3589" max="3589" width="12.69140625" style="64" customWidth="1"/>
    <col min="3590" max="3590" width="11.69140625" style="64"/>
    <col min="3591" max="3591" width="13.4609375" style="64" customWidth="1"/>
    <col min="3592" max="3592" width="12.69140625" style="64" customWidth="1"/>
    <col min="3593" max="3840" width="11.69140625" style="64"/>
    <col min="3841" max="3841" width="30.69140625" style="64" customWidth="1"/>
    <col min="3842" max="3842" width="8.3046875" style="64" customWidth="1"/>
    <col min="3843" max="3843" width="13.4609375" style="64" customWidth="1"/>
    <col min="3844" max="3844" width="10.84375" style="64" customWidth="1"/>
    <col min="3845" max="3845" width="12.69140625" style="64" customWidth="1"/>
    <col min="3846" max="3846" width="11.69140625" style="64"/>
    <col min="3847" max="3847" width="13.4609375" style="64" customWidth="1"/>
    <col min="3848" max="3848" width="12.69140625" style="64" customWidth="1"/>
    <col min="3849" max="4096" width="11.69140625" style="64"/>
    <col min="4097" max="4097" width="30.69140625" style="64" customWidth="1"/>
    <col min="4098" max="4098" width="8.3046875" style="64" customWidth="1"/>
    <col min="4099" max="4099" width="13.4609375" style="64" customWidth="1"/>
    <col min="4100" max="4100" width="10.84375" style="64" customWidth="1"/>
    <col min="4101" max="4101" width="12.69140625" style="64" customWidth="1"/>
    <col min="4102" max="4102" width="11.69140625" style="64"/>
    <col min="4103" max="4103" width="13.4609375" style="64" customWidth="1"/>
    <col min="4104" max="4104" width="12.69140625" style="64" customWidth="1"/>
    <col min="4105" max="4352" width="11.69140625" style="64"/>
    <col min="4353" max="4353" width="30.69140625" style="64" customWidth="1"/>
    <col min="4354" max="4354" width="8.3046875" style="64" customWidth="1"/>
    <col min="4355" max="4355" width="13.4609375" style="64" customWidth="1"/>
    <col min="4356" max="4356" width="10.84375" style="64" customWidth="1"/>
    <col min="4357" max="4357" width="12.69140625" style="64" customWidth="1"/>
    <col min="4358" max="4358" width="11.69140625" style="64"/>
    <col min="4359" max="4359" width="13.4609375" style="64" customWidth="1"/>
    <col min="4360" max="4360" width="12.69140625" style="64" customWidth="1"/>
    <col min="4361" max="4608" width="11.69140625" style="64"/>
    <col min="4609" max="4609" width="30.69140625" style="64" customWidth="1"/>
    <col min="4610" max="4610" width="8.3046875" style="64" customWidth="1"/>
    <col min="4611" max="4611" width="13.4609375" style="64" customWidth="1"/>
    <col min="4612" max="4612" width="10.84375" style="64" customWidth="1"/>
    <col min="4613" max="4613" width="12.69140625" style="64" customWidth="1"/>
    <col min="4614" max="4614" width="11.69140625" style="64"/>
    <col min="4615" max="4615" width="13.4609375" style="64" customWidth="1"/>
    <col min="4616" max="4616" width="12.69140625" style="64" customWidth="1"/>
    <col min="4617" max="4864" width="11.69140625" style="64"/>
    <col min="4865" max="4865" width="30.69140625" style="64" customWidth="1"/>
    <col min="4866" max="4866" width="8.3046875" style="64" customWidth="1"/>
    <col min="4867" max="4867" width="13.4609375" style="64" customWidth="1"/>
    <col min="4868" max="4868" width="10.84375" style="64" customWidth="1"/>
    <col min="4869" max="4869" width="12.69140625" style="64" customWidth="1"/>
    <col min="4870" max="4870" width="11.69140625" style="64"/>
    <col min="4871" max="4871" width="13.4609375" style="64" customWidth="1"/>
    <col min="4872" max="4872" width="12.69140625" style="64" customWidth="1"/>
    <col min="4873" max="5120" width="11.69140625" style="64"/>
    <col min="5121" max="5121" width="30.69140625" style="64" customWidth="1"/>
    <col min="5122" max="5122" width="8.3046875" style="64" customWidth="1"/>
    <col min="5123" max="5123" width="13.4609375" style="64" customWidth="1"/>
    <col min="5124" max="5124" width="10.84375" style="64" customWidth="1"/>
    <col min="5125" max="5125" width="12.69140625" style="64" customWidth="1"/>
    <col min="5126" max="5126" width="11.69140625" style="64"/>
    <col min="5127" max="5127" width="13.4609375" style="64" customWidth="1"/>
    <col min="5128" max="5128" width="12.69140625" style="64" customWidth="1"/>
    <col min="5129" max="5376" width="11.69140625" style="64"/>
    <col min="5377" max="5377" width="30.69140625" style="64" customWidth="1"/>
    <col min="5378" max="5378" width="8.3046875" style="64" customWidth="1"/>
    <col min="5379" max="5379" width="13.4609375" style="64" customWidth="1"/>
    <col min="5380" max="5380" width="10.84375" style="64" customWidth="1"/>
    <col min="5381" max="5381" width="12.69140625" style="64" customWidth="1"/>
    <col min="5382" max="5382" width="11.69140625" style="64"/>
    <col min="5383" max="5383" width="13.4609375" style="64" customWidth="1"/>
    <col min="5384" max="5384" width="12.69140625" style="64" customWidth="1"/>
    <col min="5385" max="5632" width="11.69140625" style="64"/>
    <col min="5633" max="5633" width="30.69140625" style="64" customWidth="1"/>
    <col min="5634" max="5634" width="8.3046875" style="64" customWidth="1"/>
    <col min="5635" max="5635" width="13.4609375" style="64" customWidth="1"/>
    <col min="5636" max="5636" width="10.84375" style="64" customWidth="1"/>
    <col min="5637" max="5637" width="12.69140625" style="64" customWidth="1"/>
    <col min="5638" max="5638" width="11.69140625" style="64"/>
    <col min="5639" max="5639" width="13.4609375" style="64" customWidth="1"/>
    <col min="5640" max="5640" width="12.69140625" style="64" customWidth="1"/>
    <col min="5641" max="5888" width="11.69140625" style="64"/>
    <col min="5889" max="5889" width="30.69140625" style="64" customWidth="1"/>
    <col min="5890" max="5890" width="8.3046875" style="64" customWidth="1"/>
    <col min="5891" max="5891" width="13.4609375" style="64" customWidth="1"/>
    <col min="5892" max="5892" width="10.84375" style="64" customWidth="1"/>
    <col min="5893" max="5893" width="12.69140625" style="64" customWidth="1"/>
    <col min="5894" max="5894" width="11.69140625" style="64"/>
    <col min="5895" max="5895" width="13.4609375" style="64" customWidth="1"/>
    <col min="5896" max="5896" width="12.69140625" style="64" customWidth="1"/>
    <col min="5897" max="6144" width="11.69140625" style="64"/>
    <col min="6145" max="6145" width="30.69140625" style="64" customWidth="1"/>
    <col min="6146" max="6146" width="8.3046875" style="64" customWidth="1"/>
    <col min="6147" max="6147" width="13.4609375" style="64" customWidth="1"/>
    <col min="6148" max="6148" width="10.84375" style="64" customWidth="1"/>
    <col min="6149" max="6149" width="12.69140625" style="64" customWidth="1"/>
    <col min="6150" max="6150" width="11.69140625" style="64"/>
    <col min="6151" max="6151" width="13.4609375" style="64" customWidth="1"/>
    <col min="6152" max="6152" width="12.69140625" style="64" customWidth="1"/>
    <col min="6153" max="6400" width="11.69140625" style="64"/>
    <col min="6401" max="6401" width="30.69140625" style="64" customWidth="1"/>
    <col min="6402" max="6402" width="8.3046875" style="64" customWidth="1"/>
    <col min="6403" max="6403" width="13.4609375" style="64" customWidth="1"/>
    <col min="6404" max="6404" width="10.84375" style="64" customWidth="1"/>
    <col min="6405" max="6405" width="12.69140625" style="64" customWidth="1"/>
    <col min="6406" max="6406" width="11.69140625" style="64"/>
    <col min="6407" max="6407" width="13.4609375" style="64" customWidth="1"/>
    <col min="6408" max="6408" width="12.69140625" style="64" customWidth="1"/>
    <col min="6409" max="6656" width="11.69140625" style="64"/>
    <col min="6657" max="6657" width="30.69140625" style="64" customWidth="1"/>
    <col min="6658" max="6658" width="8.3046875" style="64" customWidth="1"/>
    <col min="6659" max="6659" width="13.4609375" style="64" customWidth="1"/>
    <col min="6660" max="6660" width="10.84375" style="64" customWidth="1"/>
    <col min="6661" max="6661" width="12.69140625" style="64" customWidth="1"/>
    <col min="6662" max="6662" width="11.69140625" style="64"/>
    <col min="6663" max="6663" width="13.4609375" style="64" customWidth="1"/>
    <col min="6664" max="6664" width="12.69140625" style="64" customWidth="1"/>
    <col min="6665" max="6912" width="11.69140625" style="64"/>
    <col min="6913" max="6913" width="30.69140625" style="64" customWidth="1"/>
    <col min="6914" max="6914" width="8.3046875" style="64" customWidth="1"/>
    <col min="6915" max="6915" width="13.4609375" style="64" customWidth="1"/>
    <col min="6916" max="6916" width="10.84375" style="64" customWidth="1"/>
    <col min="6917" max="6917" width="12.69140625" style="64" customWidth="1"/>
    <col min="6918" max="6918" width="11.69140625" style="64"/>
    <col min="6919" max="6919" width="13.4609375" style="64" customWidth="1"/>
    <col min="6920" max="6920" width="12.69140625" style="64" customWidth="1"/>
    <col min="6921" max="7168" width="11.69140625" style="64"/>
    <col min="7169" max="7169" width="30.69140625" style="64" customWidth="1"/>
    <col min="7170" max="7170" width="8.3046875" style="64" customWidth="1"/>
    <col min="7171" max="7171" width="13.4609375" style="64" customWidth="1"/>
    <col min="7172" max="7172" width="10.84375" style="64" customWidth="1"/>
    <col min="7173" max="7173" width="12.69140625" style="64" customWidth="1"/>
    <col min="7174" max="7174" width="11.69140625" style="64"/>
    <col min="7175" max="7175" width="13.4609375" style="64" customWidth="1"/>
    <col min="7176" max="7176" width="12.69140625" style="64" customWidth="1"/>
    <col min="7177" max="7424" width="11.69140625" style="64"/>
    <col min="7425" max="7425" width="30.69140625" style="64" customWidth="1"/>
    <col min="7426" max="7426" width="8.3046875" style="64" customWidth="1"/>
    <col min="7427" max="7427" width="13.4609375" style="64" customWidth="1"/>
    <col min="7428" max="7428" width="10.84375" style="64" customWidth="1"/>
    <col min="7429" max="7429" width="12.69140625" style="64" customWidth="1"/>
    <col min="7430" max="7430" width="11.69140625" style="64"/>
    <col min="7431" max="7431" width="13.4609375" style="64" customWidth="1"/>
    <col min="7432" max="7432" width="12.69140625" style="64" customWidth="1"/>
    <col min="7433" max="7680" width="11.69140625" style="64"/>
    <col min="7681" max="7681" width="30.69140625" style="64" customWidth="1"/>
    <col min="7682" max="7682" width="8.3046875" style="64" customWidth="1"/>
    <col min="7683" max="7683" width="13.4609375" style="64" customWidth="1"/>
    <col min="7684" max="7684" width="10.84375" style="64" customWidth="1"/>
    <col min="7685" max="7685" width="12.69140625" style="64" customWidth="1"/>
    <col min="7686" max="7686" width="11.69140625" style="64"/>
    <col min="7687" max="7687" width="13.4609375" style="64" customWidth="1"/>
    <col min="7688" max="7688" width="12.69140625" style="64" customWidth="1"/>
    <col min="7689" max="7936" width="11.69140625" style="64"/>
    <col min="7937" max="7937" width="30.69140625" style="64" customWidth="1"/>
    <col min="7938" max="7938" width="8.3046875" style="64" customWidth="1"/>
    <col min="7939" max="7939" width="13.4609375" style="64" customWidth="1"/>
    <col min="7940" max="7940" width="10.84375" style="64" customWidth="1"/>
    <col min="7941" max="7941" width="12.69140625" style="64" customWidth="1"/>
    <col min="7942" max="7942" width="11.69140625" style="64"/>
    <col min="7943" max="7943" width="13.4609375" style="64" customWidth="1"/>
    <col min="7944" max="7944" width="12.69140625" style="64" customWidth="1"/>
    <col min="7945" max="8192" width="11.69140625" style="64"/>
    <col min="8193" max="8193" width="30.69140625" style="64" customWidth="1"/>
    <col min="8194" max="8194" width="8.3046875" style="64" customWidth="1"/>
    <col min="8195" max="8195" width="13.4609375" style="64" customWidth="1"/>
    <col min="8196" max="8196" width="10.84375" style="64" customWidth="1"/>
    <col min="8197" max="8197" width="12.69140625" style="64" customWidth="1"/>
    <col min="8198" max="8198" width="11.69140625" style="64"/>
    <col min="8199" max="8199" width="13.4609375" style="64" customWidth="1"/>
    <col min="8200" max="8200" width="12.69140625" style="64" customWidth="1"/>
    <col min="8201" max="8448" width="11.69140625" style="64"/>
    <col min="8449" max="8449" width="30.69140625" style="64" customWidth="1"/>
    <col min="8450" max="8450" width="8.3046875" style="64" customWidth="1"/>
    <col min="8451" max="8451" width="13.4609375" style="64" customWidth="1"/>
    <col min="8452" max="8452" width="10.84375" style="64" customWidth="1"/>
    <col min="8453" max="8453" width="12.69140625" style="64" customWidth="1"/>
    <col min="8454" max="8454" width="11.69140625" style="64"/>
    <col min="8455" max="8455" width="13.4609375" style="64" customWidth="1"/>
    <col min="8456" max="8456" width="12.69140625" style="64" customWidth="1"/>
    <col min="8457" max="8704" width="11.69140625" style="64"/>
    <col min="8705" max="8705" width="30.69140625" style="64" customWidth="1"/>
    <col min="8706" max="8706" width="8.3046875" style="64" customWidth="1"/>
    <col min="8707" max="8707" width="13.4609375" style="64" customWidth="1"/>
    <col min="8708" max="8708" width="10.84375" style="64" customWidth="1"/>
    <col min="8709" max="8709" width="12.69140625" style="64" customWidth="1"/>
    <col min="8710" max="8710" width="11.69140625" style="64"/>
    <col min="8711" max="8711" width="13.4609375" style="64" customWidth="1"/>
    <col min="8712" max="8712" width="12.69140625" style="64" customWidth="1"/>
    <col min="8713" max="8960" width="11.69140625" style="64"/>
    <col min="8961" max="8961" width="30.69140625" style="64" customWidth="1"/>
    <col min="8962" max="8962" width="8.3046875" style="64" customWidth="1"/>
    <col min="8963" max="8963" width="13.4609375" style="64" customWidth="1"/>
    <col min="8964" max="8964" width="10.84375" style="64" customWidth="1"/>
    <col min="8965" max="8965" width="12.69140625" style="64" customWidth="1"/>
    <col min="8966" max="8966" width="11.69140625" style="64"/>
    <col min="8967" max="8967" width="13.4609375" style="64" customWidth="1"/>
    <col min="8968" max="8968" width="12.69140625" style="64" customWidth="1"/>
    <col min="8969" max="9216" width="11.69140625" style="64"/>
    <col min="9217" max="9217" width="30.69140625" style="64" customWidth="1"/>
    <col min="9218" max="9218" width="8.3046875" style="64" customWidth="1"/>
    <col min="9219" max="9219" width="13.4609375" style="64" customWidth="1"/>
    <col min="9220" max="9220" width="10.84375" style="64" customWidth="1"/>
    <col min="9221" max="9221" width="12.69140625" style="64" customWidth="1"/>
    <col min="9222" max="9222" width="11.69140625" style="64"/>
    <col min="9223" max="9223" width="13.4609375" style="64" customWidth="1"/>
    <col min="9224" max="9224" width="12.69140625" style="64" customWidth="1"/>
    <col min="9225" max="9472" width="11.69140625" style="64"/>
    <col min="9473" max="9473" width="30.69140625" style="64" customWidth="1"/>
    <col min="9474" max="9474" width="8.3046875" style="64" customWidth="1"/>
    <col min="9475" max="9475" width="13.4609375" style="64" customWidth="1"/>
    <col min="9476" max="9476" width="10.84375" style="64" customWidth="1"/>
    <col min="9477" max="9477" width="12.69140625" style="64" customWidth="1"/>
    <col min="9478" max="9478" width="11.69140625" style="64"/>
    <col min="9479" max="9479" width="13.4609375" style="64" customWidth="1"/>
    <col min="9480" max="9480" width="12.69140625" style="64" customWidth="1"/>
    <col min="9481" max="9728" width="11.69140625" style="64"/>
    <col min="9729" max="9729" width="30.69140625" style="64" customWidth="1"/>
    <col min="9730" max="9730" width="8.3046875" style="64" customWidth="1"/>
    <col min="9731" max="9731" width="13.4609375" style="64" customWidth="1"/>
    <col min="9732" max="9732" width="10.84375" style="64" customWidth="1"/>
    <col min="9733" max="9733" width="12.69140625" style="64" customWidth="1"/>
    <col min="9734" max="9734" width="11.69140625" style="64"/>
    <col min="9735" max="9735" width="13.4609375" style="64" customWidth="1"/>
    <col min="9736" max="9736" width="12.69140625" style="64" customWidth="1"/>
    <col min="9737" max="9984" width="11.69140625" style="64"/>
    <col min="9985" max="9985" width="30.69140625" style="64" customWidth="1"/>
    <col min="9986" max="9986" width="8.3046875" style="64" customWidth="1"/>
    <col min="9987" max="9987" width="13.4609375" style="64" customWidth="1"/>
    <col min="9988" max="9988" width="10.84375" style="64" customWidth="1"/>
    <col min="9989" max="9989" width="12.69140625" style="64" customWidth="1"/>
    <col min="9990" max="9990" width="11.69140625" style="64"/>
    <col min="9991" max="9991" width="13.4609375" style="64" customWidth="1"/>
    <col min="9992" max="9992" width="12.69140625" style="64" customWidth="1"/>
    <col min="9993" max="10240" width="11.69140625" style="64"/>
    <col min="10241" max="10241" width="30.69140625" style="64" customWidth="1"/>
    <col min="10242" max="10242" width="8.3046875" style="64" customWidth="1"/>
    <col min="10243" max="10243" width="13.4609375" style="64" customWidth="1"/>
    <col min="10244" max="10244" width="10.84375" style="64" customWidth="1"/>
    <col min="10245" max="10245" width="12.69140625" style="64" customWidth="1"/>
    <col min="10246" max="10246" width="11.69140625" style="64"/>
    <col min="10247" max="10247" width="13.4609375" style="64" customWidth="1"/>
    <col min="10248" max="10248" width="12.69140625" style="64" customWidth="1"/>
    <col min="10249" max="10496" width="11.69140625" style="64"/>
    <col min="10497" max="10497" width="30.69140625" style="64" customWidth="1"/>
    <col min="10498" max="10498" width="8.3046875" style="64" customWidth="1"/>
    <col min="10499" max="10499" width="13.4609375" style="64" customWidth="1"/>
    <col min="10500" max="10500" width="10.84375" style="64" customWidth="1"/>
    <col min="10501" max="10501" width="12.69140625" style="64" customWidth="1"/>
    <col min="10502" max="10502" width="11.69140625" style="64"/>
    <col min="10503" max="10503" width="13.4609375" style="64" customWidth="1"/>
    <col min="10504" max="10504" width="12.69140625" style="64" customWidth="1"/>
    <col min="10505" max="10752" width="11.69140625" style="64"/>
    <col min="10753" max="10753" width="30.69140625" style="64" customWidth="1"/>
    <col min="10754" max="10754" width="8.3046875" style="64" customWidth="1"/>
    <col min="10755" max="10755" width="13.4609375" style="64" customWidth="1"/>
    <col min="10756" max="10756" width="10.84375" style="64" customWidth="1"/>
    <col min="10757" max="10757" width="12.69140625" style="64" customWidth="1"/>
    <col min="10758" max="10758" width="11.69140625" style="64"/>
    <col min="10759" max="10759" width="13.4609375" style="64" customWidth="1"/>
    <col min="10760" max="10760" width="12.69140625" style="64" customWidth="1"/>
    <col min="10761" max="11008" width="11.69140625" style="64"/>
    <col min="11009" max="11009" width="30.69140625" style="64" customWidth="1"/>
    <col min="11010" max="11010" width="8.3046875" style="64" customWidth="1"/>
    <col min="11011" max="11011" width="13.4609375" style="64" customWidth="1"/>
    <col min="11012" max="11012" width="10.84375" style="64" customWidth="1"/>
    <col min="11013" max="11013" width="12.69140625" style="64" customWidth="1"/>
    <col min="11014" max="11014" width="11.69140625" style="64"/>
    <col min="11015" max="11015" width="13.4609375" style="64" customWidth="1"/>
    <col min="11016" max="11016" width="12.69140625" style="64" customWidth="1"/>
    <col min="11017" max="11264" width="11.69140625" style="64"/>
    <col min="11265" max="11265" width="30.69140625" style="64" customWidth="1"/>
    <col min="11266" max="11266" width="8.3046875" style="64" customWidth="1"/>
    <col min="11267" max="11267" width="13.4609375" style="64" customWidth="1"/>
    <col min="11268" max="11268" width="10.84375" style="64" customWidth="1"/>
    <col min="11269" max="11269" width="12.69140625" style="64" customWidth="1"/>
    <col min="11270" max="11270" width="11.69140625" style="64"/>
    <col min="11271" max="11271" width="13.4609375" style="64" customWidth="1"/>
    <col min="11272" max="11272" width="12.69140625" style="64" customWidth="1"/>
    <col min="11273" max="11520" width="11.69140625" style="64"/>
    <col min="11521" max="11521" width="30.69140625" style="64" customWidth="1"/>
    <col min="11522" max="11522" width="8.3046875" style="64" customWidth="1"/>
    <col min="11523" max="11523" width="13.4609375" style="64" customWidth="1"/>
    <col min="11524" max="11524" width="10.84375" style="64" customWidth="1"/>
    <col min="11525" max="11525" width="12.69140625" style="64" customWidth="1"/>
    <col min="11526" max="11526" width="11.69140625" style="64"/>
    <col min="11527" max="11527" width="13.4609375" style="64" customWidth="1"/>
    <col min="11528" max="11528" width="12.69140625" style="64" customWidth="1"/>
    <col min="11529" max="11776" width="11.69140625" style="64"/>
    <col min="11777" max="11777" width="30.69140625" style="64" customWidth="1"/>
    <col min="11778" max="11778" width="8.3046875" style="64" customWidth="1"/>
    <col min="11779" max="11779" width="13.4609375" style="64" customWidth="1"/>
    <col min="11780" max="11780" width="10.84375" style="64" customWidth="1"/>
    <col min="11781" max="11781" width="12.69140625" style="64" customWidth="1"/>
    <col min="11782" max="11782" width="11.69140625" style="64"/>
    <col min="11783" max="11783" width="13.4609375" style="64" customWidth="1"/>
    <col min="11784" max="11784" width="12.69140625" style="64" customWidth="1"/>
    <col min="11785" max="12032" width="11.69140625" style="64"/>
    <col min="12033" max="12033" width="30.69140625" style="64" customWidth="1"/>
    <col min="12034" max="12034" width="8.3046875" style="64" customWidth="1"/>
    <col min="12035" max="12035" width="13.4609375" style="64" customWidth="1"/>
    <col min="12036" max="12036" width="10.84375" style="64" customWidth="1"/>
    <col min="12037" max="12037" width="12.69140625" style="64" customWidth="1"/>
    <col min="12038" max="12038" width="11.69140625" style="64"/>
    <col min="12039" max="12039" width="13.4609375" style="64" customWidth="1"/>
    <col min="12040" max="12040" width="12.69140625" style="64" customWidth="1"/>
    <col min="12041" max="12288" width="11.69140625" style="64"/>
    <col min="12289" max="12289" width="30.69140625" style="64" customWidth="1"/>
    <col min="12290" max="12290" width="8.3046875" style="64" customWidth="1"/>
    <col min="12291" max="12291" width="13.4609375" style="64" customWidth="1"/>
    <col min="12292" max="12292" width="10.84375" style="64" customWidth="1"/>
    <col min="12293" max="12293" width="12.69140625" style="64" customWidth="1"/>
    <col min="12294" max="12294" width="11.69140625" style="64"/>
    <col min="12295" max="12295" width="13.4609375" style="64" customWidth="1"/>
    <col min="12296" max="12296" width="12.69140625" style="64" customWidth="1"/>
    <col min="12297" max="12544" width="11.69140625" style="64"/>
    <col min="12545" max="12545" width="30.69140625" style="64" customWidth="1"/>
    <col min="12546" max="12546" width="8.3046875" style="64" customWidth="1"/>
    <col min="12547" max="12547" width="13.4609375" style="64" customWidth="1"/>
    <col min="12548" max="12548" width="10.84375" style="64" customWidth="1"/>
    <col min="12549" max="12549" width="12.69140625" style="64" customWidth="1"/>
    <col min="12550" max="12550" width="11.69140625" style="64"/>
    <col min="12551" max="12551" width="13.4609375" style="64" customWidth="1"/>
    <col min="12552" max="12552" width="12.69140625" style="64" customWidth="1"/>
    <col min="12553" max="12800" width="11.69140625" style="64"/>
    <col min="12801" max="12801" width="30.69140625" style="64" customWidth="1"/>
    <col min="12802" max="12802" width="8.3046875" style="64" customWidth="1"/>
    <col min="12803" max="12803" width="13.4609375" style="64" customWidth="1"/>
    <col min="12804" max="12804" width="10.84375" style="64" customWidth="1"/>
    <col min="12805" max="12805" width="12.69140625" style="64" customWidth="1"/>
    <col min="12806" max="12806" width="11.69140625" style="64"/>
    <col min="12807" max="12807" width="13.4609375" style="64" customWidth="1"/>
    <col min="12808" max="12808" width="12.69140625" style="64" customWidth="1"/>
    <col min="12809" max="13056" width="11.69140625" style="64"/>
    <col min="13057" max="13057" width="30.69140625" style="64" customWidth="1"/>
    <col min="13058" max="13058" width="8.3046875" style="64" customWidth="1"/>
    <col min="13059" max="13059" width="13.4609375" style="64" customWidth="1"/>
    <col min="13060" max="13060" width="10.84375" style="64" customWidth="1"/>
    <col min="13061" max="13061" width="12.69140625" style="64" customWidth="1"/>
    <col min="13062" max="13062" width="11.69140625" style="64"/>
    <col min="13063" max="13063" width="13.4609375" style="64" customWidth="1"/>
    <col min="13064" max="13064" width="12.69140625" style="64" customWidth="1"/>
    <col min="13065" max="13312" width="11.69140625" style="64"/>
    <col min="13313" max="13313" width="30.69140625" style="64" customWidth="1"/>
    <col min="13314" max="13314" width="8.3046875" style="64" customWidth="1"/>
    <col min="13315" max="13315" width="13.4609375" style="64" customWidth="1"/>
    <col min="13316" max="13316" width="10.84375" style="64" customWidth="1"/>
    <col min="13317" max="13317" width="12.69140625" style="64" customWidth="1"/>
    <col min="13318" max="13318" width="11.69140625" style="64"/>
    <col min="13319" max="13319" width="13.4609375" style="64" customWidth="1"/>
    <col min="13320" max="13320" width="12.69140625" style="64" customWidth="1"/>
    <col min="13321" max="13568" width="11.69140625" style="64"/>
    <col min="13569" max="13569" width="30.69140625" style="64" customWidth="1"/>
    <col min="13570" max="13570" width="8.3046875" style="64" customWidth="1"/>
    <col min="13571" max="13571" width="13.4609375" style="64" customWidth="1"/>
    <col min="13572" max="13572" width="10.84375" style="64" customWidth="1"/>
    <col min="13573" max="13573" width="12.69140625" style="64" customWidth="1"/>
    <col min="13574" max="13574" width="11.69140625" style="64"/>
    <col min="13575" max="13575" width="13.4609375" style="64" customWidth="1"/>
    <col min="13576" max="13576" width="12.69140625" style="64" customWidth="1"/>
    <col min="13577" max="13824" width="11.69140625" style="64"/>
    <col min="13825" max="13825" width="30.69140625" style="64" customWidth="1"/>
    <col min="13826" max="13826" width="8.3046875" style="64" customWidth="1"/>
    <col min="13827" max="13827" width="13.4609375" style="64" customWidth="1"/>
    <col min="13828" max="13828" width="10.84375" style="64" customWidth="1"/>
    <col min="13829" max="13829" width="12.69140625" style="64" customWidth="1"/>
    <col min="13830" max="13830" width="11.69140625" style="64"/>
    <col min="13831" max="13831" width="13.4609375" style="64" customWidth="1"/>
    <col min="13832" max="13832" width="12.69140625" style="64" customWidth="1"/>
    <col min="13833" max="14080" width="11.69140625" style="64"/>
    <col min="14081" max="14081" width="30.69140625" style="64" customWidth="1"/>
    <col min="14082" max="14082" width="8.3046875" style="64" customWidth="1"/>
    <col min="14083" max="14083" width="13.4609375" style="64" customWidth="1"/>
    <col min="14084" max="14084" width="10.84375" style="64" customWidth="1"/>
    <col min="14085" max="14085" width="12.69140625" style="64" customWidth="1"/>
    <col min="14086" max="14086" width="11.69140625" style="64"/>
    <col min="14087" max="14087" width="13.4609375" style="64" customWidth="1"/>
    <col min="14088" max="14088" width="12.69140625" style="64" customWidth="1"/>
    <col min="14089" max="14336" width="11.69140625" style="64"/>
    <col min="14337" max="14337" width="30.69140625" style="64" customWidth="1"/>
    <col min="14338" max="14338" width="8.3046875" style="64" customWidth="1"/>
    <col min="14339" max="14339" width="13.4609375" style="64" customWidth="1"/>
    <col min="14340" max="14340" width="10.84375" style="64" customWidth="1"/>
    <col min="14341" max="14341" width="12.69140625" style="64" customWidth="1"/>
    <col min="14342" max="14342" width="11.69140625" style="64"/>
    <col min="14343" max="14343" width="13.4609375" style="64" customWidth="1"/>
    <col min="14344" max="14344" width="12.69140625" style="64" customWidth="1"/>
    <col min="14345" max="14592" width="11.69140625" style="64"/>
    <col min="14593" max="14593" width="30.69140625" style="64" customWidth="1"/>
    <col min="14594" max="14594" width="8.3046875" style="64" customWidth="1"/>
    <col min="14595" max="14595" width="13.4609375" style="64" customWidth="1"/>
    <col min="14596" max="14596" width="10.84375" style="64" customWidth="1"/>
    <col min="14597" max="14597" width="12.69140625" style="64" customWidth="1"/>
    <col min="14598" max="14598" width="11.69140625" style="64"/>
    <col min="14599" max="14599" width="13.4609375" style="64" customWidth="1"/>
    <col min="14600" max="14600" width="12.69140625" style="64" customWidth="1"/>
    <col min="14601" max="14848" width="11.69140625" style="64"/>
    <col min="14849" max="14849" width="30.69140625" style="64" customWidth="1"/>
    <col min="14850" max="14850" width="8.3046875" style="64" customWidth="1"/>
    <col min="14851" max="14851" width="13.4609375" style="64" customWidth="1"/>
    <col min="14852" max="14852" width="10.84375" style="64" customWidth="1"/>
    <col min="14853" max="14853" width="12.69140625" style="64" customWidth="1"/>
    <col min="14854" max="14854" width="11.69140625" style="64"/>
    <col min="14855" max="14855" width="13.4609375" style="64" customWidth="1"/>
    <col min="14856" max="14856" width="12.69140625" style="64" customWidth="1"/>
    <col min="14857" max="15104" width="11.69140625" style="64"/>
    <col min="15105" max="15105" width="30.69140625" style="64" customWidth="1"/>
    <col min="15106" max="15106" width="8.3046875" style="64" customWidth="1"/>
    <col min="15107" max="15107" width="13.4609375" style="64" customWidth="1"/>
    <col min="15108" max="15108" width="10.84375" style="64" customWidth="1"/>
    <col min="15109" max="15109" width="12.69140625" style="64" customWidth="1"/>
    <col min="15110" max="15110" width="11.69140625" style="64"/>
    <col min="15111" max="15111" width="13.4609375" style="64" customWidth="1"/>
    <col min="15112" max="15112" width="12.69140625" style="64" customWidth="1"/>
    <col min="15113" max="15360" width="11.69140625" style="64"/>
    <col min="15361" max="15361" width="30.69140625" style="64" customWidth="1"/>
    <col min="15362" max="15362" width="8.3046875" style="64" customWidth="1"/>
    <col min="15363" max="15363" width="13.4609375" style="64" customWidth="1"/>
    <col min="15364" max="15364" width="10.84375" style="64" customWidth="1"/>
    <col min="15365" max="15365" width="12.69140625" style="64" customWidth="1"/>
    <col min="15366" max="15366" width="11.69140625" style="64"/>
    <col min="15367" max="15367" width="13.4609375" style="64" customWidth="1"/>
    <col min="15368" max="15368" width="12.69140625" style="64" customWidth="1"/>
    <col min="15369" max="15616" width="11.69140625" style="64"/>
    <col min="15617" max="15617" width="30.69140625" style="64" customWidth="1"/>
    <col min="15618" max="15618" width="8.3046875" style="64" customWidth="1"/>
    <col min="15619" max="15619" width="13.4609375" style="64" customWidth="1"/>
    <col min="15620" max="15620" width="10.84375" style="64" customWidth="1"/>
    <col min="15621" max="15621" width="12.69140625" style="64" customWidth="1"/>
    <col min="15622" max="15622" width="11.69140625" style="64"/>
    <col min="15623" max="15623" width="13.4609375" style="64" customWidth="1"/>
    <col min="15624" max="15624" width="12.69140625" style="64" customWidth="1"/>
    <col min="15625" max="15872" width="11.69140625" style="64"/>
    <col min="15873" max="15873" width="30.69140625" style="64" customWidth="1"/>
    <col min="15874" max="15874" width="8.3046875" style="64" customWidth="1"/>
    <col min="15875" max="15875" width="13.4609375" style="64" customWidth="1"/>
    <col min="15876" max="15876" width="10.84375" style="64" customWidth="1"/>
    <col min="15877" max="15877" width="12.69140625" style="64" customWidth="1"/>
    <col min="15878" max="15878" width="11.69140625" style="64"/>
    <col min="15879" max="15879" width="13.4609375" style="64" customWidth="1"/>
    <col min="15880" max="15880" width="12.69140625" style="64" customWidth="1"/>
    <col min="15881" max="16128" width="11.69140625" style="64"/>
    <col min="16129" max="16129" width="30.69140625" style="64" customWidth="1"/>
    <col min="16130" max="16130" width="8.3046875" style="64" customWidth="1"/>
    <col min="16131" max="16131" width="13.4609375" style="64" customWidth="1"/>
    <col min="16132" max="16132" width="10.84375" style="64" customWidth="1"/>
    <col min="16133" max="16133" width="12.69140625" style="64" customWidth="1"/>
    <col min="16134" max="16134" width="11.69140625" style="64"/>
    <col min="16135" max="16135" width="13.4609375" style="64" customWidth="1"/>
    <col min="16136" max="16136" width="12.69140625" style="64" customWidth="1"/>
    <col min="16137" max="16384" width="11.69140625" style="64"/>
  </cols>
  <sheetData>
    <row r="1" spans="1:12">
      <c r="A1" s="63" t="s">
        <v>30</v>
      </c>
    </row>
    <row r="2" spans="1:12">
      <c r="A2" s="65" t="s">
        <v>24</v>
      </c>
      <c r="C2" s="42"/>
      <c r="E2" s="42"/>
      <c r="F2" s="42"/>
      <c r="G2" s="42"/>
      <c r="H2" s="88" t="s">
        <v>65</v>
      </c>
      <c r="J2" s="62" t="s">
        <v>25</v>
      </c>
    </row>
    <row r="3" spans="1:12">
      <c r="A3" s="65" t="s">
        <v>31</v>
      </c>
      <c r="B3" s="43"/>
      <c r="C3" s="60" t="s">
        <v>60</v>
      </c>
      <c r="E3" s="42"/>
      <c r="F3" s="42"/>
      <c r="G3" s="42"/>
      <c r="H3" s="42"/>
      <c r="J3" s="45" t="s">
        <v>46</v>
      </c>
    </row>
    <row r="4" spans="1:12">
      <c r="J4" s="45"/>
    </row>
    <row r="5" spans="1:12">
      <c r="B5" s="44" t="s">
        <v>27</v>
      </c>
      <c r="E5" s="87">
        <v>12000</v>
      </c>
      <c r="F5" s="60" t="s">
        <v>22</v>
      </c>
      <c r="G5" s="60" t="s">
        <v>43</v>
      </c>
      <c r="J5" s="45" t="s">
        <v>51</v>
      </c>
    </row>
    <row r="6" spans="1:12">
      <c r="J6" s="70"/>
      <c r="L6" s="66"/>
    </row>
    <row r="7" spans="1:12">
      <c r="B7" s="69" t="s">
        <v>10</v>
      </c>
      <c r="D7" s="60" t="s">
        <v>42</v>
      </c>
      <c r="E7" s="46"/>
      <c r="F7" s="44"/>
      <c r="J7" s="45"/>
    </row>
    <row r="8" spans="1:12">
      <c r="J8" s="45"/>
    </row>
    <row r="9" spans="1:12">
      <c r="C9" s="41" t="s">
        <v>37</v>
      </c>
      <c r="E9" s="67">
        <v>5.25</v>
      </c>
      <c r="F9" s="60" t="s">
        <v>23</v>
      </c>
      <c r="J9" s="45" t="s">
        <v>58</v>
      </c>
    </row>
    <row r="10" spans="1:12">
      <c r="D10" s="47"/>
      <c r="E10" s="44"/>
      <c r="J10" s="45"/>
    </row>
    <row r="11" spans="1:12">
      <c r="J11" s="45"/>
    </row>
    <row r="12" spans="1:12">
      <c r="B12" s="69" t="s">
        <v>36</v>
      </c>
      <c r="D12" s="60" t="s">
        <v>43</v>
      </c>
    </row>
    <row r="13" spans="1:12" hidden="1">
      <c r="C13" s="41" t="s">
        <v>11</v>
      </c>
      <c r="F13" s="48" t="s">
        <v>12</v>
      </c>
      <c r="J13" s="49"/>
    </row>
    <row r="14" spans="1:12" hidden="1">
      <c r="C14" s="41" t="s">
        <v>13</v>
      </c>
      <c r="F14" s="40" t="s">
        <v>14</v>
      </c>
    </row>
    <row r="15" spans="1:12" hidden="1">
      <c r="C15" s="41" t="s">
        <v>15</v>
      </c>
      <c r="F15" s="50" t="s">
        <v>16</v>
      </c>
    </row>
    <row r="16" spans="1:12" hidden="1">
      <c r="C16" s="41" t="s">
        <v>17</v>
      </c>
      <c r="F16" s="40" t="s">
        <v>18</v>
      </c>
    </row>
    <row r="17" spans="2:10" hidden="1">
      <c r="C17" s="51" t="s">
        <v>19</v>
      </c>
      <c r="F17" s="40" t="s">
        <v>18</v>
      </c>
    </row>
    <row r="18" spans="2:10" hidden="1">
      <c r="C18" s="51" t="s">
        <v>20</v>
      </c>
      <c r="F18" s="40" t="s">
        <v>18</v>
      </c>
    </row>
    <row r="19" spans="2:10" hidden="1">
      <c r="E19" s="52"/>
    </row>
    <row r="20" spans="2:10">
      <c r="C20" s="51" t="s">
        <v>21</v>
      </c>
      <c r="E20" s="53">
        <v>367</v>
      </c>
      <c r="G20" s="61" t="s">
        <v>59</v>
      </c>
      <c r="J20" s="45" t="s">
        <v>49</v>
      </c>
    </row>
    <row r="21" spans="2:10">
      <c r="J21" s="45"/>
    </row>
    <row r="22" spans="2:10" ht="16.3" thickBot="1">
      <c r="C22" s="41" t="s">
        <v>28</v>
      </c>
      <c r="E22" s="54">
        <f>E20</f>
        <v>367</v>
      </c>
      <c r="G22" s="43" t="s">
        <v>52</v>
      </c>
      <c r="J22" s="45" t="s">
        <v>33</v>
      </c>
    </row>
    <row r="23" spans="2:10" ht="16.3" thickTop="1">
      <c r="F23" s="55"/>
      <c r="J23" s="45"/>
    </row>
    <row r="24" spans="2:10">
      <c r="B24" s="69" t="s">
        <v>40</v>
      </c>
      <c r="J24" s="56"/>
    </row>
    <row r="25" spans="2:10">
      <c r="C25" s="41" t="s">
        <v>39</v>
      </c>
      <c r="E25" s="46"/>
      <c r="F25" s="84">
        <f>E9</f>
        <v>5.25</v>
      </c>
      <c r="G25" s="43" t="s">
        <v>44</v>
      </c>
      <c r="J25" s="72"/>
    </row>
    <row r="26" spans="2:10">
      <c r="C26" s="41" t="s">
        <v>38</v>
      </c>
      <c r="E26" s="46"/>
      <c r="F26" s="83">
        <f>-ROUND(E22/(E5),4)</f>
        <v>-3.0599999999999999E-2</v>
      </c>
      <c r="G26" s="43" t="s">
        <v>53</v>
      </c>
      <c r="H26" s="57"/>
      <c r="J26" s="45" t="s">
        <v>29</v>
      </c>
    </row>
    <row r="27" spans="2:10">
      <c r="E27" s="46"/>
      <c r="F27" s="86"/>
      <c r="H27" s="57"/>
      <c r="J27" s="45" t="s">
        <v>34</v>
      </c>
    </row>
    <row r="28" spans="2:10">
      <c r="C28" s="41" t="s">
        <v>41</v>
      </c>
      <c r="E28" s="46"/>
      <c r="F28" s="85">
        <f>SUM(F25:F27)</f>
        <v>5.2194000000000003</v>
      </c>
      <c r="G28" s="60" t="s">
        <v>23</v>
      </c>
      <c r="J28" s="45" t="s">
        <v>54</v>
      </c>
    </row>
    <row r="29" spans="2:10">
      <c r="E29" s="46"/>
      <c r="F29" s="58"/>
      <c r="G29" s="44"/>
      <c r="J29" s="72" t="s">
        <v>50</v>
      </c>
    </row>
    <row r="30" spans="2:10">
      <c r="E30" s="46"/>
      <c r="F30" s="59"/>
      <c r="G30" s="44"/>
      <c r="J30" s="45"/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Sch III GBA</vt:lpstr>
      <vt:lpstr>Sch I Rate Dtrm Feb23</vt:lpstr>
      <vt:lpstr>Sch I Rate Dtrm May23</vt:lpstr>
      <vt:lpstr>Sch I Rate Dtrm Aug23</vt:lpstr>
      <vt:lpstr>Sch I Rate Dtrm Nov23</vt:lpstr>
      <vt:lpstr>'Sch I Rate Dtrm Aug23'!Print_Area</vt:lpstr>
      <vt:lpstr>'Sch I Rate Dtrm Feb23'!Print_Area</vt:lpstr>
      <vt:lpstr>'Sch I Rate Dtrm May23'!Print_Area</vt:lpstr>
      <vt:lpstr>'Sch I Rate Dtrm Nov23'!Print_Area</vt:lpstr>
      <vt:lpstr>'Sch III GBA'!Print_Area</vt:lpstr>
      <vt:lpstr>'Sch I Rate Dtrm Aug23'!Print_Titles</vt:lpstr>
      <vt:lpstr>'Sch I Rate Dtrm Feb23'!Print_Titles</vt:lpstr>
      <vt:lpstr>'Sch I Rate Dtrm May23'!Print_Titles</vt:lpstr>
      <vt:lpstr>'Sch I Rate Dtrm Nov23'!Print_Titles</vt:lpstr>
      <vt:lpstr>'Sch III GBA'!Print_Titles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Steve Shute</cp:lastModifiedBy>
  <cp:lastPrinted>2023-08-28T18:30:22Z</cp:lastPrinted>
  <dcterms:created xsi:type="dcterms:W3CDTF">2022-11-30T18:34:47Z</dcterms:created>
  <dcterms:modified xsi:type="dcterms:W3CDTF">2023-08-28T19:49:48Z</dcterms:modified>
</cp:coreProperties>
</file>