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 SCANS\Sewer Rate Study\1g\"/>
    </mc:Choice>
  </mc:AlternateContent>
  <xr:revisionPtr revIDLastSave="0" documentId="13_ncr:1_{01C98707-38DA-44E4-8EFC-FB986211E6DD}" xr6:coauthVersionLast="47" xr6:coauthVersionMax="47" xr10:uidLastSave="{00000000-0000-0000-0000-000000000000}"/>
  <bookViews>
    <workbookView xWindow="-21720" yWindow="-1860" windowWidth="21840" windowHeight="13140" activeTab="6" xr2:uid="{1017C521-1653-4B81-8D32-25F0E8A9B1CB}"/>
  </bookViews>
  <sheets>
    <sheet name="Metlife" sheetId="2" r:id="rId1"/>
    <sheet name="Health" sheetId="3" r:id="rId2"/>
    <sheet name="Dental " sheetId="5" r:id="rId3"/>
    <sheet name="Vision" sheetId="4" r:id="rId4"/>
    <sheet name="Retiree Health" sheetId="6" r:id="rId5"/>
    <sheet name="401A Total" sheetId="7" r:id="rId6"/>
    <sheet name="401A Employee" sheetId="8" r:id="rId7"/>
  </sheets>
  <externalReferences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76" i="8" l="1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AA174" i="8"/>
  <c r="AA173" i="8"/>
  <c r="AA172" i="8"/>
  <c r="AA171" i="8"/>
  <c r="AA170" i="8"/>
  <c r="AA169" i="8"/>
  <c r="AA168" i="8"/>
  <c r="AA167" i="8"/>
  <c r="AA166" i="8"/>
  <c r="AA165" i="8"/>
  <c r="AA164" i="8"/>
  <c r="AA163" i="8"/>
  <c r="AA162" i="8"/>
  <c r="AA161" i="8"/>
  <c r="AA160" i="8"/>
  <c r="AA159" i="8"/>
  <c r="AA158" i="8"/>
  <c r="AA157" i="8"/>
  <c r="AA156" i="8"/>
  <c r="AA155" i="8"/>
  <c r="AA154" i="8"/>
  <c r="AA153" i="8"/>
  <c r="AA152" i="8"/>
  <c r="AA151" i="8"/>
  <c r="AA150" i="8"/>
  <c r="AA149" i="8"/>
  <c r="AA148" i="8"/>
  <c r="AA147" i="8"/>
  <c r="AA146" i="8"/>
  <c r="AA145" i="8"/>
  <c r="AA144" i="8"/>
  <c r="AA143" i="8"/>
  <c r="AA142" i="8"/>
  <c r="AA141" i="8"/>
  <c r="AA140" i="8"/>
  <c r="AA139" i="8"/>
  <c r="AA138" i="8"/>
  <c r="AA137" i="8"/>
  <c r="AA136" i="8"/>
  <c r="AA135" i="8"/>
  <c r="AA134" i="8"/>
  <c r="AA133" i="8"/>
  <c r="AA132" i="8"/>
  <c r="AA131" i="8"/>
  <c r="AA130" i="8"/>
  <c r="AA129" i="8"/>
  <c r="AA128" i="8"/>
  <c r="AA127" i="8"/>
  <c r="AA126" i="8"/>
  <c r="AA125" i="8"/>
  <c r="AA124" i="8"/>
  <c r="AA123" i="8"/>
  <c r="AA122" i="8"/>
  <c r="AA176" i="8" s="1"/>
  <c r="H168" i="7"/>
  <c r="G168" i="7"/>
  <c r="F168" i="7"/>
  <c r="E168" i="7"/>
  <c r="D168" i="7"/>
  <c r="C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AA175" i="8" l="1"/>
  <c r="I168" i="7"/>
  <c r="H111" i="7" l="1"/>
  <c r="G111" i="7"/>
  <c r="F111" i="7"/>
  <c r="E111" i="7"/>
  <c r="D111" i="7"/>
  <c r="C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116" i="8" s="1"/>
  <c r="Z67" i="8"/>
  <c r="Z66" i="8"/>
  <c r="Z65" i="8"/>
  <c r="Z64" i="8"/>
  <c r="Z63" i="8"/>
  <c r="Z117" i="8" l="1"/>
  <c r="I111" i="7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Y57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Y4" i="8"/>
  <c r="H55" i="7"/>
  <c r="G55" i="7"/>
  <c r="F55" i="7"/>
  <c r="E55" i="7"/>
  <c r="D55" i="7"/>
  <c r="C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" i="7"/>
  <c r="I55" i="7" l="1"/>
  <c r="Y58" i="8"/>
  <c r="AA294" i="8" l="1"/>
  <c r="Z294" i="8"/>
  <c r="Y294" i="8"/>
  <c r="X294" i="8"/>
  <c r="W294" i="8"/>
  <c r="V294" i="8"/>
  <c r="U294" i="8"/>
  <c r="T294" i="8"/>
  <c r="S294" i="8"/>
  <c r="R294" i="8"/>
  <c r="Q294" i="8"/>
  <c r="P294" i="8"/>
  <c r="O294" i="8"/>
  <c r="N294" i="8"/>
  <c r="M294" i="8"/>
  <c r="L294" i="8"/>
  <c r="K294" i="8"/>
  <c r="J294" i="8"/>
  <c r="I294" i="8"/>
  <c r="H294" i="8"/>
  <c r="G294" i="8"/>
  <c r="F294" i="8"/>
  <c r="E294" i="8"/>
  <c r="D294" i="8"/>
  <c r="C294" i="8"/>
  <c r="B294" i="8"/>
  <c r="AB293" i="8"/>
  <c r="AB292" i="8"/>
  <c r="AB291" i="8"/>
  <c r="AB290" i="8"/>
  <c r="AB289" i="8"/>
  <c r="AB288" i="8"/>
  <c r="AB287" i="8"/>
  <c r="AB286" i="8"/>
  <c r="AB285" i="8"/>
  <c r="AB284" i="8"/>
  <c r="AB283" i="8"/>
  <c r="AB282" i="8"/>
  <c r="AB281" i="8"/>
  <c r="AB280" i="8"/>
  <c r="AB279" i="8"/>
  <c r="AB278" i="8"/>
  <c r="AB277" i="8"/>
  <c r="AB276" i="8"/>
  <c r="AB275" i="8"/>
  <c r="AB274" i="8"/>
  <c r="AB273" i="8"/>
  <c r="AB272" i="8"/>
  <c r="AB271" i="8"/>
  <c r="AB270" i="8"/>
  <c r="AB269" i="8"/>
  <c r="AB268" i="8"/>
  <c r="AB267" i="8"/>
  <c r="AB266" i="8"/>
  <c r="AB265" i="8"/>
  <c r="AB264" i="8"/>
  <c r="AB263" i="8"/>
  <c r="AB262" i="8"/>
  <c r="AB261" i="8"/>
  <c r="AB260" i="8"/>
  <c r="AB259" i="8"/>
  <c r="AB258" i="8"/>
  <c r="AB257" i="8"/>
  <c r="AB256" i="8"/>
  <c r="AB255" i="8"/>
  <c r="AB254" i="8"/>
  <c r="AB253" i="8"/>
  <c r="AB252" i="8"/>
  <c r="AB251" i="8"/>
  <c r="AB250" i="8"/>
  <c r="AB249" i="8"/>
  <c r="AB248" i="8"/>
  <c r="AB247" i="8"/>
  <c r="AB246" i="8"/>
  <c r="AB245" i="8"/>
  <c r="AB244" i="8"/>
  <c r="AB243" i="8"/>
  <c r="AB242" i="8"/>
  <c r="AB241" i="8"/>
  <c r="AB240" i="8"/>
  <c r="H283" i="7"/>
  <c r="G283" i="7"/>
  <c r="F283" i="7"/>
  <c r="E283" i="7"/>
  <c r="D283" i="7"/>
  <c r="C283" i="7"/>
  <c r="I284" i="7" s="1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83" i="7" l="1"/>
  <c r="AB294" i="8"/>
  <c r="O171" i="4" l="1"/>
  <c r="O173" i="4" s="1"/>
  <c r="O170" i="4"/>
  <c r="O169" i="4"/>
  <c r="O168" i="4"/>
  <c r="O172" i="4"/>
  <c r="O175" i="2"/>
  <c r="O173" i="2"/>
  <c r="O172" i="2"/>
  <c r="O171" i="2"/>
  <c r="O170" i="2"/>
  <c r="O169" i="2"/>
  <c r="O176" i="5"/>
  <c r="O175" i="5"/>
  <c r="O174" i="5"/>
  <c r="O173" i="5"/>
  <c r="J158" i="5"/>
  <c r="J177" i="5" s="1"/>
  <c r="J153" i="4"/>
  <c r="J172" i="4" s="1"/>
  <c r="G168" i="4"/>
  <c r="G172" i="4" s="1"/>
  <c r="G173" i="5"/>
  <c r="G177" i="5" s="1"/>
  <c r="N172" i="4"/>
  <c r="M172" i="4"/>
  <c r="L172" i="4"/>
  <c r="K172" i="4"/>
  <c r="I172" i="4"/>
  <c r="H172" i="4"/>
  <c r="F172" i="4"/>
  <c r="E172" i="4"/>
  <c r="D172" i="4"/>
  <c r="C172" i="4"/>
  <c r="N177" i="5"/>
  <c r="M177" i="5"/>
  <c r="L177" i="5"/>
  <c r="K177" i="5"/>
  <c r="I177" i="5"/>
  <c r="H177" i="5"/>
  <c r="F177" i="5"/>
  <c r="E177" i="5"/>
  <c r="D177" i="5"/>
  <c r="C177" i="5"/>
  <c r="O178" i="3"/>
  <c r="O179" i="3"/>
  <c r="O177" i="3"/>
  <c r="O176" i="3"/>
  <c r="O175" i="3"/>
  <c r="O174" i="3"/>
  <c r="I159" i="3"/>
  <c r="F178" i="3" l="1"/>
  <c r="N178" i="3"/>
  <c r="M178" i="3"/>
  <c r="L178" i="3"/>
  <c r="K178" i="3"/>
  <c r="J178" i="3"/>
  <c r="I178" i="3"/>
  <c r="H178" i="3"/>
  <c r="G178" i="3"/>
  <c r="E178" i="3"/>
  <c r="D178" i="3"/>
  <c r="C178" i="3"/>
  <c r="L171" i="2"/>
  <c r="K174" i="2"/>
  <c r="N174" i="2"/>
  <c r="M174" i="2"/>
  <c r="L174" i="2"/>
  <c r="J174" i="2"/>
  <c r="I174" i="2"/>
  <c r="H174" i="2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8" i="6"/>
  <c r="D66" i="6"/>
  <c r="D65" i="6"/>
  <c r="F63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39" i="6"/>
  <c r="D37" i="6"/>
  <c r="F36" i="6"/>
  <c r="D36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0" i="6"/>
  <c r="D8" i="6"/>
  <c r="F7" i="6"/>
  <c r="D7" i="6"/>
  <c r="D57" i="6" l="1"/>
  <c r="D86" i="6"/>
  <c r="D28" i="6"/>
  <c r="F126" i="6" l="1"/>
  <c r="G126" i="6" s="1"/>
  <c r="F127" i="6"/>
  <c r="G127" i="6" s="1"/>
  <c r="F128" i="6"/>
  <c r="G128" i="6" s="1"/>
  <c r="G129" i="6"/>
  <c r="B130" i="6"/>
  <c r="C130" i="6" s="1"/>
  <c r="F130" i="6"/>
  <c r="G130" i="6" s="1"/>
  <c r="B131" i="6"/>
  <c r="C131" i="6" s="1"/>
  <c r="F131" i="6"/>
  <c r="G131" i="6" s="1"/>
  <c r="G132" i="6"/>
  <c r="G133" i="6"/>
  <c r="G134" i="6"/>
  <c r="B135" i="6"/>
  <c r="C135" i="6" s="1"/>
  <c r="G135" i="6"/>
  <c r="B136" i="6"/>
  <c r="G136" i="6"/>
  <c r="B137" i="6"/>
  <c r="C137" i="6" s="1"/>
  <c r="G137" i="6"/>
  <c r="B138" i="6"/>
  <c r="C138" i="6" s="1"/>
  <c r="G138" i="6"/>
  <c r="B139" i="6"/>
  <c r="C139" i="6" s="1"/>
  <c r="G139" i="6"/>
  <c r="B140" i="6"/>
  <c r="C140" i="6" s="1"/>
  <c r="G140" i="6"/>
  <c r="B141" i="6"/>
  <c r="C141" i="6" s="1"/>
  <c r="G141" i="6"/>
  <c r="B142" i="6"/>
  <c r="C142" i="6" s="1"/>
  <c r="G142" i="6"/>
  <c r="B143" i="6"/>
  <c r="C143" i="6" s="1"/>
  <c r="G143" i="6"/>
  <c r="B144" i="6"/>
  <c r="C144" i="6" s="1"/>
  <c r="G144" i="6"/>
  <c r="B145" i="6"/>
  <c r="C145" i="6" s="1"/>
  <c r="G145" i="6"/>
  <c r="B146" i="6"/>
  <c r="C146" i="6"/>
  <c r="G146" i="6"/>
  <c r="B147" i="6"/>
  <c r="C147" i="6" s="1"/>
  <c r="G147" i="6"/>
  <c r="B148" i="6"/>
  <c r="C148" i="6" s="1"/>
  <c r="G148" i="6"/>
  <c r="B149" i="6"/>
  <c r="C149" i="6" s="1"/>
  <c r="G149" i="6"/>
  <c r="B150" i="6"/>
  <c r="C150" i="6" s="1"/>
  <c r="G150" i="6"/>
  <c r="B151" i="6"/>
  <c r="C151" i="6" s="1"/>
  <c r="G151" i="6"/>
  <c r="B152" i="6"/>
  <c r="C152" i="6" s="1"/>
  <c r="G152" i="6"/>
  <c r="B153" i="6"/>
  <c r="C153" i="6" s="1"/>
  <c r="G153" i="6"/>
  <c r="B154" i="6"/>
  <c r="C154" i="6" s="1"/>
  <c r="G154" i="6"/>
  <c r="B155" i="6"/>
  <c r="C155" i="6" s="1"/>
  <c r="G155" i="6"/>
  <c r="B156" i="6"/>
  <c r="C156" i="6" s="1"/>
  <c r="G156" i="6"/>
  <c r="D157" i="6"/>
  <c r="E157" i="6"/>
  <c r="Y235" i="8"/>
  <c r="X235" i="8"/>
  <c r="W235" i="8"/>
  <c r="V235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B235" i="8"/>
  <c r="Z234" i="8"/>
  <c r="Z233" i="8"/>
  <c r="Z232" i="8"/>
  <c r="Z231" i="8"/>
  <c r="Z230" i="8"/>
  <c r="Z229" i="8"/>
  <c r="Z228" i="8"/>
  <c r="Z227" i="8"/>
  <c r="Z226" i="8"/>
  <c r="Z225" i="8"/>
  <c r="Z224" i="8"/>
  <c r="Z223" i="8"/>
  <c r="Z222" i="8"/>
  <c r="Z221" i="8"/>
  <c r="Z220" i="8"/>
  <c r="Z219" i="8"/>
  <c r="Z218" i="8"/>
  <c r="Z217" i="8"/>
  <c r="Z216" i="8"/>
  <c r="Z215" i="8"/>
  <c r="Z214" i="8"/>
  <c r="Z213" i="8"/>
  <c r="Z212" i="8"/>
  <c r="Z211" i="8"/>
  <c r="Z210" i="8"/>
  <c r="Z209" i="8"/>
  <c r="Z208" i="8"/>
  <c r="Z207" i="8"/>
  <c r="Z206" i="8"/>
  <c r="Z205" i="8"/>
  <c r="Z204" i="8"/>
  <c r="Z203" i="8"/>
  <c r="Z202" i="8"/>
  <c r="Z201" i="8"/>
  <c r="Z200" i="8"/>
  <c r="Z199" i="8"/>
  <c r="Z198" i="8"/>
  <c r="Z197" i="8"/>
  <c r="Z196" i="8"/>
  <c r="Z195" i="8"/>
  <c r="Z194" i="8"/>
  <c r="Z193" i="8"/>
  <c r="Z192" i="8"/>
  <c r="Z191" i="8"/>
  <c r="Z190" i="8"/>
  <c r="Z189" i="8"/>
  <c r="Z188" i="8"/>
  <c r="Z187" i="8"/>
  <c r="Z186" i="8"/>
  <c r="Z185" i="8"/>
  <c r="Z184" i="8"/>
  <c r="Z183" i="8"/>
  <c r="Z182" i="8"/>
  <c r="Z181" i="8"/>
  <c r="H226" i="7"/>
  <c r="G226" i="7"/>
  <c r="F226" i="7"/>
  <c r="E226" i="7"/>
  <c r="D226" i="7"/>
  <c r="C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E122" i="6"/>
  <c r="D122" i="6"/>
  <c r="G121" i="6"/>
  <c r="B121" i="6"/>
  <c r="C121" i="6" s="1"/>
  <c r="G120" i="6"/>
  <c r="B120" i="6"/>
  <c r="C120" i="6" s="1"/>
  <c r="G119" i="6"/>
  <c r="B119" i="6"/>
  <c r="C119" i="6" s="1"/>
  <c r="G118" i="6"/>
  <c r="B118" i="6"/>
  <c r="C118" i="6" s="1"/>
  <c r="G117" i="6"/>
  <c r="B117" i="6"/>
  <c r="C117" i="6" s="1"/>
  <c r="G116" i="6"/>
  <c r="B116" i="6"/>
  <c r="C116" i="6" s="1"/>
  <c r="G115" i="6"/>
  <c r="B115" i="6"/>
  <c r="C115" i="6" s="1"/>
  <c r="G114" i="6"/>
  <c r="B114" i="6"/>
  <c r="C114" i="6" s="1"/>
  <c r="G113" i="6"/>
  <c r="B113" i="6"/>
  <c r="C113" i="6" s="1"/>
  <c r="G112" i="6"/>
  <c r="B112" i="6"/>
  <c r="C112" i="6" s="1"/>
  <c r="G111" i="6"/>
  <c r="B111" i="6"/>
  <c r="C111" i="6" s="1"/>
  <c r="G110" i="6"/>
  <c r="B110" i="6"/>
  <c r="C110" i="6" s="1"/>
  <c r="G109" i="6"/>
  <c r="B109" i="6"/>
  <c r="C109" i="6" s="1"/>
  <c r="G108" i="6"/>
  <c r="B108" i="6"/>
  <c r="C108" i="6" s="1"/>
  <c r="G107" i="6"/>
  <c r="B107" i="6"/>
  <c r="C107" i="6" s="1"/>
  <c r="G106" i="6"/>
  <c r="B106" i="6"/>
  <c r="C106" i="6" s="1"/>
  <c r="G105" i="6"/>
  <c r="B105" i="6"/>
  <c r="C105" i="6" s="1"/>
  <c r="G104" i="6"/>
  <c r="B104" i="6"/>
  <c r="C104" i="6" s="1"/>
  <c r="G103" i="6"/>
  <c r="B103" i="6"/>
  <c r="C103" i="6" s="1"/>
  <c r="G102" i="6"/>
  <c r="B102" i="6"/>
  <c r="C102" i="6" s="1"/>
  <c r="G101" i="6"/>
  <c r="B101" i="6"/>
  <c r="C101" i="6" s="1"/>
  <c r="G100" i="6"/>
  <c r="B100" i="6"/>
  <c r="C100" i="6" s="1"/>
  <c r="G99" i="6"/>
  <c r="G98" i="6"/>
  <c r="G97" i="6"/>
  <c r="F96" i="6"/>
  <c r="G96" i="6" s="1"/>
  <c r="B96" i="6"/>
  <c r="C96" i="6" s="1"/>
  <c r="F95" i="6"/>
  <c r="G95" i="6" s="1"/>
  <c r="B95" i="6"/>
  <c r="G94" i="6"/>
  <c r="F93" i="6"/>
  <c r="G93" i="6" s="1"/>
  <c r="F92" i="6"/>
  <c r="G92" i="6" s="1"/>
  <c r="F91" i="6"/>
  <c r="G91" i="6" s="1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N138" i="4"/>
  <c r="M138" i="4"/>
  <c r="L138" i="4"/>
  <c r="K138" i="4"/>
  <c r="J138" i="4"/>
  <c r="I138" i="4"/>
  <c r="H138" i="4"/>
  <c r="G138" i="4"/>
  <c r="F138" i="4"/>
  <c r="E138" i="4"/>
  <c r="D138" i="4"/>
  <c r="O137" i="4"/>
  <c r="O136" i="4"/>
  <c r="O135" i="4"/>
  <c r="O134" i="4"/>
  <c r="C133" i="4"/>
  <c r="O133" i="4" s="1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72" i="5"/>
  <c r="O171" i="5"/>
  <c r="O170" i="5"/>
  <c r="O169" i="5"/>
  <c r="O168" i="5"/>
  <c r="O167" i="5"/>
  <c r="O166" i="5"/>
  <c r="O165" i="5"/>
  <c r="O164" i="5"/>
  <c r="O163" i="5"/>
  <c r="O162" i="5"/>
  <c r="O161" i="5"/>
  <c r="O160" i="5"/>
  <c r="O159" i="5"/>
  <c r="O158" i="5"/>
  <c r="O157" i="5"/>
  <c r="O156" i="5"/>
  <c r="O155" i="5"/>
  <c r="O154" i="5"/>
  <c r="O153" i="5"/>
  <c r="O152" i="5"/>
  <c r="O151" i="5"/>
  <c r="O150" i="5"/>
  <c r="O149" i="5"/>
  <c r="O148" i="5"/>
  <c r="O147" i="5"/>
  <c r="N142" i="5"/>
  <c r="M142" i="5"/>
  <c r="L142" i="5"/>
  <c r="K142" i="5"/>
  <c r="J142" i="5"/>
  <c r="I142" i="5"/>
  <c r="H142" i="5"/>
  <c r="G142" i="5"/>
  <c r="F142" i="5"/>
  <c r="E142" i="5"/>
  <c r="D142" i="5"/>
  <c r="O141" i="5"/>
  <c r="O140" i="5"/>
  <c r="O139" i="5"/>
  <c r="O138" i="5"/>
  <c r="C137" i="5"/>
  <c r="O137" i="5" s="1"/>
  <c r="O136" i="5"/>
  <c r="O135" i="5"/>
  <c r="O134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9" i="5"/>
  <c r="O118" i="5"/>
  <c r="O117" i="5"/>
  <c r="O116" i="5"/>
  <c r="O115" i="5"/>
  <c r="O173" i="3"/>
  <c r="O172" i="3"/>
  <c r="O171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N143" i="3"/>
  <c r="M143" i="3"/>
  <c r="L143" i="3"/>
  <c r="K143" i="3"/>
  <c r="I143" i="3"/>
  <c r="G143" i="3"/>
  <c r="F143" i="3"/>
  <c r="E143" i="3"/>
  <c r="D143" i="3"/>
  <c r="C143" i="3"/>
  <c r="O142" i="3"/>
  <c r="O141" i="3"/>
  <c r="J140" i="3"/>
  <c r="O140" i="3" s="1"/>
  <c r="H139" i="3"/>
  <c r="H143" i="3" s="1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I227" i="7" l="1"/>
  <c r="I226" i="7"/>
  <c r="C138" i="4"/>
  <c r="O138" i="4" s="1"/>
  <c r="O178" i="5"/>
  <c r="C142" i="5"/>
  <c r="J143" i="3"/>
  <c r="O143" i="3"/>
  <c r="F157" i="6"/>
  <c r="B157" i="6"/>
  <c r="G157" i="6"/>
  <c r="C136" i="6"/>
  <c r="C157" i="6" s="1"/>
  <c r="Z235" i="8"/>
  <c r="B122" i="6"/>
  <c r="G122" i="6"/>
  <c r="C95" i="6"/>
  <c r="C122" i="6" s="1"/>
  <c r="F122" i="6"/>
  <c r="O142" i="5"/>
  <c r="O170" i="3"/>
  <c r="O139" i="3"/>
  <c r="G174" i="2"/>
  <c r="F174" i="2"/>
  <c r="E174" i="2"/>
  <c r="D174" i="2"/>
  <c r="C174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N141" i="2"/>
  <c r="M141" i="2"/>
  <c r="K141" i="2"/>
  <c r="I141" i="2"/>
  <c r="H141" i="2"/>
  <c r="G141" i="2"/>
  <c r="F141" i="2"/>
  <c r="E141" i="2"/>
  <c r="D141" i="2"/>
  <c r="C141" i="2"/>
  <c r="L140" i="2"/>
  <c r="L141" i="2" s="1"/>
  <c r="J139" i="2"/>
  <c r="O139" i="2" s="1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06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110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140" i="2" l="1"/>
  <c r="J141" i="2"/>
  <c r="O168" i="2"/>
  <c r="O141" i="2"/>
  <c r="O111" i="3"/>
  <c r="O109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N108" i="3"/>
  <c r="N110" i="3" s="1"/>
  <c r="M108" i="3"/>
  <c r="M110" i="3" s="1"/>
  <c r="L108" i="3"/>
  <c r="L110" i="3" s="1"/>
  <c r="K108" i="3"/>
  <c r="K110" i="3" s="1"/>
  <c r="J108" i="3"/>
  <c r="J110" i="3" s="1"/>
  <c r="I108" i="3"/>
  <c r="I110" i="3" s="1"/>
  <c r="H108" i="3"/>
  <c r="H110" i="3" s="1"/>
  <c r="G108" i="3"/>
  <c r="G110" i="3" s="1"/>
  <c r="F108" i="3"/>
  <c r="F110" i="3" s="1"/>
  <c r="E108" i="3"/>
  <c r="E110" i="3" s="1"/>
  <c r="E112" i="3" s="1"/>
  <c r="D108" i="3"/>
  <c r="D110" i="3" s="1"/>
  <c r="N109" i="5"/>
  <c r="N111" i="5" s="1"/>
  <c r="M109" i="5"/>
  <c r="M111" i="5" s="1"/>
  <c r="L109" i="5"/>
  <c r="L111" i="5" s="1"/>
  <c r="K109" i="5"/>
  <c r="K111" i="5" s="1"/>
  <c r="J109" i="5"/>
  <c r="J111" i="5" s="1"/>
  <c r="I109" i="5"/>
  <c r="I111" i="5" s="1"/>
  <c r="H109" i="5"/>
  <c r="H111" i="5" s="1"/>
  <c r="G109" i="5"/>
  <c r="G111" i="5" s="1"/>
  <c r="F109" i="5"/>
  <c r="F111" i="5" s="1"/>
  <c r="E109" i="5"/>
  <c r="E111" i="5" s="1"/>
  <c r="D109" i="5"/>
  <c r="D111" i="5" s="1"/>
  <c r="N105" i="4"/>
  <c r="N107" i="4" s="1"/>
  <c r="M105" i="4"/>
  <c r="M107" i="4" s="1"/>
  <c r="L105" i="4"/>
  <c r="L107" i="4" s="1"/>
  <c r="K105" i="4"/>
  <c r="K107" i="4" s="1"/>
  <c r="J105" i="4"/>
  <c r="J107" i="4" s="1"/>
  <c r="I105" i="4"/>
  <c r="I107" i="4" s="1"/>
  <c r="H105" i="4"/>
  <c r="H107" i="4" s="1"/>
  <c r="G105" i="4"/>
  <c r="G107" i="4" s="1"/>
  <c r="F105" i="4"/>
  <c r="F107" i="4" s="1"/>
  <c r="E105" i="4"/>
  <c r="E107" i="4" s="1"/>
  <c r="D105" i="4"/>
  <c r="D107" i="4" s="1"/>
  <c r="C109" i="5"/>
  <c r="C111" i="5" s="1"/>
  <c r="C108" i="3"/>
  <c r="C105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N70" i="3"/>
  <c r="N72" i="3" s="1"/>
  <c r="N71" i="5"/>
  <c r="N73" i="5" s="1"/>
  <c r="N69" i="4"/>
  <c r="N71" i="4" s="1"/>
  <c r="M69" i="4"/>
  <c r="M71" i="4" s="1"/>
  <c r="M71" i="5"/>
  <c r="M73" i="5" s="1"/>
  <c r="M70" i="3"/>
  <c r="M72" i="3" s="1"/>
  <c r="L69" i="4"/>
  <c r="L71" i="4" s="1"/>
  <c r="L71" i="5"/>
  <c r="L73" i="5" s="1"/>
  <c r="L70" i="3"/>
  <c r="L72" i="3" s="1"/>
  <c r="K69" i="4"/>
  <c r="K71" i="4" s="1"/>
  <c r="K71" i="5"/>
  <c r="K73" i="5" s="1"/>
  <c r="J71" i="5"/>
  <c r="J73" i="5" s="1"/>
  <c r="K70" i="3"/>
  <c r="K72" i="3" s="1"/>
  <c r="J69" i="4"/>
  <c r="J71" i="4" s="1"/>
  <c r="J70" i="3"/>
  <c r="J72" i="3" s="1"/>
  <c r="I69" i="4"/>
  <c r="I71" i="4" s="1"/>
  <c r="I71" i="5"/>
  <c r="I73" i="5" s="1"/>
  <c r="I70" i="3"/>
  <c r="I72" i="3" s="1"/>
  <c r="H69" i="4"/>
  <c r="H71" i="4" s="1"/>
  <c r="H71" i="5"/>
  <c r="H73" i="5" s="1"/>
  <c r="H70" i="3"/>
  <c r="H72" i="3" s="1"/>
  <c r="G69" i="4"/>
  <c r="G71" i="4" s="1"/>
  <c r="G71" i="5"/>
  <c r="G73" i="5" s="1"/>
  <c r="G70" i="3"/>
  <c r="G72" i="3" s="1"/>
  <c r="F69" i="4"/>
  <c r="F71" i="4" s="1"/>
  <c r="F71" i="5"/>
  <c r="F73" i="5" s="1"/>
  <c r="F70" i="3"/>
  <c r="F72" i="3" s="1"/>
  <c r="E69" i="4"/>
  <c r="E71" i="4" s="1"/>
  <c r="E71" i="5"/>
  <c r="E73" i="5" s="1"/>
  <c r="E70" i="3"/>
  <c r="E72" i="3" s="1"/>
  <c r="D69" i="4"/>
  <c r="D71" i="4" s="1"/>
  <c r="D71" i="5"/>
  <c r="D73" i="5" s="1"/>
  <c r="D70" i="3"/>
  <c r="D72" i="3" s="1"/>
  <c r="C71" i="5"/>
  <c r="C73" i="5" s="1"/>
  <c r="C69" i="4"/>
  <c r="C70" i="3"/>
  <c r="C72" i="3" s="1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N35" i="4"/>
  <c r="N37" i="4" s="1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N35" i="5"/>
  <c r="N37" i="5" s="1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N34" i="3"/>
  <c r="N36" i="3" s="1"/>
  <c r="M35" i="4"/>
  <c r="M37" i="4" s="1"/>
  <c r="M35" i="5"/>
  <c r="M37" i="5" s="1"/>
  <c r="M34" i="3"/>
  <c r="M36" i="3" s="1"/>
  <c r="L35" i="4"/>
  <c r="L37" i="4" s="1"/>
  <c r="L35" i="5"/>
  <c r="L37" i="5" s="1"/>
  <c r="L34" i="3"/>
  <c r="L36" i="3" s="1"/>
  <c r="K35" i="4"/>
  <c r="K37" i="4" s="1"/>
  <c r="K35" i="5"/>
  <c r="K37" i="5" s="1"/>
  <c r="K34" i="3"/>
  <c r="K36" i="3" s="1"/>
  <c r="J35" i="4"/>
  <c r="J37" i="4" s="1"/>
  <c r="J35" i="5"/>
  <c r="J37" i="5" s="1"/>
  <c r="J34" i="3"/>
  <c r="J36" i="3" s="1"/>
  <c r="I35" i="4"/>
  <c r="I37" i="4" s="1"/>
  <c r="I35" i="5"/>
  <c r="I37" i="5" s="1"/>
  <c r="I34" i="3"/>
  <c r="I36" i="3" s="1"/>
  <c r="H35" i="4"/>
  <c r="H37" i="4" s="1"/>
  <c r="H35" i="5"/>
  <c r="H37" i="5" s="1"/>
  <c r="H34" i="3"/>
  <c r="H36" i="3" s="1"/>
  <c r="G35" i="4"/>
  <c r="G37" i="4" s="1"/>
  <c r="G35" i="5"/>
  <c r="G37" i="5" s="1"/>
  <c r="G34" i="3"/>
  <c r="G36" i="3" s="1"/>
  <c r="F35" i="4"/>
  <c r="F37" i="4" s="1"/>
  <c r="F35" i="5"/>
  <c r="F37" i="5" s="1"/>
  <c r="F34" i="3"/>
  <c r="F36" i="3" s="1"/>
  <c r="E35" i="4"/>
  <c r="E37" i="4" s="1"/>
  <c r="E35" i="5"/>
  <c r="E37" i="5" s="1"/>
  <c r="E34" i="3"/>
  <c r="E36" i="3" s="1"/>
  <c r="D35" i="4"/>
  <c r="D37" i="4" s="1"/>
  <c r="D35" i="5"/>
  <c r="D37" i="5" s="1"/>
  <c r="D34" i="3"/>
  <c r="D36" i="3" s="1"/>
  <c r="C35" i="4"/>
  <c r="C37" i="4" s="1"/>
  <c r="C35" i="5"/>
  <c r="C37" i="5" s="1"/>
  <c r="C34" i="3"/>
  <c r="O108" i="3" l="1"/>
  <c r="D112" i="3"/>
  <c r="N112" i="3"/>
  <c r="C107" i="4"/>
  <c r="O107" i="4" s="1"/>
  <c r="O105" i="4"/>
  <c r="F112" i="3"/>
  <c r="O111" i="5"/>
  <c r="H112" i="3"/>
  <c r="I112" i="3"/>
  <c r="J112" i="3"/>
  <c r="O109" i="5"/>
  <c r="C110" i="3"/>
  <c r="M112" i="3"/>
  <c r="L112" i="3"/>
  <c r="K112" i="3"/>
  <c r="G112" i="3"/>
  <c r="O71" i="5"/>
  <c r="O69" i="4"/>
  <c r="C71" i="4"/>
  <c r="C74" i="3" s="1"/>
  <c r="N74" i="3"/>
  <c r="H74" i="3"/>
  <c r="O70" i="3"/>
  <c r="M74" i="3"/>
  <c r="L74" i="3"/>
  <c r="K74" i="3"/>
  <c r="J74" i="3"/>
  <c r="I74" i="3"/>
  <c r="G74" i="3"/>
  <c r="F74" i="3"/>
  <c r="E74" i="3"/>
  <c r="D74" i="3"/>
  <c r="O37" i="4"/>
  <c r="O35" i="4"/>
  <c r="D38" i="3"/>
  <c r="O37" i="5"/>
  <c r="O35" i="5"/>
  <c r="O34" i="3"/>
  <c r="C36" i="3"/>
  <c r="O37" i="3" s="1"/>
  <c r="N38" i="3"/>
  <c r="M38" i="3"/>
  <c r="L38" i="3"/>
  <c r="K38" i="3"/>
  <c r="J38" i="3"/>
  <c r="I38" i="3"/>
  <c r="H38" i="3"/>
  <c r="G38" i="3"/>
  <c r="F38" i="3"/>
  <c r="E38" i="3"/>
  <c r="O110" i="3" l="1"/>
  <c r="C112" i="3"/>
  <c r="O112" i="3" s="1"/>
  <c r="C38" i="3"/>
  <c r="O70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N69" i="2"/>
  <c r="N71" i="2" s="1"/>
  <c r="M69" i="2"/>
  <c r="M71" i="2" s="1"/>
  <c r="L69" i="2"/>
  <c r="L71" i="2" s="1"/>
  <c r="K69" i="2"/>
  <c r="K71" i="2" s="1"/>
  <c r="J69" i="2"/>
  <c r="J71" i="2" s="1"/>
  <c r="I69" i="2"/>
  <c r="I71" i="2" s="1"/>
  <c r="H69" i="2"/>
  <c r="H71" i="2" s="1"/>
  <c r="G69" i="2"/>
  <c r="G71" i="2" s="1"/>
  <c r="F69" i="2"/>
  <c r="F71" i="2" s="1"/>
  <c r="E69" i="2"/>
  <c r="E71" i="2" s="1"/>
  <c r="D69" i="2"/>
  <c r="D71" i="2" s="1"/>
  <c r="C69" i="2"/>
  <c r="C71" i="2" s="1"/>
  <c r="O71" i="2" l="1"/>
  <c r="O73" i="2"/>
  <c r="O69" i="2"/>
  <c r="O34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N33" i="2"/>
  <c r="N35" i="2" s="1"/>
  <c r="M33" i="2"/>
  <c r="M35" i="2" s="1"/>
  <c r="L33" i="2"/>
  <c r="L35" i="2" s="1"/>
  <c r="K33" i="2"/>
  <c r="K35" i="2" s="1"/>
  <c r="J33" i="2"/>
  <c r="J35" i="2" s="1"/>
  <c r="I33" i="2"/>
  <c r="I35" i="2" s="1"/>
  <c r="H33" i="2"/>
  <c r="H35" i="2" s="1"/>
  <c r="G33" i="2"/>
  <c r="G35" i="2" s="1"/>
  <c r="F33" i="2"/>
  <c r="F35" i="2" s="1"/>
  <c r="E33" i="2"/>
  <c r="E35" i="2" s="1"/>
  <c r="D33" i="2"/>
  <c r="D35" i="2" s="1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9" i="2"/>
  <c r="N108" i="2" l="1"/>
  <c r="N110" i="2" s="1"/>
  <c r="M108" i="2"/>
  <c r="M110" i="2" s="1"/>
  <c r="L108" i="2"/>
  <c r="L110" i="2" s="1"/>
  <c r="K108" i="2"/>
  <c r="K110" i="2" s="1"/>
  <c r="J108" i="2"/>
  <c r="J110" i="2" s="1"/>
  <c r="I108" i="2"/>
  <c r="I110" i="2" s="1"/>
  <c r="H108" i="2"/>
  <c r="H110" i="2" s="1"/>
  <c r="G108" i="2"/>
  <c r="G110" i="2" s="1"/>
  <c r="F108" i="2"/>
  <c r="F110" i="2" s="1"/>
  <c r="E108" i="2"/>
  <c r="E110" i="2" s="1"/>
  <c r="D108" i="2"/>
  <c r="D110" i="2" s="1"/>
  <c r="C108" i="2"/>
  <c r="C33" i="2"/>
  <c r="C35" i="2" l="1"/>
  <c r="O33" i="2"/>
  <c r="C110" i="2"/>
  <c r="O108" i="2"/>
  <c r="O37" i="2" l="1"/>
  <c r="O35" i="2"/>
  <c r="O110" i="2"/>
  <c r="O174" i="2"/>
  <c r="O177" i="5"/>
</calcChain>
</file>

<file path=xl/sharedStrings.xml><?xml version="1.0" encoding="utf-8"?>
<sst xmlns="http://schemas.openxmlformats.org/spreadsheetml/2006/main" count="2054" uniqueCount="264">
  <si>
    <t>Nelson Sanders</t>
  </si>
  <si>
    <t>#0008</t>
  </si>
  <si>
    <t>Timothy Brewster</t>
  </si>
  <si>
    <t>#0012</t>
  </si>
  <si>
    <t>Sidney Lashley</t>
  </si>
  <si>
    <t>#0013</t>
  </si>
  <si>
    <t>Tony Sanders</t>
  </si>
  <si>
    <t>#0017</t>
  </si>
  <si>
    <t>Lori Meredith</t>
  </si>
  <si>
    <t>#0043</t>
  </si>
  <si>
    <t>Gretchen Hodge</t>
  </si>
  <si>
    <t>Latisha Elmore</t>
  </si>
  <si>
    <t>#0049</t>
  </si>
  <si>
    <t>Timothy Vincent</t>
  </si>
  <si>
    <t>#0052</t>
  </si>
  <si>
    <t>Lawrence Childress</t>
  </si>
  <si>
    <t>Dora Cowles</t>
  </si>
  <si>
    <t>#0058</t>
  </si>
  <si>
    <t>Tiffany Mayfield</t>
  </si>
  <si>
    <t>#0061</t>
  </si>
  <si>
    <t>Norman Meredith</t>
  </si>
  <si>
    <t>#0062</t>
  </si>
  <si>
    <t>Jordan Sanders</t>
  </si>
  <si>
    <t>#0064</t>
  </si>
  <si>
    <t>Christopher Graham</t>
  </si>
  <si>
    <t>#0065</t>
  </si>
  <si>
    <t>Joey Decker</t>
  </si>
  <si>
    <t>#0066</t>
  </si>
  <si>
    <t>Casara Coy</t>
  </si>
  <si>
    <t>#0067</t>
  </si>
  <si>
    <t>Dylan Hazelwood</t>
  </si>
  <si>
    <t>#0068</t>
  </si>
  <si>
    <t>Justin Coy</t>
  </si>
  <si>
    <t>#0070</t>
  </si>
  <si>
    <t>Jeffrey Basham</t>
  </si>
  <si>
    <t>#0071</t>
  </si>
  <si>
    <t>Robert Daniel Bullock</t>
  </si>
  <si>
    <t>Column1</t>
  </si>
  <si>
    <t>Column2</t>
  </si>
  <si>
    <t>Emp #</t>
  </si>
  <si>
    <t>Employee Name</t>
  </si>
  <si>
    <t>#0073</t>
  </si>
  <si>
    <t>Nathan Taylor</t>
  </si>
  <si>
    <t>#0074</t>
  </si>
  <si>
    <t>Melita Massey</t>
  </si>
  <si>
    <t>#0075</t>
  </si>
  <si>
    <t>Marcella Hack</t>
  </si>
  <si>
    <t>#0076</t>
  </si>
  <si>
    <t>Marvin Sallee</t>
  </si>
  <si>
    <t>#0078</t>
  </si>
  <si>
    <t>Stephen Massey</t>
  </si>
  <si>
    <t>#0079</t>
  </si>
  <si>
    <t>Erica Wolfe</t>
  </si>
  <si>
    <t>#0080</t>
  </si>
  <si>
    <t xml:space="preserve">Christopher Hudson </t>
  </si>
  <si>
    <t>Jan</t>
  </si>
  <si>
    <t>Feb</t>
  </si>
  <si>
    <t>March</t>
  </si>
  <si>
    <t>April</t>
  </si>
  <si>
    <t>May</t>
  </si>
  <si>
    <t xml:space="preserve">June </t>
  </si>
  <si>
    <t xml:space="preserve">July </t>
  </si>
  <si>
    <t>Aug</t>
  </si>
  <si>
    <t>Sept</t>
  </si>
  <si>
    <t>Oct</t>
  </si>
  <si>
    <t>Nov</t>
  </si>
  <si>
    <t>Dec</t>
  </si>
  <si>
    <t>#0036</t>
  </si>
  <si>
    <t>Jimmy Mills</t>
  </si>
  <si>
    <t>#0054</t>
  </si>
  <si>
    <t>Barry Rich</t>
  </si>
  <si>
    <t>#0072</t>
  </si>
  <si>
    <t>N.E. Reed</t>
  </si>
  <si>
    <t>Total</t>
  </si>
  <si>
    <t>Adjustments</t>
  </si>
  <si>
    <t>#0081</t>
  </si>
  <si>
    <t>Jeremiah Ashley</t>
  </si>
  <si>
    <t>#0082</t>
  </si>
  <si>
    <t>Michael Tennison</t>
  </si>
  <si>
    <t>#0083</t>
  </si>
  <si>
    <t>Steffan Meredith</t>
  </si>
  <si>
    <t>#0084</t>
  </si>
  <si>
    <t>Tyler Mullenhour</t>
  </si>
  <si>
    <t>#0085</t>
  </si>
  <si>
    <t>Total After Adjustments</t>
  </si>
  <si>
    <t>#0086</t>
  </si>
  <si>
    <t>#0087</t>
  </si>
  <si>
    <t>Adam Foulks</t>
  </si>
  <si>
    <t>#0088</t>
  </si>
  <si>
    <t>Jeremy Staples</t>
  </si>
  <si>
    <t>#0089</t>
  </si>
  <si>
    <t>Sabrina Holt</t>
  </si>
  <si>
    <t>#0090</t>
  </si>
  <si>
    <t>Jonathan Hunt</t>
  </si>
  <si>
    <t>June</t>
  </si>
  <si>
    <t>July</t>
  </si>
  <si>
    <t>August</t>
  </si>
  <si>
    <t>Total All Years</t>
  </si>
  <si>
    <t>2021 Metlife Insurance</t>
  </si>
  <si>
    <t>Emp#</t>
  </si>
  <si>
    <t>#0091</t>
  </si>
  <si>
    <t>#0092</t>
  </si>
  <si>
    <t>Patrick Matthews</t>
  </si>
  <si>
    <t>#0094</t>
  </si>
  <si>
    <t>Totals:</t>
  </si>
  <si>
    <t>2018 Metlife Insurance</t>
  </si>
  <si>
    <t>2019 Metlife Insurance</t>
  </si>
  <si>
    <t>2020 Metlife Insurance</t>
  </si>
  <si>
    <t>2022 Metlife Insurance</t>
  </si>
  <si>
    <t>2018 Health Insurance</t>
  </si>
  <si>
    <t>2019 Health Insurance</t>
  </si>
  <si>
    <t>2020 Health Insurance</t>
  </si>
  <si>
    <t>2021 Health Insurance</t>
  </si>
  <si>
    <t>#0093</t>
  </si>
  <si>
    <t>Aaron Decker</t>
  </si>
  <si>
    <t>2022 Health Insurance</t>
  </si>
  <si>
    <t>2018 Dental Insurance</t>
  </si>
  <si>
    <t>2019 Dental Insurance</t>
  </si>
  <si>
    <t>2020 Dental Insurance</t>
  </si>
  <si>
    <t>2021 Dental Insurance</t>
  </si>
  <si>
    <t>2022 Dental Insurance</t>
  </si>
  <si>
    <t>2018 Vision Insurance</t>
  </si>
  <si>
    <t>2019 Vision Insurance</t>
  </si>
  <si>
    <t>2020 Vision Insurance</t>
  </si>
  <si>
    <t>2021 Vision Insurance</t>
  </si>
  <si>
    <t>2022 Vision Insurance</t>
  </si>
  <si>
    <t>EMPLOYEE</t>
  </si>
  <si>
    <t>YRS/SERV</t>
  </si>
  <si>
    <t>BAL/25/YRS</t>
  </si>
  <si>
    <t>NUM/NOM</t>
  </si>
  <si>
    <t>AMT/MON/DEP</t>
  </si>
  <si>
    <t>AMT USED</t>
  </si>
  <si>
    <t>TRUST AMT.</t>
  </si>
  <si>
    <t>NELSON SANDERS</t>
  </si>
  <si>
    <t>BARBARA CUMMINGS</t>
  </si>
  <si>
    <t>NORMAN MEREDITH</t>
  </si>
  <si>
    <t>FREDDIE JAGGERS</t>
  </si>
  <si>
    <t>LINDA THOMPSON</t>
  </si>
  <si>
    <t>SIDNEY LASHLEY</t>
  </si>
  <si>
    <t>TIM BREWSTER</t>
  </si>
  <si>
    <t>TONY SANDERS</t>
  </si>
  <si>
    <t>LAWARENCE CHILDRESS</t>
  </si>
  <si>
    <t>GRETCHEN HODGE</t>
  </si>
  <si>
    <t>TIMOTHY VINCENT</t>
  </si>
  <si>
    <t>LATISHA ELMORE</t>
  </si>
  <si>
    <t>CHRISTOPHER GRAHAM</t>
  </si>
  <si>
    <t>JOEY DECKER</t>
  </si>
  <si>
    <t>STEFFAN MEREDITH</t>
  </si>
  <si>
    <t>DYLAN HAZELWOOD</t>
  </si>
  <si>
    <t>CASARA KING</t>
  </si>
  <si>
    <t>JUSTIN COY</t>
  </si>
  <si>
    <t>JEFF BASHAM</t>
  </si>
  <si>
    <t>ROBERT DANIEL BULLOCK</t>
  </si>
  <si>
    <t>NATHAN TAYLOR</t>
  </si>
  <si>
    <t>MELITA MASSEY</t>
  </si>
  <si>
    <t>MARCELLA HACK</t>
  </si>
  <si>
    <t>ERICA WOLFE</t>
  </si>
  <si>
    <t>JEREMIAH ASHLEY</t>
  </si>
  <si>
    <t>MICHAEL TENNISON</t>
  </si>
  <si>
    <t>ADAM FOULKS</t>
  </si>
  <si>
    <t>JEREMY STAPLES</t>
  </si>
  <si>
    <t>SABRINA HOLT</t>
  </si>
  <si>
    <t>PATRICK MATTHEWS</t>
  </si>
  <si>
    <t>AARON DECKER</t>
  </si>
  <si>
    <t>TOTALS</t>
  </si>
  <si>
    <t>2021 Retiree Health</t>
  </si>
  <si>
    <t>Total 604</t>
  </si>
  <si>
    <t>Mar</t>
  </si>
  <si>
    <t>Apr</t>
  </si>
  <si>
    <t>Pyrl</t>
  </si>
  <si>
    <t xml:space="preserve">Reg up to </t>
  </si>
  <si>
    <t>Timothy</t>
  </si>
  <si>
    <t>Tony</t>
  </si>
  <si>
    <t>Lori</t>
  </si>
  <si>
    <t>Gretchen</t>
  </si>
  <si>
    <t>Lawrence</t>
  </si>
  <si>
    <t>Norman</t>
  </si>
  <si>
    <t>Christopher</t>
  </si>
  <si>
    <t>Joey</t>
  </si>
  <si>
    <t>Dylan</t>
  </si>
  <si>
    <t>Casara</t>
  </si>
  <si>
    <t>Jeff</t>
  </si>
  <si>
    <t>Robert</t>
  </si>
  <si>
    <t>Nathan</t>
  </si>
  <si>
    <t>Melita</t>
  </si>
  <si>
    <t>Marcella</t>
  </si>
  <si>
    <t>Erica</t>
  </si>
  <si>
    <t>Jeremiah</t>
  </si>
  <si>
    <t xml:space="preserve">Michael </t>
  </si>
  <si>
    <t>Steffan</t>
  </si>
  <si>
    <t>Adam</t>
  </si>
  <si>
    <t xml:space="preserve">Jeremy </t>
  </si>
  <si>
    <t>Sabrina</t>
  </si>
  <si>
    <t>Weekly</t>
  </si>
  <si>
    <t>Date</t>
  </si>
  <si>
    <t>40Full Time</t>
  </si>
  <si>
    <t>Brewster</t>
  </si>
  <si>
    <t>Sanders</t>
  </si>
  <si>
    <t>Meredith</t>
  </si>
  <si>
    <t>Hodge</t>
  </si>
  <si>
    <t>Vincent</t>
  </si>
  <si>
    <t>Childress</t>
  </si>
  <si>
    <t>Graham</t>
  </si>
  <si>
    <t>Decker</t>
  </si>
  <si>
    <t>Hazelwood</t>
  </si>
  <si>
    <t>Coy</t>
  </si>
  <si>
    <t>Basham</t>
  </si>
  <si>
    <t>Bullock</t>
  </si>
  <si>
    <t>Taylor</t>
  </si>
  <si>
    <t>Massey</t>
  </si>
  <si>
    <t>Hack</t>
  </si>
  <si>
    <t>Wolfe</t>
  </si>
  <si>
    <t>Ashley</t>
  </si>
  <si>
    <t>Tennison</t>
  </si>
  <si>
    <t>Foulks</t>
  </si>
  <si>
    <t>Staples</t>
  </si>
  <si>
    <t>Holt</t>
  </si>
  <si>
    <t>2021 401A by Employee</t>
  </si>
  <si>
    <t>2022 Retiree Health</t>
  </si>
  <si>
    <t>DEVIN POOR</t>
  </si>
  <si>
    <t>KYLE RAY</t>
  </si>
  <si>
    <t>JENNIFER DAVIS</t>
  </si>
  <si>
    <t>LUKE DECKER</t>
  </si>
  <si>
    <t>Start</t>
  </si>
  <si>
    <t>Years</t>
  </si>
  <si>
    <t>Amount to</t>
  </si>
  <si>
    <t xml:space="preserve">Remaining </t>
  </si>
  <si>
    <t>Served</t>
  </si>
  <si>
    <t>Fund</t>
  </si>
  <si>
    <t>Linda Thompson</t>
  </si>
  <si>
    <t>Christopher Hudson</t>
  </si>
  <si>
    <t>2018 Retiree Health</t>
  </si>
  <si>
    <t>2019 Retiree Health</t>
  </si>
  <si>
    <t>2020 Retiree Health</t>
  </si>
  <si>
    <t>Devin Poor</t>
  </si>
  <si>
    <t>Luke Decker</t>
  </si>
  <si>
    <t>Kyle Ray</t>
  </si>
  <si>
    <t>Jennifer Davis</t>
  </si>
  <si>
    <t>#0095</t>
  </si>
  <si>
    <t>#0096</t>
  </si>
  <si>
    <t>#0098</t>
  </si>
  <si>
    <t>#0097</t>
  </si>
  <si>
    <t xml:space="preserve">Casara </t>
  </si>
  <si>
    <t>Daniel</t>
  </si>
  <si>
    <t>David</t>
  </si>
  <si>
    <t xml:space="preserve">Sabrina </t>
  </si>
  <si>
    <t xml:space="preserve">Justin </t>
  </si>
  <si>
    <t>Patrick</t>
  </si>
  <si>
    <t>Latisha</t>
  </si>
  <si>
    <t>Matthews</t>
  </si>
  <si>
    <t>Elmore</t>
  </si>
  <si>
    <t>Sidney</t>
  </si>
  <si>
    <t>Tiffany</t>
  </si>
  <si>
    <t>Jordan</t>
  </si>
  <si>
    <t>Justin</t>
  </si>
  <si>
    <t>Chris</t>
  </si>
  <si>
    <t>Lashley</t>
  </si>
  <si>
    <t>Mayfield</t>
  </si>
  <si>
    <t>Hudson</t>
  </si>
  <si>
    <t>2022 401A by Employee</t>
  </si>
  <si>
    <t>2018 401A by Employee</t>
  </si>
  <si>
    <t>2019 401A by Employee</t>
  </si>
  <si>
    <t>2020 401A by Employee</t>
  </si>
  <si>
    <t>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</si>
</sst>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1" xfId="0" applyFill="1" applyBorder="1"/>
    <xf numFmtId="0" fontId="0" fillId="0" borderId="1" xfId="0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0" fillId="2" borderId="5" xfId="0" applyFill="1" applyBorder="1"/>
    <xf numFmtId="0" fontId="2" fillId="3" borderId="0" xfId="0" applyFont="1" applyFill="1"/>
    <xf numFmtId="0" fontId="0" fillId="0" borderId="6" xfId="0" applyBorder="1"/>
    <xf numFmtId="0" fontId="0" fillId="2" borderId="6" xfId="0" applyFill="1" applyBorder="1"/>
    <xf numFmtId="44" fontId="0" fillId="2" borderId="2" xfId="1" applyFont="1" applyFill="1" applyBorder="1"/>
    <xf numFmtId="44" fontId="0" fillId="0" borderId="0" xfId="1" applyFont="1"/>
    <xf numFmtId="44" fontId="0" fillId="0" borderId="2" xfId="1" applyFont="1" applyBorder="1"/>
    <xf numFmtId="44" fontId="0" fillId="2" borderId="0" xfId="1" applyFont="1" applyFill="1" applyBorder="1"/>
    <xf numFmtId="44" fontId="0" fillId="0" borderId="0" xfId="0" applyNumberFormat="1"/>
    <xf numFmtId="44" fontId="0" fillId="2" borderId="7" xfId="1" applyFont="1" applyFill="1" applyBorder="1"/>
    <xf numFmtId="44" fontId="0" fillId="0" borderId="7" xfId="1" applyFont="1" applyBorder="1"/>
    <xf numFmtId="44" fontId="0" fillId="0" borderId="8" xfId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44" fontId="0" fillId="0" borderId="1" xfId="1" applyFont="1" applyFill="1" applyBorder="1"/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right"/>
    </xf>
    <xf numFmtId="44" fontId="4" fillId="0" borderId="1" xfId="1" applyFont="1" applyBorder="1" applyAlignment="1">
      <alignment horizontal="center"/>
    </xf>
    <xf numFmtId="44" fontId="4" fillId="0" borderId="1" xfId="1" applyFont="1" applyBorder="1"/>
    <xf numFmtId="44" fontId="5" fillId="0" borderId="0" xfId="1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43" fontId="0" fillId="0" borderId="1" xfId="2" applyFont="1" applyBorder="1"/>
    <xf numFmtId="2" fontId="0" fillId="0" borderId="1" xfId="0" applyNumberFormat="1" applyBorder="1"/>
    <xf numFmtId="43" fontId="0" fillId="0" borderId="0" xfId="0" applyNumberFormat="1"/>
    <xf numFmtId="164" fontId="0" fillId="0" borderId="13" xfId="0" applyNumberFormat="1" applyBorder="1" applyAlignment="1">
      <alignment horizontal="center"/>
    </xf>
    <xf numFmtId="44" fontId="0" fillId="0" borderId="13" xfId="1" applyFont="1" applyBorder="1" applyAlignment="1">
      <alignment horizontal="center"/>
    </xf>
    <xf numFmtId="44" fontId="0" fillId="0" borderId="0" xfId="1" applyFont="1" applyAlignment="1">
      <alignment horizontal="center"/>
    </xf>
    <xf numFmtId="164" fontId="0" fillId="0" borderId="9" xfId="0" applyNumberFormat="1" applyBorder="1" applyAlignment="1">
      <alignment horizontal="center"/>
    </xf>
    <xf numFmtId="44" fontId="0" fillId="0" borderId="9" xfId="1" applyFont="1" applyBorder="1" applyAlignment="1">
      <alignment horizontal="center"/>
    </xf>
    <xf numFmtId="164" fontId="0" fillId="0" borderId="1" xfId="0" applyNumberFormat="1" applyBorder="1"/>
    <xf numFmtId="44" fontId="0" fillId="0" borderId="1" xfId="1" applyFont="1" applyBorder="1"/>
    <xf numFmtId="8" fontId="0" fillId="0" borderId="1" xfId="1" applyNumberFormat="1" applyFont="1" applyBorder="1"/>
    <xf numFmtId="164" fontId="0" fillId="0" borderId="0" xfId="0" applyNumberFormat="1"/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2" fontId="0" fillId="0" borderId="1" xfId="0" applyNumberFormat="1" applyBorder="1"/>
    <xf numFmtId="44" fontId="0" fillId="0" borderId="1" xfId="1" applyFont="1" applyFill="1" applyBorder="1" applyAlignment="1">
      <alignment horizontal="center"/>
    </xf>
    <xf numFmtId="44" fontId="0" fillId="0" borderId="1" xfId="1" applyFont="1" applyFill="1" applyBorder="1" applyAlignment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4" fontId="0" fillId="0" borderId="9" xfId="1" applyFont="1" applyFill="1" applyBorder="1" applyAlignment="1">
      <alignment horizontal="center"/>
    </xf>
    <xf numFmtId="44" fontId="0" fillId="0" borderId="13" xfId="1" applyFont="1" applyFill="1" applyBorder="1" applyAlignment="1">
      <alignment horizontal="center"/>
    </xf>
    <xf numFmtId="44" fontId="0" fillId="0" borderId="0" xfId="1" applyFont="1" applyBorder="1"/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2021%20Retiree%20hlth%20tru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%20Retiree%20hlth%20tru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3121"/>
      <sheetName val="2021"/>
      <sheetName val="093021"/>
      <sheetName val="S LASHLEY"/>
      <sheetName val="N SANDERS"/>
      <sheetName val="N Meredith"/>
      <sheetName val="L THOMPSON"/>
      <sheetName val="F Jaggers"/>
      <sheetName val="B Cummings"/>
      <sheetName val="2020"/>
      <sheetName val="2019"/>
      <sheetName val="2018"/>
      <sheetName val="2017"/>
      <sheetName val="2016"/>
      <sheetName val="2015"/>
      <sheetName val="2014"/>
      <sheetName val="2013"/>
      <sheetName val="Fund"/>
    </sheetNames>
    <sheetDataSet>
      <sheetData sheetId="0"/>
      <sheetData sheetId="1"/>
      <sheetData sheetId="2"/>
      <sheetData sheetId="3">
        <row r="55">
          <cell r="D55">
            <v>18039.01999999999</v>
          </cell>
        </row>
      </sheetData>
      <sheetData sheetId="4">
        <row r="46">
          <cell r="D46">
            <v>11027.339999999995</v>
          </cell>
        </row>
      </sheetData>
      <sheetData sheetId="5">
        <row r="46">
          <cell r="D46">
            <v>1184.98</v>
          </cell>
        </row>
      </sheetData>
      <sheetData sheetId="6">
        <row r="46">
          <cell r="D46">
            <v>32399.999999999982</v>
          </cell>
        </row>
      </sheetData>
      <sheetData sheetId="7"/>
      <sheetData sheetId="8">
        <row r="77">
          <cell r="D77">
            <v>32399.999999999985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3122 (2)"/>
      <sheetName val="123122"/>
      <sheetName val="093022"/>
      <sheetName val="063022"/>
      <sheetName val="033122"/>
      <sheetName val="2022"/>
      <sheetName val="S LASHLEY"/>
      <sheetName val="N SANDERS"/>
      <sheetName val="N Meredith"/>
      <sheetName val="L THOMPSON"/>
      <sheetName val="F Jaggers"/>
      <sheetName val="B Cummings"/>
      <sheetName val="2021"/>
      <sheetName val="123121"/>
      <sheetName val="093021"/>
      <sheetName val="2020"/>
      <sheetName val="2019"/>
      <sheetName val="2018"/>
      <sheetName val="2017"/>
      <sheetName val="2016"/>
      <sheetName val="2015"/>
      <sheetName val="2014"/>
      <sheetName val="2013"/>
      <sheetName val="Fu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2870849-50D8-47DE-B033-38DC45DD28A2}" name="Table14" displayName="Table14" ref="A76:O110" totalsRowShown="0" headerRowDxfId="14" headerRowBorderDxfId="13" headerRowCellStyle="Currency">
  <autoFilter ref="A76:O110" xr:uid="{1842DC2F-00F7-4756-8319-598FDD6C0F88}"/>
  <tableColumns count="15">
    <tableColumn id="1" xr3:uid="{F1E62F9E-0DC3-4AD8-9545-92F25177381C}" name="Column1"/>
    <tableColumn id="2" xr3:uid="{7578D89D-565F-4D19-BB2F-E1731F060C13}" name="Column2"/>
    <tableColumn id="3" xr3:uid="{A3A0F5E5-07AC-42AF-8B71-2B713B263B8E}" name="Jan" dataDxfId="12" dataCellStyle="Currency"/>
    <tableColumn id="4" xr3:uid="{375BB528-C5F4-45AF-9258-8CF4D4F9EFB9}" name="Feb" dataDxfId="11" dataCellStyle="Currency"/>
    <tableColumn id="5" xr3:uid="{9E5E4135-9575-43B7-9B5A-F0CB455031F7}" name="March" dataDxfId="10" dataCellStyle="Currency"/>
    <tableColumn id="6" xr3:uid="{389786EA-EB75-4BED-B8B3-3A938BA6CC1A}" name="April" dataDxfId="9" dataCellStyle="Currency"/>
    <tableColumn id="7" xr3:uid="{7998865B-6B6E-4A61-BD56-68E887CB6998}" name="May" dataDxfId="8" dataCellStyle="Currency"/>
    <tableColumn id="8" xr3:uid="{C8187BFE-2791-4DB3-A158-45BBA83727B6}" name="June" dataDxfId="7" dataCellStyle="Currency"/>
    <tableColumn id="9" xr3:uid="{8D6A331B-90D7-4AE3-A325-769ED0D8E19E}" name="July" dataDxfId="6" dataCellStyle="Currency"/>
    <tableColumn id="10" xr3:uid="{D8DE167A-0746-47A7-B959-99B279ED45A8}" name="Aug" dataDxfId="5" dataCellStyle="Currency"/>
    <tableColumn id="11" xr3:uid="{DB6CEE7B-994F-418A-A46D-262576B93728}" name="Sept" dataDxfId="4" dataCellStyle="Currency"/>
    <tableColumn id="12" xr3:uid="{E92C7C1C-8E39-409C-8B60-FDEE22AA4CA8}" name="Oct" dataDxfId="3" dataCellStyle="Currency"/>
    <tableColumn id="13" xr3:uid="{D3BFC5A5-3103-4863-9252-B081C5AA52D4}" name="Nov" dataDxfId="2" dataCellStyle="Currency"/>
    <tableColumn id="14" xr3:uid="{439570DB-779F-4905-8F35-30EB96368E5F}" name="Dec" dataDxfId="1" dataCellStyle="Currency"/>
    <tableColumn id="15" xr3:uid="{4CF70C57-C8FA-43F0-BE05-8AA95BA95E66}" name="Total" dataDxfId="0" dataCellStyle="Currency">
      <calculatedColumnFormula>SUM(Table14[[#This Row],[Jan]]:Table14[[#This Row],[Dec]])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805F-A9AA-48FD-9781-1E3480349322}">
  <dimension ref="A1:O175"/>
  <sheetViews>
    <sheetView topLeftCell="A137" workbookViewId="0">
      <selection activeCell="O176" sqref="O176"/>
    </sheetView>
  </sheetViews>
  <sheetFormatPr defaultRowHeight="15" x14ac:dyDescent="0.25"/>
  <cols>
    <col min="1" max="1" width="11" customWidth="1"/>
    <col min="2" max="2" width="24.42578125" customWidth="1"/>
    <col min="3" max="14" width="12.42578125" customWidth="1"/>
    <col min="15" max="15" width="11.5703125" bestFit="1" customWidth="1"/>
    <col min="16" max="16" width="10.5703125" bestFit="1" customWidth="1"/>
  </cols>
  <sheetData>
    <row r="1" spans="1:15" x14ac:dyDescent="0.25">
      <c r="A1" t="s">
        <v>105</v>
      </c>
    </row>
    <row r="2" spans="1:15" x14ac:dyDescent="0.25">
      <c r="A2" s="5" t="s">
        <v>39</v>
      </c>
      <c r="B2" s="5" t="s">
        <v>40</v>
      </c>
      <c r="C2" s="3" t="s">
        <v>55</v>
      </c>
      <c r="D2" s="3" t="s">
        <v>56</v>
      </c>
      <c r="E2" s="3" t="s">
        <v>57</v>
      </c>
      <c r="F2" s="3" t="s">
        <v>58</v>
      </c>
      <c r="G2" s="4" t="s">
        <v>59</v>
      </c>
      <c r="H2" s="3" t="s">
        <v>94</v>
      </c>
      <c r="I2" s="3" t="s">
        <v>95</v>
      </c>
      <c r="J2" s="3" t="s">
        <v>62</v>
      </c>
      <c r="K2" s="3" t="s">
        <v>63</v>
      </c>
      <c r="L2" s="3" t="s">
        <v>64</v>
      </c>
      <c r="M2" s="3" t="s">
        <v>65</v>
      </c>
      <c r="N2" s="3" t="s">
        <v>66</v>
      </c>
      <c r="O2" s="7" t="s">
        <v>73</v>
      </c>
    </row>
    <row r="3" spans="1:15" x14ac:dyDescent="0.25">
      <c r="A3" s="6" t="s">
        <v>1</v>
      </c>
      <c r="B3" s="6" t="s">
        <v>2</v>
      </c>
      <c r="C3" s="10">
        <v>13.25</v>
      </c>
      <c r="D3" s="10">
        <v>13.25</v>
      </c>
      <c r="E3" s="10">
        <v>13.25</v>
      </c>
      <c r="F3" s="10">
        <v>13.25</v>
      </c>
      <c r="G3" s="10">
        <v>13.25</v>
      </c>
      <c r="H3" s="10">
        <v>13.25</v>
      </c>
      <c r="I3" s="10">
        <v>13.25</v>
      </c>
      <c r="J3" s="10">
        <v>13.25</v>
      </c>
      <c r="K3" s="10">
        <v>13.25</v>
      </c>
      <c r="L3" s="10">
        <v>13.25</v>
      </c>
      <c r="M3" s="10">
        <v>13.25</v>
      </c>
      <c r="N3" s="10">
        <v>13.25</v>
      </c>
      <c r="O3" s="14">
        <f>SUM(C3:N3)</f>
        <v>159</v>
      </c>
    </row>
    <row r="4" spans="1:15" x14ac:dyDescent="0.25">
      <c r="A4" s="2" t="s">
        <v>3</v>
      </c>
      <c r="B4" s="2" t="s">
        <v>4</v>
      </c>
      <c r="C4" s="10">
        <v>13.25</v>
      </c>
      <c r="D4" s="10">
        <v>13.25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4">
        <f t="shared" ref="O4:O35" si="0">SUM(C4:N4)</f>
        <v>26.5</v>
      </c>
    </row>
    <row r="5" spans="1:15" x14ac:dyDescent="0.25">
      <c r="A5" s="1" t="s">
        <v>5</v>
      </c>
      <c r="B5" s="1" t="s">
        <v>6</v>
      </c>
      <c r="C5" s="10">
        <v>13.25</v>
      </c>
      <c r="D5" s="10">
        <v>13.25</v>
      </c>
      <c r="E5" s="10">
        <v>13.25</v>
      </c>
      <c r="F5" s="10">
        <v>13.25</v>
      </c>
      <c r="G5" s="10">
        <v>13.25</v>
      </c>
      <c r="H5" s="10">
        <v>13.25</v>
      </c>
      <c r="I5" s="10">
        <v>13.25</v>
      </c>
      <c r="J5" s="10">
        <v>13.25</v>
      </c>
      <c r="K5" s="10">
        <v>13.25</v>
      </c>
      <c r="L5" s="10">
        <v>13.25</v>
      </c>
      <c r="M5" s="10">
        <v>13.25</v>
      </c>
      <c r="N5" s="10">
        <v>13.25</v>
      </c>
      <c r="O5" s="14">
        <f t="shared" si="0"/>
        <v>159</v>
      </c>
    </row>
    <row r="6" spans="1:15" x14ac:dyDescent="0.25">
      <c r="A6" s="2" t="s">
        <v>7</v>
      </c>
      <c r="B6" s="2" t="s">
        <v>8</v>
      </c>
      <c r="C6" s="10">
        <v>13.25</v>
      </c>
      <c r="D6" s="10">
        <v>13.25</v>
      </c>
      <c r="E6" s="10">
        <v>13.25</v>
      </c>
      <c r="F6" s="10">
        <v>13.25</v>
      </c>
      <c r="G6" s="10">
        <v>13.25</v>
      </c>
      <c r="H6" s="10">
        <v>13.25</v>
      </c>
      <c r="I6" s="10">
        <v>13.25</v>
      </c>
      <c r="J6" s="10">
        <v>13.25</v>
      </c>
      <c r="K6" s="10">
        <v>13.25</v>
      </c>
      <c r="L6" s="10">
        <v>13.25</v>
      </c>
      <c r="M6" s="10">
        <v>13.25</v>
      </c>
      <c r="N6" s="10">
        <v>13.25</v>
      </c>
      <c r="O6" s="14">
        <f t="shared" si="0"/>
        <v>159</v>
      </c>
    </row>
    <row r="7" spans="1:15" x14ac:dyDescent="0.25">
      <c r="A7" s="2" t="s">
        <v>67</v>
      </c>
      <c r="B7" s="2" t="s">
        <v>68</v>
      </c>
      <c r="C7" s="10">
        <v>6.63</v>
      </c>
      <c r="D7" s="10">
        <v>6.63</v>
      </c>
      <c r="E7" s="10">
        <v>6.63</v>
      </c>
      <c r="F7" s="10">
        <v>6.63</v>
      </c>
      <c r="G7" s="10">
        <v>6.63</v>
      </c>
      <c r="H7" s="10">
        <v>6.63</v>
      </c>
      <c r="I7" s="10">
        <v>6.63</v>
      </c>
      <c r="J7" s="10">
        <v>6.63</v>
      </c>
      <c r="K7" s="10">
        <v>6.63</v>
      </c>
      <c r="L7" s="10">
        <v>6.63</v>
      </c>
      <c r="M7" s="10">
        <v>6.63</v>
      </c>
      <c r="N7" s="10">
        <v>6.63</v>
      </c>
      <c r="O7" s="14">
        <f t="shared" si="0"/>
        <v>79.56</v>
      </c>
    </row>
    <row r="8" spans="1:15" x14ac:dyDescent="0.25">
      <c r="A8" s="1" t="s">
        <v>9</v>
      </c>
      <c r="B8" s="1" t="s">
        <v>10</v>
      </c>
      <c r="C8" s="10">
        <v>13.25</v>
      </c>
      <c r="D8" s="10">
        <v>13.25</v>
      </c>
      <c r="E8" s="10">
        <v>13.25</v>
      </c>
      <c r="F8" s="10">
        <v>13.25</v>
      </c>
      <c r="G8" s="10">
        <v>13.25</v>
      </c>
      <c r="H8" s="10">
        <v>13.25</v>
      </c>
      <c r="I8" s="10">
        <v>13.25</v>
      </c>
      <c r="J8" s="10">
        <v>13.25</v>
      </c>
      <c r="K8" s="10">
        <v>13.25</v>
      </c>
      <c r="L8" s="10">
        <v>13.25</v>
      </c>
      <c r="M8" s="10">
        <v>13.25</v>
      </c>
      <c r="N8" s="10">
        <v>13.25</v>
      </c>
      <c r="O8" s="14">
        <f t="shared" si="0"/>
        <v>159</v>
      </c>
    </row>
    <row r="9" spans="1:15" x14ac:dyDescent="0.25">
      <c r="A9" s="2" t="s">
        <v>12</v>
      </c>
      <c r="B9" s="2" t="s">
        <v>13</v>
      </c>
      <c r="C9" s="12">
        <v>13.25</v>
      </c>
      <c r="D9" s="12">
        <v>13.25</v>
      </c>
      <c r="E9" s="12">
        <v>13.25</v>
      </c>
      <c r="F9" s="12">
        <v>13.25</v>
      </c>
      <c r="G9" s="12">
        <v>13.25</v>
      </c>
      <c r="H9" s="12">
        <v>13.25</v>
      </c>
      <c r="I9" s="12">
        <v>13.25</v>
      </c>
      <c r="J9" s="12">
        <v>13.25</v>
      </c>
      <c r="K9" s="12">
        <v>13.25</v>
      </c>
      <c r="L9" s="12">
        <v>13.25</v>
      </c>
      <c r="M9" s="12">
        <v>13.25</v>
      </c>
      <c r="N9" s="12">
        <v>13.25</v>
      </c>
      <c r="O9" s="14">
        <f t="shared" si="0"/>
        <v>159</v>
      </c>
    </row>
    <row r="10" spans="1:15" x14ac:dyDescent="0.25">
      <c r="A10" s="1" t="s">
        <v>14</v>
      </c>
      <c r="B10" s="1" t="s">
        <v>15</v>
      </c>
      <c r="C10" s="10">
        <v>13.25</v>
      </c>
      <c r="D10" s="10">
        <v>13.25</v>
      </c>
      <c r="E10" s="10">
        <v>13.25</v>
      </c>
      <c r="F10" s="10">
        <v>13.25</v>
      </c>
      <c r="G10" s="10">
        <v>13.25</v>
      </c>
      <c r="H10" s="10">
        <v>13.25</v>
      </c>
      <c r="I10" s="10">
        <v>13.25</v>
      </c>
      <c r="J10" s="10">
        <v>13.25</v>
      </c>
      <c r="K10" s="10">
        <v>13.25</v>
      </c>
      <c r="L10" s="10">
        <v>13.25</v>
      </c>
      <c r="M10" s="10">
        <v>13.25</v>
      </c>
      <c r="N10" s="10">
        <v>13.25</v>
      </c>
      <c r="O10" s="14">
        <f t="shared" si="0"/>
        <v>159</v>
      </c>
    </row>
    <row r="11" spans="1:15" x14ac:dyDescent="0.25">
      <c r="A11" s="1" t="s">
        <v>69</v>
      </c>
      <c r="B11" s="1" t="s">
        <v>70</v>
      </c>
      <c r="C11" s="10">
        <v>6.63</v>
      </c>
      <c r="D11" s="10">
        <v>6.63</v>
      </c>
      <c r="E11" s="10">
        <v>6.63</v>
      </c>
      <c r="F11" s="10">
        <v>6.63</v>
      </c>
      <c r="G11" s="10">
        <v>6.63</v>
      </c>
      <c r="H11" s="10">
        <v>6.63</v>
      </c>
      <c r="I11" s="10">
        <v>6.63</v>
      </c>
      <c r="J11" s="10">
        <v>6.63</v>
      </c>
      <c r="K11" s="10">
        <v>6.63</v>
      </c>
      <c r="L11" s="10">
        <v>6.63</v>
      </c>
      <c r="M11" s="10">
        <v>6.63</v>
      </c>
      <c r="N11" s="10">
        <v>6.63</v>
      </c>
      <c r="O11" s="14">
        <f t="shared" si="0"/>
        <v>79.56</v>
      </c>
    </row>
    <row r="12" spans="1:15" x14ac:dyDescent="0.25">
      <c r="A12" s="2" t="s">
        <v>17</v>
      </c>
      <c r="B12" s="2" t="s">
        <v>18</v>
      </c>
      <c r="C12" s="12">
        <v>13.25</v>
      </c>
      <c r="D12" s="12">
        <v>13.25</v>
      </c>
      <c r="E12" s="12">
        <v>13.25</v>
      </c>
      <c r="F12" s="12">
        <v>13.25</v>
      </c>
      <c r="G12" s="12">
        <v>13.25</v>
      </c>
      <c r="H12" s="12">
        <v>13.25</v>
      </c>
      <c r="I12" s="12">
        <v>13.25</v>
      </c>
      <c r="J12" s="12">
        <v>13.25</v>
      </c>
      <c r="K12" s="12">
        <v>13.25</v>
      </c>
      <c r="L12" s="12">
        <v>13.25</v>
      </c>
      <c r="M12" s="12">
        <v>13.25</v>
      </c>
      <c r="N12" s="12">
        <v>13.25</v>
      </c>
      <c r="O12" s="14">
        <f t="shared" si="0"/>
        <v>159</v>
      </c>
    </row>
    <row r="13" spans="1:15" x14ac:dyDescent="0.25">
      <c r="A13" s="1" t="s">
        <v>19</v>
      </c>
      <c r="B13" s="1" t="s">
        <v>20</v>
      </c>
      <c r="C13" s="10">
        <v>6.63</v>
      </c>
      <c r="D13" s="10">
        <v>6.63</v>
      </c>
      <c r="E13" s="10">
        <v>6.63</v>
      </c>
      <c r="F13" s="10">
        <v>6.63</v>
      </c>
      <c r="G13" s="10">
        <v>6.63</v>
      </c>
      <c r="H13" s="10">
        <v>6.63</v>
      </c>
      <c r="I13" s="10">
        <v>6.63</v>
      </c>
      <c r="J13" s="10">
        <v>6.63</v>
      </c>
      <c r="K13" s="10">
        <v>6.63</v>
      </c>
      <c r="L13" s="10">
        <v>6.63</v>
      </c>
      <c r="M13" s="10">
        <v>6.63</v>
      </c>
      <c r="N13" s="10">
        <v>6.63</v>
      </c>
      <c r="O13" s="14">
        <f t="shared" si="0"/>
        <v>79.56</v>
      </c>
    </row>
    <row r="14" spans="1:15" x14ac:dyDescent="0.25">
      <c r="A14" s="2" t="s">
        <v>21</v>
      </c>
      <c r="B14" s="2" t="s">
        <v>22</v>
      </c>
      <c r="C14" s="12">
        <v>13.25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4">
        <f t="shared" si="0"/>
        <v>13.25</v>
      </c>
    </row>
    <row r="15" spans="1:15" x14ac:dyDescent="0.25">
      <c r="A15" s="1" t="s">
        <v>23</v>
      </c>
      <c r="B15" s="1" t="s">
        <v>24</v>
      </c>
      <c r="C15" s="10">
        <v>13.25</v>
      </c>
      <c r="D15" s="10">
        <v>13.25</v>
      </c>
      <c r="E15" s="10">
        <v>13.25</v>
      </c>
      <c r="F15" s="10">
        <v>13.25</v>
      </c>
      <c r="G15" s="10">
        <v>13.25</v>
      </c>
      <c r="H15" s="10">
        <v>13.25</v>
      </c>
      <c r="I15" s="10">
        <v>13.25</v>
      </c>
      <c r="J15" s="10">
        <v>13.25</v>
      </c>
      <c r="K15" s="10">
        <v>13.25</v>
      </c>
      <c r="L15" s="10">
        <v>13.25</v>
      </c>
      <c r="M15" s="10">
        <v>13.25</v>
      </c>
      <c r="N15" s="10">
        <v>13.25</v>
      </c>
      <c r="O15" s="14">
        <f t="shared" si="0"/>
        <v>159</v>
      </c>
    </row>
    <row r="16" spans="1:15" x14ac:dyDescent="0.25">
      <c r="A16" s="2" t="s">
        <v>25</v>
      </c>
      <c r="B16" s="2" t="s">
        <v>26</v>
      </c>
      <c r="C16" s="10">
        <v>13.25</v>
      </c>
      <c r="D16" s="10">
        <v>13.25</v>
      </c>
      <c r="E16" s="10">
        <v>13.25</v>
      </c>
      <c r="F16" s="10">
        <v>13.25</v>
      </c>
      <c r="G16" s="10">
        <v>13.25</v>
      </c>
      <c r="H16" s="10">
        <v>13.25</v>
      </c>
      <c r="I16" s="10">
        <v>13.25</v>
      </c>
      <c r="J16" s="10">
        <v>13.25</v>
      </c>
      <c r="K16" s="10">
        <v>13.25</v>
      </c>
      <c r="L16" s="10">
        <v>13.25</v>
      </c>
      <c r="M16" s="10">
        <v>13.25</v>
      </c>
      <c r="N16" s="10">
        <v>13.25</v>
      </c>
      <c r="O16" s="14">
        <f t="shared" si="0"/>
        <v>159</v>
      </c>
    </row>
    <row r="17" spans="1:15" x14ac:dyDescent="0.25">
      <c r="A17" s="1" t="s">
        <v>27</v>
      </c>
      <c r="B17" s="1" t="s">
        <v>28</v>
      </c>
      <c r="C17" s="10">
        <v>13.25</v>
      </c>
      <c r="D17" s="10">
        <v>13.25</v>
      </c>
      <c r="E17" s="10">
        <v>13.25</v>
      </c>
      <c r="F17" s="10">
        <v>13.25</v>
      </c>
      <c r="G17" s="10">
        <v>13.25</v>
      </c>
      <c r="H17" s="10">
        <v>13.25</v>
      </c>
      <c r="I17" s="10">
        <v>13.25</v>
      </c>
      <c r="J17" s="10">
        <v>13.25</v>
      </c>
      <c r="K17" s="10">
        <v>13.25</v>
      </c>
      <c r="L17" s="10">
        <v>13.25</v>
      </c>
      <c r="M17" s="10">
        <v>13.25</v>
      </c>
      <c r="N17" s="10">
        <v>13.25</v>
      </c>
      <c r="O17" s="14">
        <f t="shared" si="0"/>
        <v>159</v>
      </c>
    </row>
    <row r="18" spans="1:15" x14ac:dyDescent="0.25">
      <c r="A18" s="2" t="s">
        <v>29</v>
      </c>
      <c r="B18" s="2" t="s">
        <v>30</v>
      </c>
      <c r="C18" s="10">
        <v>13.25</v>
      </c>
      <c r="D18" s="10">
        <v>13.25</v>
      </c>
      <c r="E18" s="10">
        <v>13.25</v>
      </c>
      <c r="F18" s="10">
        <v>13.25</v>
      </c>
      <c r="G18" s="10">
        <v>13.25</v>
      </c>
      <c r="H18" s="10">
        <v>13.25</v>
      </c>
      <c r="I18" s="10">
        <v>13.25</v>
      </c>
      <c r="J18" s="10">
        <v>13.25</v>
      </c>
      <c r="K18" s="10">
        <v>13.25</v>
      </c>
      <c r="L18" s="10">
        <v>13.25</v>
      </c>
      <c r="M18" s="10">
        <v>13.25</v>
      </c>
      <c r="N18" s="10">
        <v>13.25</v>
      </c>
      <c r="O18" s="14">
        <f t="shared" si="0"/>
        <v>159</v>
      </c>
    </row>
    <row r="19" spans="1:15" x14ac:dyDescent="0.25">
      <c r="A19" s="1" t="s">
        <v>31</v>
      </c>
      <c r="B19" s="1" t="s">
        <v>32</v>
      </c>
      <c r="C19" s="10">
        <v>13.25</v>
      </c>
      <c r="D19" s="10">
        <v>13.25</v>
      </c>
      <c r="E19" s="10">
        <v>13.25</v>
      </c>
      <c r="F19" s="10">
        <v>13.25</v>
      </c>
      <c r="G19" s="10">
        <v>13.25</v>
      </c>
      <c r="H19" s="10">
        <v>13.25</v>
      </c>
      <c r="I19" s="10">
        <v>13.25</v>
      </c>
      <c r="J19" s="10">
        <v>13.25</v>
      </c>
      <c r="K19" s="10">
        <v>13.25</v>
      </c>
      <c r="L19" s="10">
        <v>13.25</v>
      </c>
      <c r="M19" s="10">
        <v>13.25</v>
      </c>
      <c r="N19" s="10">
        <v>13.25</v>
      </c>
      <c r="O19" s="14">
        <f t="shared" si="0"/>
        <v>159</v>
      </c>
    </row>
    <row r="20" spans="1:15" x14ac:dyDescent="0.25">
      <c r="A20" s="2" t="s">
        <v>33</v>
      </c>
      <c r="B20" s="2" t="s">
        <v>34</v>
      </c>
      <c r="C20" s="10">
        <v>13.25</v>
      </c>
      <c r="D20" s="10">
        <v>13.25</v>
      </c>
      <c r="E20" s="10">
        <v>13.25</v>
      </c>
      <c r="F20" s="10">
        <v>13.25</v>
      </c>
      <c r="G20" s="10">
        <v>13.25</v>
      </c>
      <c r="H20" s="10">
        <v>13.25</v>
      </c>
      <c r="I20" s="10">
        <v>13.25</v>
      </c>
      <c r="J20" s="10">
        <v>13.25</v>
      </c>
      <c r="K20" s="10">
        <v>13.25</v>
      </c>
      <c r="L20" s="10">
        <v>13.25</v>
      </c>
      <c r="M20" s="10">
        <v>13.25</v>
      </c>
      <c r="N20" s="10">
        <v>13.25</v>
      </c>
      <c r="O20" s="14">
        <f t="shared" si="0"/>
        <v>159</v>
      </c>
    </row>
    <row r="21" spans="1:15" x14ac:dyDescent="0.25">
      <c r="A21" s="1" t="s">
        <v>35</v>
      </c>
      <c r="B21" s="1" t="s">
        <v>36</v>
      </c>
      <c r="C21" s="10">
        <v>13.25</v>
      </c>
      <c r="D21" s="10">
        <v>13.25</v>
      </c>
      <c r="E21" s="10">
        <v>13.25</v>
      </c>
      <c r="F21" s="10">
        <v>13.25</v>
      </c>
      <c r="G21" s="10">
        <v>13.25</v>
      </c>
      <c r="H21" s="10">
        <v>13.25</v>
      </c>
      <c r="I21" s="10">
        <v>13.25</v>
      </c>
      <c r="J21" s="10">
        <v>13.25</v>
      </c>
      <c r="K21" s="10">
        <v>13.25</v>
      </c>
      <c r="L21" s="10">
        <v>13.25</v>
      </c>
      <c r="M21" s="10">
        <v>13.25</v>
      </c>
      <c r="N21" s="10">
        <v>13.25</v>
      </c>
      <c r="O21" s="14">
        <f t="shared" si="0"/>
        <v>159</v>
      </c>
    </row>
    <row r="22" spans="1:15" x14ac:dyDescent="0.25">
      <c r="A22" s="1" t="s">
        <v>71</v>
      </c>
      <c r="B22" s="1" t="s">
        <v>72</v>
      </c>
      <c r="C22" s="10">
        <v>6.63</v>
      </c>
      <c r="D22" s="10">
        <v>6.63</v>
      </c>
      <c r="E22" s="10">
        <v>6.63</v>
      </c>
      <c r="F22" s="10">
        <v>6.63</v>
      </c>
      <c r="G22" s="10">
        <v>6.63</v>
      </c>
      <c r="H22" s="10">
        <v>6.63</v>
      </c>
      <c r="I22" s="10">
        <v>6.63</v>
      </c>
      <c r="J22" s="10">
        <v>6.63</v>
      </c>
      <c r="K22" s="10">
        <v>6.63</v>
      </c>
      <c r="L22" s="10">
        <v>6.63</v>
      </c>
      <c r="M22" s="10">
        <v>6.63</v>
      </c>
      <c r="N22" s="10">
        <v>6.63</v>
      </c>
      <c r="O22" s="14">
        <f t="shared" si="0"/>
        <v>79.56</v>
      </c>
    </row>
    <row r="23" spans="1:15" x14ac:dyDescent="0.25">
      <c r="A23" s="2" t="s">
        <v>41</v>
      </c>
      <c r="B23" s="2" t="s">
        <v>42</v>
      </c>
      <c r="C23" s="10">
        <v>13.25</v>
      </c>
      <c r="D23" s="10">
        <v>13.25</v>
      </c>
      <c r="E23" s="10">
        <v>13.25</v>
      </c>
      <c r="F23" s="10">
        <v>13.25</v>
      </c>
      <c r="G23" s="10">
        <v>13.25</v>
      </c>
      <c r="H23" s="10">
        <v>13.25</v>
      </c>
      <c r="I23" s="10">
        <v>13.25</v>
      </c>
      <c r="J23" s="10">
        <v>13.25</v>
      </c>
      <c r="K23" s="10">
        <v>13.25</v>
      </c>
      <c r="L23" s="10">
        <v>13.25</v>
      </c>
      <c r="M23" s="10">
        <v>13.25</v>
      </c>
      <c r="N23" s="10">
        <v>13.25</v>
      </c>
      <c r="O23" s="14">
        <f t="shared" si="0"/>
        <v>159</v>
      </c>
    </row>
    <row r="24" spans="1:15" x14ac:dyDescent="0.25">
      <c r="A24" s="1" t="s">
        <v>43</v>
      </c>
      <c r="B24" s="1" t="s">
        <v>44</v>
      </c>
      <c r="C24" s="10">
        <v>13.25</v>
      </c>
      <c r="D24" s="10">
        <v>13.25</v>
      </c>
      <c r="E24" s="10">
        <v>13.25</v>
      </c>
      <c r="F24" s="10">
        <v>13.25</v>
      </c>
      <c r="G24" s="10">
        <v>13.25</v>
      </c>
      <c r="H24" s="10">
        <v>13.25</v>
      </c>
      <c r="I24" s="10">
        <v>13.25</v>
      </c>
      <c r="J24" s="10">
        <v>13.25</v>
      </c>
      <c r="K24" s="10">
        <v>13.25</v>
      </c>
      <c r="L24" s="10">
        <v>13.25</v>
      </c>
      <c r="M24" s="10">
        <v>13.25</v>
      </c>
      <c r="N24" s="10">
        <v>13.25</v>
      </c>
      <c r="O24" s="14">
        <f t="shared" si="0"/>
        <v>159</v>
      </c>
    </row>
    <row r="25" spans="1:15" x14ac:dyDescent="0.25">
      <c r="A25" s="2" t="s">
        <v>45</v>
      </c>
      <c r="B25" s="2" t="s">
        <v>46</v>
      </c>
      <c r="C25" s="10">
        <v>13.25</v>
      </c>
      <c r="D25" s="10">
        <v>13.25</v>
      </c>
      <c r="E25" s="10">
        <v>13.25</v>
      </c>
      <c r="F25" s="10">
        <v>13.25</v>
      </c>
      <c r="G25" s="10">
        <v>13.25</v>
      </c>
      <c r="H25" s="10">
        <v>13.25</v>
      </c>
      <c r="I25" s="10">
        <v>13.25</v>
      </c>
      <c r="J25" s="10">
        <v>13.25</v>
      </c>
      <c r="K25" s="10">
        <v>13.25</v>
      </c>
      <c r="L25" s="10">
        <v>13.25</v>
      </c>
      <c r="M25" s="10">
        <v>13.25</v>
      </c>
      <c r="N25" s="10">
        <v>13.25</v>
      </c>
      <c r="O25" s="14">
        <f t="shared" si="0"/>
        <v>159</v>
      </c>
    </row>
    <row r="26" spans="1:15" x14ac:dyDescent="0.25">
      <c r="A26" s="1" t="s">
        <v>47</v>
      </c>
      <c r="B26" s="1" t="s">
        <v>48</v>
      </c>
      <c r="C26" s="10">
        <v>13.25</v>
      </c>
      <c r="D26" s="10">
        <v>13.25</v>
      </c>
      <c r="E26" s="10">
        <v>13.25</v>
      </c>
      <c r="F26" s="10">
        <v>13.25</v>
      </c>
      <c r="G26" s="10">
        <v>13.25</v>
      </c>
      <c r="H26" s="10">
        <v>13.25</v>
      </c>
      <c r="I26" s="10">
        <v>13.25</v>
      </c>
      <c r="J26" s="10">
        <v>13.25</v>
      </c>
      <c r="K26" s="10">
        <v>13.25</v>
      </c>
      <c r="L26" s="10">
        <v>0</v>
      </c>
      <c r="M26" s="10">
        <v>0</v>
      </c>
      <c r="N26" s="10">
        <v>0</v>
      </c>
      <c r="O26" s="14">
        <f t="shared" si="0"/>
        <v>119.25</v>
      </c>
    </row>
    <row r="27" spans="1:15" x14ac:dyDescent="0.25">
      <c r="A27" s="1" t="s">
        <v>51</v>
      </c>
      <c r="B27" s="1" t="s">
        <v>52</v>
      </c>
      <c r="C27" s="10"/>
      <c r="D27" s="10"/>
      <c r="E27" s="10">
        <v>13.25</v>
      </c>
      <c r="F27" s="10">
        <v>13.25</v>
      </c>
      <c r="G27" s="10">
        <v>13.25</v>
      </c>
      <c r="H27" s="10">
        <v>13.25</v>
      </c>
      <c r="I27" s="10">
        <v>13.25</v>
      </c>
      <c r="J27" s="10">
        <v>13.25</v>
      </c>
      <c r="K27" s="10">
        <v>13.25</v>
      </c>
      <c r="L27" s="10">
        <v>13.25</v>
      </c>
      <c r="M27" s="10">
        <v>13.25</v>
      </c>
      <c r="N27" s="10">
        <v>13.25</v>
      </c>
      <c r="O27" s="14">
        <f t="shared" si="0"/>
        <v>132.5</v>
      </c>
    </row>
    <row r="28" spans="1:15" x14ac:dyDescent="0.25">
      <c r="A28" s="2" t="s">
        <v>53</v>
      </c>
      <c r="B28" s="2" t="s">
        <v>54</v>
      </c>
      <c r="C28" s="10"/>
      <c r="D28" s="10"/>
      <c r="E28" s="10"/>
      <c r="F28" s="10"/>
      <c r="G28" s="10">
        <v>13.25</v>
      </c>
      <c r="H28" s="10">
        <v>13.25</v>
      </c>
      <c r="I28" s="10">
        <v>13.25</v>
      </c>
      <c r="J28" s="10">
        <v>13.25</v>
      </c>
      <c r="K28" s="10">
        <v>13.25</v>
      </c>
      <c r="L28" s="10">
        <v>13.25</v>
      </c>
      <c r="M28" s="10">
        <v>13.25</v>
      </c>
      <c r="N28" s="10">
        <v>13.25</v>
      </c>
      <c r="O28" s="14">
        <f t="shared" si="0"/>
        <v>106</v>
      </c>
    </row>
    <row r="29" spans="1:15" x14ac:dyDescent="0.25">
      <c r="A29" s="1" t="s">
        <v>75</v>
      </c>
      <c r="B29" s="1" t="s">
        <v>76</v>
      </c>
      <c r="C29" s="10"/>
      <c r="D29" s="10"/>
      <c r="E29" s="10"/>
      <c r="F29" s="10"/>
      <c r="G29" s="10"/>
      <c r="H29" s="10"/>
      <c r="I29" s="10">
        <v>13.25</v>
      </c>
      <c r="J29" s="10">
        <v>13.25</v>
      </c>
      <c r="K29" s="10">
        <v>13.25</v>
      </c>
      <c r="L29" s="10">
        <v>13.25</v>
      </c>
      <c r="M29" s="10">
        <v>13.25</v>
      </c>
      <c r="N29" s="10">
        <v>13.25</v>
      </c>
      <c r="O29" s="14">
        <f t="shared" si="0"/>
        <v>79.5</v>
      </c>
    </row>
    <row r="30" spans="1:15" x14ac:dyDescent="0.25">
      <c r="A30" s="2" t="s">
        <v>77</v>
      </c>
      <c r="B30" s="2" t="s">
        <v>78</v>
      </c>
      <c r="C30" s="12"/>
      <c r="D30" s="12"/>
      <c r="E30" s="12"/>
      <c r="F30" s="12"/>
      <c r="G30" s="12"/>
      <c r="H30" s="12"/>
      <c r="I30" s="12"/>
      <c r="J30" s="12"/>
      <c r="K30" s="12"/>
      <c r="L30" s="12">
        <v>0</v>
      </c>
      <c r="M30" s="12">
        <v>0</v>
      </c>
      <c r="N30" s="12">
        <v>13.25</v>
      </c>
      <c r="O30" s="14">
        <f t="shared" si="0"/>
        <v>13.25</v>
      </c>
    </row>
    <row r="31" spans="1:15" x14ac:dyDescent="0.25">
      <c r="A31" s="1" t="s">
        <v>79</v>
      </c>
      <c r="B31" s="1" t="s">
        <v>80</v>
      </c>
      <c r="C31" s="10"/>
      <c r="D31" s="10"/>
      <c r="E31" s="10"/>
      <c r="F31" s="10"/>
      <c r="G31" s="10"/>
      <c r="H31" s="10"/>
      <c r="I31" s="10"/>
      <c r="J31" s="10"/>
      <c r="K31" s="10"/>
      <c r="L31" s="10">
        <v>13.25</v>
      </c>
      <c r="M31" s="10">
        <v>13.25</v>
      </c>
      <c r="N31" s="10">
        <v>13.25</v>
      </c>
      <c r="O31" s="14">
        <f t="shared" si="0"/>
        <v>39.75</v>
      </c>
    </row>
    <row r="32" spans="1:15" x14ac:dyDescent="0.25">
      <c r="A32" s="2" t="s">
        <v>81</v>
      </c>
      <c r="B32" s="2" t="s">
        <v>82</v>
      </c>
      <c r="C32" s="12"/>
      <c r="D32" s="12"/>
      <c r="E32" s="12"/>
      <c r="F32" s="12"/>
      <c r="G32" s="12"/>
      <c r="H32" s="12"/>
      <c r="I32" s="12"/>
      <c r="J32" s="12"/>
      <c r="K32" s="12"/>
      <c r="L32" s="12">
        <v>13.25</v>
      </c>
      <c r="M32" s="12">
        <v>13.25</v>
      </c>
      <c r="N32" s="12">
        <v>13.25</v>
      </c>
      <c r="O32" s="14">
        <f t="shared" si="0"/>
        <v>39.75</v>
      </c>
    </row>
    <row r="33" spans="1:15" x14ac:dyDescent="0.25">
      <c r="B33" s="8" t="s">
        <v>73</v>
      </c>
      <c r="C33" s="12">
        <f t="shared" ref="C33:N33" si="1">SUM(C3:C32)</f>
        <v>291.52</v>
      </c>
      <c r="D33" s="12">
        <f t="shared" si="1"/>
        <v>278.27</v>
      </c>
      <c r="E33" s="12">
        <f t="shared" si="1"/>
        <v>278.27</v>
      </c>
      <c r="F33" s="12">
        <f t="shared" si="1"/>
        <v>278.27</v>
      </c>
      <c r="G33" s="12">
        <f t="shared" si="1"/>
        <v>291.52</v>
      </c>
      <c r="H33" s="12">
        <f t="shared" si="1"/>
        <v>291.52</v>
      </c>
      <c r="I33" s="12">
        <f t="shared" si="1"/>
        <v>304.77</v>
      </c>
      <c r="J33" s="12">
        <f t="shared" si="1"/>
        <v>304.77</v>
      </c>
      <c r="K33" s="12">
        <f t="shared" si="1"/>
        <v>304.77</v>
      </c>
      <c r="L33" s="12">
        <f t="shared" si="1"/>
        <v>318.02</v>
      </c>
      <c r="M33" s="12">
        <f t="shared" si="1"/>
        <v>318.02</v>
      </c>
      <c r="N33" s="12">
        <f t="shared" si="1"/>
        <v>331.27</v>
      </c>
      <c r="O33" s="14">
        <f t="shared" si="0"/>
        <v>3590.99</v>
      </c>
    </row>
    <row r="34" spans="1:15" x14ac:dyDescent="0.25">
      <c r="B34" s="9" t="s">
        <v>74</v>
      </c>
      <c r="C34" s="10">
        <v>-13.25</v>
      </c>
      <c r="D34" s="10">
        <v>-23.08</v>
      </c>
      <c r="E34" s="10">
        <v>26.5</v>
      </c>
      <c r="F34" s="10">
        <v>26.5</v>
      </c>
      <c r="G34" s="10"/>
      <c r="H34" s="10"/>
      <c r="I34" s="10">
        <v>-13.25</v>
      </c>
      <c r="J34" s="10"/>
      <c r="K34" s="10"/>
      <c r="L34" s="10">
        <v>13.25</v>
      </c>
      <c r="M34" s="10">
        <v>0</v>
      </c>
      <c r="N34" s="10">
        <v>92.75</v>
      </c>
      <c r="O34" s="14">
        <f t="shared" si="0"/>
        <v>109.42</v>
      </c>
    </row>
    <row r="35" spans="1:15" x14ac:dyDescent="0.25">
      <c r="B35" s="8" t="s">
        <v>84</v>
      </c>
      <c r="C35" s="12">
        <f t="shared" ref="C35:N35" si="2">C33+C34</f>
        <v>278.27</v>
      </c>
      <c r="D35" s="12">
        <f t="shared" si="2"/>
        <v>255.19</v>
      </c>
      <c r="E35" s="12">
        <f t="shared" si="2"/>
        <v>304.77</v>
      </c>
      <c r="F35" s="12">
        <f t="shared" si="2"/>
        <v>304.77</v>
      </c>
      <c r="G35" s="12">
        <f t="shared" si="2"/>
        <v>291.52</v>
      </c>
      <c r="H35" s="12">
        <f t="shared" si="2"/>
        <v>291.52</v>
      </c>
      <c r="I35" s="12">
        <f t="shared" si="2"/>
        <v>291.52</v>
      </c>
      <c r="J35" s="12">
        <f t="shared" si="2"/>
        <v>304.77</v>
      </c>
      <c r="K35" s="12">
        <f t="shared" si="2"/>
        <v>304.77</v>
      </c>
      <c r="L35" s="12">
        <f t="shared" si="2"/>
        <v>331.27</v>
      </c>
      <c r="M35" s="12">
        <f t="shared" si="2"/>
        <v>318.02</v>
      </c>
      <c r="N35" s="12">
        <f t="shared" si="2"/>
        <v>424.02</v>
      </c>
      <c r="O35" s="14">
        <f t="shared" si="0"/>
        <v>3700.41</v>
      </c>
    </row>
    <row r="37" spans="1:15" x14ac:dyDescent="0.25">
      <c r="O37" s="14">
        <f>SUM(C35:N35)</f>
        <v>3700.41</v>
      </c>
    </row>
    <row r="39" spans="1:15" x14ac:dyDescent="0.25">
      <c r="A39" t="s">
        <v>106</v>
      </c>
    </row>
    <row r="40" spans="1:15" x14ac:dyDescent="0.25">
      <c r="A40" s="5" t="s">
        <v>39</v>
      </c>
      <c r="B40" s="5" t="s">
        <v>40</v>
      </c>
      <c r="C40" s="3" t="s">
        <v>55</v>
      </c>
      <c r="D40" s="3" t="s">
        <v>56</v>
      </c>
      <c r="E40" s="3" t="s">
        <v>57</v>
      </c>
      <c r="F40" s="3" t="s">
        <v>58</v>
      </c>
      <c r="G40" s="4" t="s">
        <v>59</v>
      </c>
      <c r="H40" s="3" t="s">
        <v>94</v>
      </c>
      <c r="I40" s="3" t="s">
        <v>95</v>
      </c>
      <c r="J40" s="3" t="s">
        <v>62</v>
      </c>
      <c r="K40" s="3" t="s">
        <v>63</v>
      </c>
      <c r="L40" s="3" t="s">
        <v>64</v>
      </c>
      <c r="M40" s="3" t="s">
        <v>65</v>
      </c>
      <c r="N40" s="3" t="s">
        <v>66</v>
      </c>
      <c r="O40" s="7" t="s">
        <v>73</v>
      </c>
    </row>
    <row r="41" spans="1:15" x14ac:dyDescent="0.25">
      <c r="A41" s="6" t="s">
        <v>1</v>
      </c>
      <c r="B41" s="6" t="s">
        <v>2</v>
      </c>
      <c r="C41" s="10">
        <v>13.25</v>
      </c>
      <c r="D41" s="10">
        <v>13.25</v>
      </c>
      <c r="E41" s="10">
        <v>13.25</v>
      </c>
      <c r="F41" s="10">
        <v>13.25</v>
      </c>
      <c r="G41" s="10">
        <v>13.25</v>
      </c>
      <c r="H41" s="10">
        <v>13.25</v>
      </c>
      <c r="I41" s="10">
        <v>13.25</v>
      </c>
      <c r="J41" s="10">
        <v>13.25</v>
      </c>
      <c r="K41" s="10">
        <v>13.25</v>
      </c>
      <c r="L41" s="10">
        <v>13.25</v>
      </c>
      <c r="M41" s="10">
        <v>13.25</v>
      </c>
      <c r="N41" s="10">
        <v>13.25</v>
      </c>
      <c r="O41" s="14">
        <f>SUM(C41:N41)</f>
        <v>159</v>
      </c>
    </row>
    <row r="42" spans="1:15" x14ac:dyDescent="0.25">
      <c r="A42" s="2" t="s">
        <v>5</v>
      </c>
      <c r="B42" s="2" t="s">
        <v>6</v>
      </c>
      <c r="C42" s="10">
        <v>13.25</v>
      </c>
      <c r="D42" s="10">
        <v>13.25</v>
      </c>
      <c r="E42" s="10">
        <v>13.25</v>
      </c>
      <c r="F42" s="10">
        <v>13.25</v>
      </c>
      <c r="G42" s="10">
        <v>13.25</v>
      </c>
      <c r="H42" s="10">
        <v>13.25</v>
      </c>
      <c r="I42" s="10">
        <v>13.25</v>
      </c>
      <c r="J42" s="10">
        <v>13.25</v>
      </c>
      <c r="K42" s="10">
        <v>13.25</v>
      </c>
      <c r="L42" s="10">
        <v>13.25</v>
      </c>
      <c r="M42" s="10">
        <v>13.25</v>
      </c>
      <c r="N42" s="10">
        <v>13.25</v>
      </c>
      <c r="O42" s="14">
        <f t="shared" ref="O42:O71" si="3">SUM(C42:N42)</f>
        <v>159</v>
      </c>
    </row>
    <row r="43" spans="1:15" x14ac:dyDescent="0.25">
      <c r="A43" s="1" t="s">
        <v>7</v>
      </c>
      <c r="B43" s="1" t="s">
        <v>8</v>
      </c>
      <c r="C43" s="10">
        <v>13.25</v>
      </c>
      <c r="D43" s="10">
        <v>13.25</v>
      </c>
      <c r="E43" s="10">
        <v>13.25</v>
      </c>
      <c r="F43" s="10">
        <v>13.25</v>
      </c>
      <c r="G43" s="10">
        <v>13.25</v>
      </c>
      <c r="H43" s="10">
        <v>13.25</v>
      </c>
      <c r="I43" s="10">
        <v>13.25</v>
      </c>
      <c r="J43" s="10">
        <v>13.25</v>
      </c>
      <c r="K43" s="10">
        <v>13.25</v>
      </c>
      <c r="L43" s="10">
        <v>13.25</v>
      </c>
      <c r="M43" s="10">
        <v>13.25</v>
      </c>
      <c r="N43" s="10">
        <v>13.25</v>
      </c>
      <c r="O43" s="14">
        <f t="shared" si="3"/>
        <v>159</v>
      </c>
    </row>
    <row r="44" spans="1:15" x14ac:dyDescent="0.25">
      <c r="A44" s="1" t="s">
        <v>67</v>
      </c>
      <c r="B44" s="1" t="s">
        <v>68</v>
      </c>
      <c r="C44" s="10">
        <v>6.63</v>
      </c>
      <c r="D44" s="10">
        <v>6.63</v>
      </c>
      <c r="E44" s="10">
        <v>6.63</v>
      </c>
      <c r="F44" s="10">
        <v>6.63</v>
      </c>
      <c r="G44" s="10">
        <v>6.63</v>
      </c>
      <c r="H44" s="10">
        <v>6.63</v>
      </c>
      <c r="I44" s="10">
        <v>6.63</v>
      </c>
      <c r="J44" s="10">
        <v>6.63</v>
      </c>
      <c r="K44" s="10">
        <v>6.63</v>
      </c>
      <c r="L44" s="10">
        <v>6.63</v>
      </c>
      <c r="M44" s="10">
        <v>6.63</v>
      </c>
      <c r="N44" s="10">
        <v>6.63</v>
      </c>
      <c r="O44" s="14">
        <f t="shared" si="3"/>
        <v>79.56</v>
      </c>
    </row>
    <row r="45" spans="1:15" x14ac:dyDescent="0.25">
      <c r="A45" s="2" t="s">
        <v>9</v>
      </c>
      <c r="B45" s="2" t="s">
        <v>10</v>
      </c>
      <c r="C45" s="10">
        <v>13.25</v>
      </c>
      <c r="D45" s="10">
        <v>13.25</v>
      </c>
      <c r="E45" s="10">
        <v>13.25</v>
      </c>
      <c r="F45" s="10">
        <v>13.25</v>
      </c>
      <c r="G45" s="10">
        <v>13.25</v>
      </c>
      <c r="H45" s="10">
        <v>13.25</v>
      </c>
      <c r="I45" s="10">
        <v>13.25</v>
      </c>
      <c r="J45" s="10">
        <v>13.25</v>
      </c>
      <c r="K45" s="10">
        <v>13.25</v>
      </c>
      <c r="L45" s="10">
        <v>13.25</v>
      </c>
      <c r="M45" s="10">
        <v>13.25</v>
      </c>
      <c r="N45" s="10">
        <v>13.25</v>
      </c>
      <c r="O45" s="14">
        <f t="shared" si="3"/>
        <v>159</v>
      </c>
    </row>
    <row r="46" spans="1:15" x14ac:dyDescent="0.25">
      <c r="A46" s="1" t="s">
        <v>12</v>
      </c>
      <c r="B46" s="1" t="s">
        <v>13</v>
      </c>
      <c r="C46" s="12">
        <v>13.25</v>
      </c>
      <c r="D46" s="12">
        <v>13.25</v>
      </c>
      <c r="E46" s="12">
        <v>13.25</v>
      </c>
      <c r="F46" s="12">
        <v>13.25</v>
      </c>
      <c r="G46" s="12">
        <v>13.25</v>
      </c>
      <c r="H46" s="12">
        <v>13.25</v>
      </c>
      <c r="I46" s="12">
        <v>13.25</v>
      </c>
      <c r="J46" s="12">
        <v>13.25</v>
      </c>
      <c r="K46" s="12">
        <v>13.25</v>
      </c>
      <c r="L46" s="12">
        <v>13.25</v>
      </c>
      <c r="M46" s="12">
        <v>13.25</v>
      </c>
      <c r="N46" s="12">
        <v>13.25</v>
      </c>
      <c r="O46" s="14">
        <f t="shared" si="3"/>
        <v>159</v>
      </c>
    </row>
    <row r="47" spans="1:15" x14ac:dyDescent="0.25">
      <c r="A47" s="2" t="s">
        <v>14</v>
      </c>
      <c r="B47" s="2" t="s">
        <v>15</v>
      </c>
      <c r="C47" s="10">
        <v>13.25</v>
      </c>
      <c r="D47" s="10">
        <v>13.25</v>
      </c>
      <c r="E47" s="10">
        <v>13.25</v>
      </c>
      <c r="F47" s="10">
        <v>13.25</v>
      </c>
      <c r="G47" s="10">
        <v>13.25</v>
      </c>
      <c r="H47" s="10">
        <v>13.25</v>
      </c>
      <c r="I47" s="10">
        <v>13.25</v>
      </c>
      <c r="J47" s="10">
        <v>13.25</v>
      </c>
      <c r="K47" s="10">
        <v>13.25</v>
      </c>
      <c r="L47" s="10">
        <v>13.25</v>
      </c>
      <c r="M47" s="10">
        <v>13.25</v>
      </c>
      <c r="N47" s="10">
        <v>13.25</v>
      </c>
      <c r="O47" s="14">
        <f t="shared" si="3"/>
        <v>159</v>
      </c>
    </row>
    <row r="48" spans="1:15" x14ac:dyDescent="0.25">
      <c r="A48" s="2" t="s">
        <v>69</v>
      </c>
      <c r="B48" s="2" t="s">
        <v>70</v>
      </c>
      <c r="C48" s="10">
        <v>6.63</v>
      </c>
      <c r="D48" s="10">
        <v>6.63</v>
      </c>
      <c r="E48" s="10">
        <v>6.63</v>
      </c>
      <c r="F48" s="10">
        <v>6.63</v>
      </c>
      <c r="G48" s="10">
        <v>6.63</v>
      </c>
      <c r="H48" s="10">
        <v>6.63</v>
      </c>
      <c r="I48" s="10">
        <v>6.63</v>
      </c>
      <c r="J48" s="10">
        <v>6.63</v>
      </c>
      <c r="K48" s="10">
        <v>6.63</v>
      </c>
      <c r="L48" s="10">
        <v>6.63</v>
      </c>
      <c r="M48" s="10">
        <v>6.63</v>
      </c>
      <c r="N48" s="10">
        <v>6.63</v>
      </c>
      <c r="O48" s="14">
        <f t="shared" si="3"/>
        <v>79.56</v>
      </c>
    </row>
    <row r="49" spans="1:15" x14ac:dyDescent="0.25">
      <c r="A49" s="1" t="s">
        <v>17</v>
      </c>
      <c r="B49" s="1" t="s">
        <v>18</v>
      </c>
      <c r="C49" s="12">
        <v>13.25</v>
      </c>
      <c r="D49" s="12">
        <v>13.25</v>
      </c>
      <c r="E49" s="12">
        <v>13.25</v>
      </c>
      <c r="F49" s="12">
        <v>13.25</v>
      </c>
      <c r="G49" s="12">
        <v>13.25</v>
      </c>
      <c r="H49" s="12">
        <v>13.25</v>
      </c>
      <c r="I49" s="12">
        <v>13.25</v>
      </c>
      <c r="J49" s="12">
        <v>13.25</v>
      </c>
      <c r="K49" s="12">
        <v>13.25</v>
      </c>
      <c r="L49" s="12">
        <v>13.25</v>
      </c>
      <c r="M49" s="12">
        <v>13.25</v>
      </c>
      <c r="N49" s="12">
        <v>13.25</v>
      </c>
      <c r="O49" s="14">
        <f t="shared" si="3"/>
        <v>159</v>
      </c>
    </row>
    <row r="50" spans="1:15" x14ac:dyDescent="0.25">
      <c r="A50" s="2" t="s">
        <v>19</v>
      </c>
      <c r="B50" s="2" t="s">
        <v>20</v>
      </c>
      <c r="C50" s="10">
        <v>6.63</v>
      </c>
      <c r="D50" s="10">
        <v>6.63</v>
      </c>
      <c r="E50" s="10">
        <v>6.63</v>
      </c>
      <c r="F50" s="10">
        <v>6.63</v>
      </c>
      <c r="G50" s="10">
        <v>6.63</v>
      </c>
      <c r="H50" s="10">
        <v>6.63</v>
      </c>
      <c r="I50" s="10">
        <v>6.63</v>
      </c>
      <c r="J50" s="10">
        <v>6.63</v>
      </c>
      <c r="K50" s="10">
        <v>6.63</v>
      </c>
      <c r="L50" s="10">
        <v>6.63</v>
      </c>
      <c r="M50" s="10">
        <v>6.63</v>
      </c>
      <c r="N50" s="10">
        <v>6.63</v>
      </c>
      <c r="O50" s="14">
        <f t="shared" si="3"/>
        <v>79.56</v>
      </c>
    </row>
    <row r="51" spans="1:15" x14ac:dyDescent="0.25">
      <c r="A51" s="1" t="s">
        <v>23</v>
      </c>
      <c r="B51" s="1" t="s">
        <v>24</v>
      </c>
      <c r="C51" s="12">
        <v>13.25</v>
      </c>
      <c r="D51" s="12">
        <v>13.25</v>
      </c>
      <c r="E51" s="12">
        <v>13.25</v>
      </c>
      <c r="F51" s="12">
        <v>13.25</v>
      </c>
      <c r="G51" s="12">
        <v>13.25</v>
      </c>
      <c r="H51" s="12">
        <v>13.25</v>
      </c>
      <c r="I51" s="12">
        <v>13.25</v>
      </c>
      <c r="J51" s="12">
        <v>13.25</v>
      </c>
      <c r="K51" s="12">
        <v>13.25</v>
      </c>
      <c r="L51" s="12">
        <v>13.25</v>
      </c>
      <c r="M51" s="12">
        <v>13.25</v>
      </c>
      <c r="N51" s="12">
        <v>13.25</v>
      </c>
      <c r="O51" s="14">
        <f t="shared" si="3"/>
        <v>159</v>
      </c>
    </row>
    <row r="52" spans="1:15" x14ac:dyDescent="0.25">
      <c r="A52" s="2" t="s">
        <v>25</v>
      </c>
      <c r="B52" s="2" t="s">
        <v>26</v>
      </c>
      <c r="C52" s="10">
        <v>13.25</v>
      </c>
      <c r="D52" s="10">
        <v>13.25</v>
      </c>
      <c r="E52" s="10">
        <v>13.25</v>
      </c>
      <c r="F52" s="10">
        <v>13.25</v>
      </c>
      <c r="G52" s="10">
        <v>13.25</v>
      </c>
      <c r="H52" s="10">
        <v>13.25</v>
      </c>
      <c r="I52" s="10">
        <v>13.25</v>
      </c>
      <c r="J52" s="10">
        <v>13.25</v>
      </c>
      <c r="K52" s="10">
        <v>13.25</v>
      </c>
      <c r="L52" s="10">
        <v>13.25</v>
      </c>
      <c r="M52" s="10">
        <v>13.25</v>
      </c>
      <c r="N52" s="10">
        <v>13.25</v>
      </c>
      <c r="O52" s="14">
        <f t="shared" si="3"/>
        <v>159</v>
      </c>
    </row>
    <row r="53" spans="1:15" x14ac:dyDescent="0.25">
      <c r="A53" s="1" t="s">
        <v>27</v>
      </c>
      <c r="B53" s="1" t="s">
        <v>28</v>
      </c>
      <c r="C53" s="10">
        <v>13.25</v>
      </c>
      <c r="D53" s="10">
        <v>13.25</v>
      </c>
      <c r="E53" s="10">
        <v>13.25</v>
      </c>
      <c r="F53" s="10">
        <v>13.25</v>
      </c>
      <c r="G53" s="10">
        <v>13.25</v>
      </c>
      <c r="H53" s="10">
        <v>13.25</v>
      </c>
      <c r="I53" s="10">
        <v>13.25</v>
      </c>
      <c r="J53" s="10">
        <v>13.25</v>
      </c>
      <c r="K53" s="10">
        <v>13.25</v>
      </c>
      <c r="L53" s="10">
        <v>13.25</v>
      </c>
      <c r="M53" s="10">
        <v>13.25</v>
      </c>
      <c r="N53" s="10">
        <v>13.25</v>
      </c>
      <c r="O53" s="14">
        <f t="shared" si="3"/>
        <v>159</v>
      </c>
    </row>
    <row r="54" spans="1:15" x14ac:dyDescent="0.25">
      <c r="A54" s="2" t="s">
        <v>29</v>
      </c>
      <c r="B54" s="2" t="s">
        <v>30</v>
      </c>
      <c r="C54" s="10">
        <v>13.25</v>
      </c>
      <c r="D54" s="10">
        <v>13.25</v>
      </c>
      <c r="E54" s="10">
        <v>13.25</v>
      </c>
      <c r="F54" s="10">
        <v>13.25</v>
      </c>
      <c r="G54" s="10">
        <v>13.25</v>
      </c>
      <c r="H54" s="10">
        <v>13.25</v>
      </c>
      <c r="I54" s="10">
        <v>13.25</v>
      </c>
      <c r="J54" s="10">
        <v>13.25</v>
      </c>
      <c r="K54" s="10">
        <v>13.25</v>
      </c>
      <c r="L54" s="10">
        <v>13.25</v>
      </c>
      <c r="M54" s="10">
        <v>13.25</v>
      </c>
      <c r="N54" s="10">
        <v>13.25</v>
      </c>
      <c r="O54" s="14">
        <f t="shared" si="3"/>
        <v>159</v>
      </c>
    </row>
    <row r="55" spans="1:15" x14ac:dyDescent="0.25">
      <c r="A55" s="1" t="s">
        <v>31</v>
      </c>
      <c r="B55" s="1" t="s">
        <v>32</v>
      </c>
      <c r="C55" s="10">
        <v>13.25</v>
      </c>
      <c r="D55" s="10">
        <v>13.25</v>
      </c>
      <c r="E55" s="10">
        <v>13.25</v>
      </c>
      <c r="F55" s="10">
        <v>13.25</v>
      </c>
      <c r="G55" s="10">
        <v>13.25</v>
      </c>
      <c r="H55" s="10">
        <v>13.25</v>
      </c>
      <c r="I55" s="10">
        <v>13.25</v>
      </c>
      <c r="J55" s="10">
        <v>13.25</v>
      </c>
      <c r="K55" s="10">
        <v>13.25</v>
      </c>
      <c r="L55" s="10">
        <v>13.25</v>
      </c>
      <c r="M55" s="10">
        <v>13.25</v>
      </c>
      <c r="N55" s="10">
        <v>13.25</v>
      </c>
      <c r="O55" s="14">
        <f t="shared" si="3"/>
        <v>159</v>
      </c>
    </row>
    <row r="56" spans="1:15" x14ac:dyDescent="0.25">
      <c r="A56" s="2" t="s">
        <v>33</v>
      </c>
      <c r="B56" s="2" t="s">
        <v>34</v>
      </c>
      <c r="C56" s="10">
        <v>13.25</v>
      </c>
      <c r="D56" s="10">
        <v>13.25</v>
      </c>
      <c r="E56" s="10">
        <v>13.25</v>
      </c>
      <c r="F56" s="10">
        <v>13.25</v>
      </c>
      <c r="G56" s="10">
        <v>13.25</v>
      </c>
      <c r="H56" s="10">
        <v>13.25</v>
      </c>
      <c r="I56" s="10">
        <v>13.25</v>
      </c>
      <c r="J56" s="10">
        <v>13.25</v>
      </c>
      <c r="K56" s="10">
        <v>13.25</v>
      </c>
      <c r="L56" s="10">
        <v>13.25</v>
      </c>
      <c r="M56" s="10">
        <v>13.25</v>
      </c>
      <c r="N56" s="10">
        <v>13.25</v>
      </c>
      <c r="O56" s="14">
        <f t="shared" si="3"/>
        <v>159</v>
      </c>
    </row>
    <row r="57" spans="1:15" x14ac:dyDescent="0.25">
      <c r="A57" s="1" t="s">
        <v>35</v>
      </c>
      <c r="B57" s="1" t="s">
        <v>36</v>
      </c>
      <c r="C57" s="10">
        <v>13.25</v>
      </c>
      <c r="D57" s="10">
        <v>13.25</v>
      </c>
      <c r="E57" s="10">
        <v>13.25</v>
      </c>
      <c r="F57" s="10">
        <v>13.25</v>
      </c>
      <c r="G57" s="10">
        <v>13.25</v>
      </c>
      <c r="H57" s="10">
        <v>13.25</v>
      </c>
      <c r="I57" s="10">
        <v>13.25</v>
      </c>
      <c r="J57" s="10">
        <v>13.25</v>
      </c>
      <c r="K57" s="10">
        <v>13.25</v>
      </c>
      <c r="L57" s="10">
        <v>13.25</v>
      </c>
      <c r="M57" s="10">
        <v>13.25</v>
      </c>
      <c r="N57" s="10">
        <v>13.25</v>
      </c>
      <c r="O57" s="14">
        <f t="shared" si="3"/>
        <v>159</v>
      </c>
    </row>
    <row r="58" spans="1:15" x14ac:dyDescent="0.25">
      <c r="A58" s="1" t="s">
        <v>71</v>
      </c>
      <c r="B58" s="1" t="s">
        <v>72</v>
      </c>
      <c r="C58" s="10">
        <v>6.63</v>
      </c>
      <c r="D58" s="10">
        <v>6.63</v>
      </c>
      <c r="E58" s="10">
        <v>6.63</v>
      </c>
      <c r="F58" s="10">
        <v>6.63</v>
      </c>
      <c r="G58" s="10">
        <v>6.63</v>
      </c>
      <c r="H58" s="10">
        <v>6.63</v>
      </c>
      <c r="I58" s="10">
        <v>6.63</v>
      </c>
      <c r="J58" s="10">
        <v>6.63</v>
      </c>
      <c r="K58" s="10">
        <v>6.63</v>
      </c>
      <c r="L58" s="10">
        <v>6.63</v>
      </c>
      <c r="M58" s="10">
        <v>6.63</v>
      </c>
      <c r="N58" s="10">
        <v>6.63</v>
      </c>
      <c r="O58" s="14">
        <f t="shared" si="3"/>
        <v>79.56</v>
      </c>
    </row>
    <row r="59" spans="1:15" x14ac:dyDescent="0.25">
      <c r="A59" s="2" t="s">
        <v>41</v>
      </c>
      <c r="B59" s="2" t="s">
        <v>42</v>
      </c>
      <c r="C59" s="10">
        <v>13.25</v>
      </c>
      <c r="D59" s="10">
        <v>13.25</v>
      </c>
      <c r="E59" s="10">
        <v>13.25</v>
      </c>
      <c r="F59" s="10">
        <v>13.25</v>
      </c>
      <c r="G59" s="10">
        <v>13.25</v>
      </c>
      <c r="H59" s="10">
        <v>13.25</v>
      </c>
      <c r="I59" s="10">
        <v>13.25</v>
      </c>
      <c r="J59" s="10">
        <v>13.25</v>
      </c>
      <c r="K59" s="10">
        <v>13.25</v>
      </c>
      <c r="L59" s="10">
        <v>13.25</v>
      </c>
      <c r="M59" s="10">
        <v>13.25</v>
      </c>
      <c r="N59" s="10">
        <v>13.25</v>
      </c>
      <c r="O59" s="14">
        <f t="shared" si="3"/>
        <v>159</v>
      </c>
    </row>
    <row r="60" spans="1:15" x14ac:dyDescent="0.25">
      <c r="A60" s="1" t="s">
        <v>43</v>
      </c>
      <c r="B60" s="1" t="s">
        <v>44</v>
      </c>
      <c r="C60" s="10">
        <v>13.25</v>
      </c>
      <c r="D60" s="10">
        <v>13.25</v>
      </c>
      <c r="E60" s="10">
        <v>13.25</v>
      </c>
      <c r="F60" s="10">
        <v>13.25</v>
      </c>
      <c r="G60" s="10">
        <v>13.25</v>
      </c>
      <c r="H60" s="10">
        <v>13.25</v>
      </c>
      <c r="I60" s="10">
        <v>13.25</v>
      </c>
      <c r="J60" s="10">
        <v>13.25</v>
      </c>
      <c r="K60" s="10">
        <v>13.25</v>
      </c>
      <c r="L60" s="10">
        <v>13.25</v>
      </c>
      <c r="M60" s="10">
        <v>13.25</v>
      </c>
      <c r="N60" s="10">
        <v>13.25</v>
      </c>
      <c r="O60" s="14">
        <f t="shared" si="3"/>
        <v>159</v>
      </c>
    </row>
    <row r="61" spans="1:15" x14ac:dyDescent="0.25">
      <c r="A61" s="2" t="s">
        <v>45</v>
      </c>
      <c r="B61" s="2" t="s">
        <v>46</v>
      </c>
      <c r="C61" s="10">
        <v>13.25</v>
      </c>
      <c r="D61" s="10">
        <v>13.25</v>
      </c>
      <c r="E61" s="10">
        <v>13.25</v>
      </c>
      <c r="F61" s="10">
        <v>13.25</v>
      </c>
      <c r="G61" s="10">
        <v>13.25</v>
      </c>
      <c r="H61" s="10">
        <v>13.25</v>
      </c>
      <c r="I61" s="10">
        <v>13.25</v>
      </c>
      <c r="J61" s="10">
        <v>13.25</v>
      </c>
      <c r="K61" s="10">
        <v>13.25</v>
      </c>
      <c r="L61" s="10">
        <v>13.25</v>
      </c>
      <c r="M61" s="10">
        <v>13.25</v>
      </c>
      <c r="N61" s="10">
        <v>13.25</v>
      </c>
      <c r="O61" s="14">
        <f t="shared" si="3"/>
        <v>159</v>
      </c>
    </row>
    <row r="62" spans="1:15" x14ac:dyDescent="0.25">
      <c r="A62" s="1" t="s">
        <v>51</v>
      </c>
      <c r="B62" s="1" t="s">
        <v>52</v>
      </c>
      <c r="C62" s="10">
        <v>13.25</v>
      </c>
      <c r="D62" s="10">
        <v>13.25</v>
      </c>
      <c r="E62" s="10">
        <v>13.25</v>
      </c>
      <c r="F62" s="10">
        <v>13.25</v>
      </c>
      <c r="G62" s="10">
        <v>13.25</v>
      </c>
      <c r="H62" s="10">
        <v>13.25</v>
      </c>
      <c r="I62" s="10">
        <v>13.25</v>
      </c>
      <c r="J62" s="10">
        <v>13.25</v>
      </c>
      <c r="K62" s="10">
        <v>13.25</v>
      </c>
      <c r="L62" s="10">
        <v>13.25</v>
      </c>
      <c r="M62" s="10">
        <v>13.25</v>
      </c>
      <c r="N62" s="10">
        <v>13.25</v>
      </c>
      <c r="O62" s="14">
        <f t="shared" si="3"/>
        <v>159</v>
      </c>
    </row>
    <row r="63" spans="1:15" x14ac:dyDescent="0.25">
      <c r="A63" s="2" t="s">
        <v>53</v>
      </c>
      <c r="B63" s="2" t="s">
        <v>54</v>
      </c>
      <c r="C63" s="10">
        <v>13.25</v>
      </c>
      <c r="D63" s="10">
        <v>13.25</v>
      </c>
      <c r="E63" s="10">
        <v>13.25</v>
      </c>
      <c r="F63" s="10">
        <v>13.25</v>
      </c>
      <c r="G63" s="10">
        <v>13.25</v>
      </c>
      <c r="H63" s="10">
        <v>13.25</v>
      </c>
      <c r="I63" s="10">
        <v>13.25</v>
      </c>
      <c r="J63" s="10">
        <v>13.25</v>
      </c>
      <c r="K63" s="10">
        <v>13.25</v>
      </c>
      <c r="L63" s="10">
        <v>13.25</v>
      </c>
      <c r="M63" s="10">
        <v>13.25</v>
      </c>
      <c r="N63" s="10">
        <v>13.25</v>
      </c>
      <c r="O63" s="14">
        <f t="shared" si="3"/>
        <v>159</v>
      </c>
    </row>
    <row r="64" spans="1:15" x14ac:dyDescent="0.25">
      <c r="A64" s="1" t="s">
        <v>75</v>
      </c>
      <c r="B64" s="1" t="s">
        <v>76</v>
      </c>
      <c r="C64" s="10">
        <v>13.25</v>
      </c>
      <c r="D64" s="10">
        <v>13.25</v>
      </c>
      <c r="E64" s="10">
        <v>13.25</v>
      </c>
      <c r="F64" s="10">
        <v>13.25</v>
      </c>
      <c r="G64" s="10">
        <v>13.25</v>
      </c>
      <c r="H64" s="10">
        <v>13.25</v>
      </c>
      <c r="I64" s="10">
        <v>13.25</v>
      </c>
      <c r="J64" s="10">
        <v>13.25</v>
      </c>
      <c r="K64" s="10">
        <v>13.25</v>
      </c>
      <c r="L64" s="10">
        <v>13.25</v>
      </c>
      <c r="M64" s="10">
        <v>13.25</v>
      </c>
      <c r="N64" s="10">
        <v>13.25</v>
      </c>
      <c r="O64" s="14">
        <f t="shared" si="3"/>
        <v>159</v>
      </c>
    </row>
    <row r="65" spans="1:15" x14ac:dyDescent="0.25">
      <c r="A65" s="2" t="s">
        <v>77</v>
      </c>
      <c r="B65" s="2" t="s">
        <v>78</v>
      </c>
      <c r="C65" s="10">
        <v>13.25</v>
      </c>
      <c r="D65" s="10">
        <v>13.25</v>
      </c>
      <c r="E65" s="10">
        <v>13.25</v>
      </c>
      <c r="F65" s="10">
        <v>13.25</v>
      </c>
      <c r="G65" s="10">
        <v>13.25</v>
      </c>
      <c r="H65" s="10">
        <v>13.25</v>
      </c>
      <c r="I65" s="10">
        <v>13.25</v>
      </c>
      <c r="J65" s="10">
        <v>13.25</v>
      </c>
      <c r="K65" s="10">
        <v>13.25</v>
      </c>
      <c r="L65" s="10">
        <v>13.25</v>
      </c>
      <c r="M65" s="10">
        <v>13.25</v>
      </c>
      <c r="N65" s="10">
        <v>13.25</v>
      </c>
      <c r="O65" s="14">
        <f t="shared" si="3"/>
        <v>159</v>
      </c>
    </row>
    <row r="66" spans="1:15" x14ac:dyDescent="0.25">
      <c r="A66" s="1" t="s">
        <v>79</v>
      </c>
      <c r="B66" s="1" t="s">
        <v>80</v>
      </c>
      <c r="C66" s="10">
        <v>13.25</v>
      </c>
      <c r="D66" s="10">
        <v>13.25</v>
      </c>
      <c r="E66" s="10">
        <v>13.25</v>
      </c>
      <c r="F66" s="10">
        <v>13.25</v>
      </c>
      <c r="G66" s="10">
        <v>13.25</v>
      </c>
      <c r="H66" s="10">
        <v>13.25</v>
      </c>
      <c r="I66" s="10">
        <v>13.25</v>
      </c>
      <c r="J66" s="10">
        <v>13.25</v>
      </c>
      <c r="K66" s="10">
        <v>13.25</v>
      </c>
      <c r="L66" s="10">
        <v>13.25</v>
      </c>
      <c r="M66" s="10">
        <v>13.25</v>
      </c>
      <c r="N66" s="10">
        <v>13.25</v>
      </c>
      <c r="O66" s="14">
        <f t="shared" si="3"/>
        <v>159</v>
      </c>
    </row>
    <row r="67" spans="1:15" x14ac:dyDescent="0.25">
      <c r="A67" s="2" t="s">
        <v>81</v>
      </c>
      <c r="B67" s="2" t="s">
        <v>82</v>
      </c>
      <c r="C67" s="12">
        <v>13.25</v>
      </c>
      <c r="D67" s="12">
        <v>13.25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4">
        <f t="shared" si="3"/>
        <v>26.5</v>
      </c>
    </row>
    <row r="68" spans="1:15" x14ac:dyDescent="0.25">
      <c r="A68" s="1" t="s">
        <v>85</v>
      </c>
      <c r="B68" s="1" t="s">
        <v>87</v>
      </c>
      <c r="C68" s="10"/>
      <c r="D68" s="10"/>
      <c r="E68" s="10"/>
      <c r="F68" s="10"/>
      <c r="G68" s="10"/>
      <c r="H68" s="10"/>
      <c r="I68" s="10">
        <v>13.25</v>
      </c>
      <c r="J68" s="10">
        <v>13.25</v>
      </c>
      <c r="K68" s="10">
        <v>13.25</v>
      </c>
      <c r="L68" s="10">
        <v>13.25</v>
      </c>
      <c r="M68" s="10">
        <v>13.25</v>
      </c>
      <c r="N68" s="10">
        <v>13.25</v>
      </c>
      <c r="O68" s="14">
        <f t="shared" si="3"/>
        <v>79.5</v>
      </c>
    </row>
    <row r="69" spans="1:15" x14ac:dyDescent="0.25">
      <c r="B69" s="9" t="s">
        <v>73</v>
      </c>
      <c r="C69" s="12">
        <f t="shared" ref="C69:N69" si="4">SUM(C40:C68)</f>
        <v>331.27</v>
      </c>
      <c r="D69" s="12">
        <f t="shared" si="4"/>
        <v>331.27</v>
      </c>
      <c r="E69" s="12">
        <f t="shared" si="4"/>
        <v>318.02</v>
      </c>
      <c r="F69" s="12">
        <f t="shared" si="4"/>
        <v>318.02</v>
      </c>
      <c r="G69" s="12">
        <f t="shared" si="4"/>
        <v>318.02</v>
      </c>
      <c r="H69" s="12">
        <f t="shared" si="4"/>
        <v>318.02</v>
      </c>
      <c r="I69" s="12">
        <f t="shared" si="4"/>
        <v>331.27</v>
      </c>
      <c r="J69" s="12">
        <f t="shared" si="4"/>
        <v>331.27</v>
      </c>
      <c r="K69" s="12">
        <f t="shared" si="4"/>
        <v>331.27</v>
      </c>
      <c r="L69" s="12">
        <f t="shared" si="4"/>
        <v>331.27</v>
      </c>
      <c r="M69" s="12">
        <f t="shared" si="4"/>
        <v>331.27</v>
      </c>
      <c r="N69" s="12">
        <f t="shared" si="4"/>
        <v>331.27</v>
      </c>
      <c r="O69" s="14">
        <f t="shared" si="3"/>
        <v>3922.24</v>
      </c>
    </row>
    <row r="70" spans="1:15" x14ac:dyDescent="0.25">
      <c r="B70" s="8" t="s">
        <v>74</v>
      </c>
      <c r="C70" s="12">
        <v>0</v>
      </c>
      <c r="D70" s="12">
        <v>0</v>
      </c>
      <c r="E70" s="12">
        <v>-13.25</v>
      </c>
      <c r="F70" s="12"/>
      <c r="G70" s="12"/>
      <c r="H70" s="12"/>
      <c r="I70" s="12"/>
      <c r="J70" s="12"/>
      <c r="K70" s="12"/>
      <c r="L70" s="12"/>
      <c r="M70" s="12"/>
      <c r="N70" s="12"/>
      <c r="O70" s="14">
        <f t="shared" si="3"/>
        <v>-13.25</v>
      </c>
    </row>
    <row r="71" spans="1:15" x14ac:dyDescent="0.25">
      <c r="B71" s="9" t="s">
        <v>84</v>
      </c>
      <c r="C71" s="12">
        <f t="shared" ref="C71:N71" si="5">C69+C70</f>
        <v>331.27</v>
      </c>
      <c r="D71" s="12">
        <f t="shared" si="5"/>
        <v>331.27</v>
      </c>
      <c r="E71" s="12">
        <f t="shared" si="5"/>
        <v>304.77</v>
      </c>
      <c r="F71" s="12">
        <f t="shared" si="5"/>
        <v>318.02</v>
      </c>
      <c r="G71" s="12">
        <f t="shared" si="5"/>
        <v>318.02</v>
      </c>
      <c r="H71" s="12">
        <f t="shared" si="5"/>
        <v>318.02</v>
      </c>
      <c r="I71" s="12">
        <f t="shared" si="5"/>
        <v>331.27</v>
      </c>
      <c r="J71" s="12">
        <f t="shared" si="5"/>
        <v>331.27</v>
      </c>
      <c r="K71" s="12">
        <f t="shared" si="5"/>
        <v>331.27</v>
      </c>
      <c r="L71" s="12">
        <f t="shared" si="5"/>
        <v>331.27</v>
      </c>
      <c r="M71" s="12">
        <f t="shared" si="5"/>
        <v>331.27</v>
      </c>
      <c r="N71" s="12">
        <f t="shared" si="5"/>
        <v>331.27</v>
      </c>
      <c r="O71" s="14">
        <f t="shared" si="3"/>
        <v>3908.99</v>
      </c>
    </row>
    <row r="73" spans="1:15" x14ac:dyDescent="0.25">
      <c r="O73" s="14">
        <f>SUM(C71:N71)</f>
        <v>3908.99</v>
      </c>
    </row>
    <row r="75" spans="1:15" x14ac:dyDescent="0.25">
      <c r="A75" t="s">
        <v>107</v>
      </c>
    </row>
    <row r="76" spans="1:15" x14ac:dyDescent="0.25">
      <c r="A76" s="5" t="s">
        <v>37</v>
      </c>
      <c r="B76" s="5" t="s">
        <v>38</v>
      </c>
      <c r="C76" s="10" t="s">
        <v>55</v>
      </c>
      <c r="D76" s="10" t="s">
        <v>56</v>
      </c>
      <c r="E76" s="10" t="s">
        <v>57</v>
      </c>
      <c r="F76" s="10" t="s">
        <v>58</v>
      </c>
      <c r="G76" s="10" t="s">
        <v>59</v>
      </c>
      <c r="H76" s="10" t="s">
        <v>94</v>
      </c>
      <c r="I76" s="10" t="s">
        <v>95</v>
      </c>
      <c r="J76" s="10" t="s">
        <v>62</v>
      </c>
      <c r="K76" s="10" t="s">
        <v>63</v>
      </c>
      <c r="L76" s="10" t="s">
        <v>64</v>
      </c>
      <c r="M76" s="10" t="s">
        <v>65</v>
      </c>
      <c r="N76" s="10" t="s">
        <v>66</v>
      </c>
      <c r="O76" s="15" t="s">
        <v>73</v>
      </c>
    </row>
    <row r="77" spans="1:15" x14ac:dyDescent="0.25">
      <c r="A77" s="5" t="s">
        <v>39</v>
      </c>
      <c r="B77" s="5" t="s">
        <v>40</v>
      </c>
      <c r="C77" s="10">
        <v>13.25</v>
      </c>
      <c r="D77" s="10">
        <v>13.25</v>
      </c>
      <c r="E77" s="10">
        <v>13.25</v>
      </c>
      <c r="F77" s="10">
        <v>13.25</v>
      </c>
      <c r="G77" s="10">
        <v>13.25</v>
      </c>
      <c r="H77" s="10">
        <v>13.25</v>
      </c>
      <c r="I77" s="10">
        <v>13.25</v>
      </c>
      <c r="J77" s="10">
        <v>13.25</v>
      </c>
      <c r="K77" s="10">
        <v>13.25</v>
      </c>
      <c r="L77" s="10">
        <v>13.25</v>
      </c>
      <c r="M77" s="10">
        <v>13.25</v>
      </c>
      <c r="N77" s="10">
        <v>13.25</v>
      </c>
      <c r="O77" s="16">
        <f>SUM(Table14[[#This Row],[Jan]]:Table14[[#This Row],[Dec]])</f>
        <v>159</v>
      </c>
    </row>
    <row r="78" spans="1:15" x14ac:dyDescent="0.25">
      <c r="A78" s="6" t="s">
        <v>1</v>
      </c>
      <c r="B78" s="6" t="s">
        <v>2</v>
      </c>
      <c r="C78" s="10">
        <v>13.25</v>
      </c>
      <c r="D78" s="10">
        <v>13.25</v>
      </c>
      <c r="E78" s="10">
        <v>13.25</v>
      </c>
      <c r="F78" s="10">
        <v>13.25</v>
      </c>
      <c r="G78" s="10">
        <v>13.25</v>
      </c>
      <c r="H78" s="10">
        <v>13.25</v>
      </c>
      <c r="I78" s="10">
        <v>13.25</v>
      </c>
      <c r="J78" s="10">
        <v>13.25</v>
      </c>
      <c r="K78" s="10">
        <v>13.25</v>
      </c>
      <c r="L78" s="10">
        <v>13.25</v>
      </c>
      <c r="M78" s="10">
        <v>13.25</v>
      </c>
      <c r="N78" s="10">
        <v>13.25</v>
      </c>
      <c r="O78" s="12">
        <f>SUM(Table14[[#This Row],[Jan]]:Table14[[#This Row],[Dec]])</f>
        <v>159</v>
      </c>
    </row>
    <row r="79" spans="1:15" x14ac:dyDescent="0.25">
      <c r="A79" s="2" t="s">
        <v>5</v>
      </c>
      <c r="B79" s="2" t="s">
        <v>6</v>
      </c>
      <c r="C79" s="10">
        <v>13.25</v>
      </c>
      <c r="D79" s="10">
        <v>13.25</v>
      </c>
      <c r="E79" s="10">
        <v>13.25</v>
      </c>
      <c r="F79" s="10">
        <v>13.25</v>
      </c>
      <c r="G79" s="10">
        <v>13.25</v>
      </c>
      <c r="H79" s="10">
        <v>13.25</v>
      </c>
      <c r="I79" s="10">
        <v>13.25</v>
      </c>
      <c r="J79" s="10">
        <v>13.25</v>
      </c>
      <c r="K79" s="10">
        <v>13.25</v>
      </c>
      <c r="L79" s="10">
        <v>13.25</v>
      </c>
      <c r="M79" s="10">
        <v>13.25</v>
      </c>
      <c r="N79" s="10">
        <v>13.25</v>
      </c>
      <c r="O79" s="12">
        <f>SUM(Table14[[#This Row],[Jan]]:Table14[[#This Row],[Dec]])</f>
        <v>159</v>
      </c>
    </row>
    <row r="80" spans="1:15" x14ac:dyDescent="0.25">
      <c r="A80" s="1" t="s">
        <v>7</v>
      </c>
      <c r="B80" s="1" t="s">
        <v>8</v>
      </c>
      <c r="C80" s="10">
        <v>13.25</v>
      </c>
      <c r="D80" s="10">
        <v>13.25</v>
      </c>
      <c r="E80" s="10">
        <v>13.25</v>
      </c>
      <c r="F80" s="10">
        <v>13.25</v>
      </c>
      <c r="G80" s="10">
        <v>13.25</v>
      </c>
      <c r="H80" s="10">
        <v>13.25</v>
      </c>
      <c r="I80" s="10">
        <v>13.25</v>
      </c>
      <c r="J80" s="10">
        <v>13.25</v>
      </c>
      <c r="K80" s="10">
        <v>13.25</v>
      </c>
      <c r="L80" s="10">
        <v>13.25</v>
      </c>
      <c r="M80" s="10">
        <v>13.25</v>
      </c>
      <c r="N80" s="10">
        <v>13.25</v>
      </c>
      <c r="O80" s="12">
        <f>SUM(Table14[[#This Row],[Jan]]:Table14[[#This Row],[Dec]])</f>
        <v>159</v>
      </c>
    </row>
    <row r="81" spans="1:15" x14ac:dyDescent="0.25">
      <c r="A81" s="2" t="s">
        <v>9</v>
      </c>
      <c r="B81" s="2" t="s">
        <v>10</v>
      </c>
      <c r="C81" s="10">
        <v>6.63</v>
      </c>
      <c r="D81" s="10">
        <v>6.63</v>
      </c>
      <c r="E81" s="10">
        <v>6.63</v>
      </c>
      <c r="F81" s="10">
        <v>6.63</v>
      </c>
      <c r="G81" s="10">
        <v>6.63</v>
      </c>
      <c r="H81" s="10">
        <v>6.63</v>
      </c>
      <c r="I81" s="10">
        <v>6.63</v>
      </c>
      <c r="J81" s="10">
        <v>6.63</v>
      </c>
      <c r="K81" s="10">
        <v>6.63</v>
      </c>
      <c r="L81" s="10">
        <v>6.63</v>
      </c>
      <c r="M81" s="10">
        <v>6.63</v>
      </c>
      <c r="N81" s="10">
        <v>6.63</v>
      </c>
      <c r="O81" s="12">
        <f>SUM(Table14[[#This Row],[Jan]]:Table14[[#This Row],[Dec]])</f>
        <v>79.56</v>
      </c>
    </row>
    <row r="82" spans="1:15" x14ac:dyDescent="0.25">
      <c r="A82" s="1" t="s">
        <v>12</v>
      </c>
      <c r="B82" s="1" t="s">
        <v>13</v>
      </c>
      <c r="C82" s="10">
        <v>13.25</v>
      </c>
      <c r="D82" s="10">
        <v>13.25</v>
      </c>
      <c r="E82" s="10">
        <v>13.25</v>
      </c>
      <c r="F82" s="10">
        <v>13.25</v>
      </c>
      <c r="G82" s="10">
        <v>13.25</v>
      </c>
      <c r="H82" s="10">
        <v>13.25</v>
      </c>
      <c r="I82" s="10">
        <v>13.25</v>
      </c>
      <c r="J82" s="10">
        <v>13.25</v>
      </c>
      <c r="K82" s="10">
        <v>13.25</v>
      </c>
      <c r="L82" s="10">
        <v>13.25</v>
      </c>
      <c r="M82" s="10">
        <v>13.25</v>
      </c>
      <c r="N82" s="10">
        <v>13.25</v>
      </c>
      <c r="O82" s="12">
        <f>SUM(Table14[[#This Row],[Jan]]:Table14[[#This Row],[Dec]])</f>
        <v>159</v>
      </c>
    </row>
    <row r="83" spans="1:15" x14ac:dyDescent="0.25">
      <c r="A83" s="2" t="s">
        <v>14</v>
      </c>
      <c r="B83" s="2" t="s">
        <v>15</v>
      </c>
      <c r="C83" s="12">
        <v>13.25</v>
      </c>
      <c r="D83" s="12">
        <v>13.25</v>
      </c>
      <c r="E83" s="12">
        <v>13.25</v>
      </c>
      <c r="F83" s="12">
        <v>13.25</v>
      </c>
      <c r="G83" s="12">
        <v>13.25</v>
      </c>
      <c r="H83" s="12">
        <v>13.25</v>
      </c>
      <c r="I83" s="12">
        <v>13.25</v>
      </c>
      <c r="J83" s="12">
        <v>13.25</v>
      </c>
      <c r="K83" s="12">
        <v>13.25</v>
      </c>
      <c r="L83" s="12">
        <v>11.9</v>
      </c>
      <c r="M83" s="12">
        <v>8.6199999999999992</v>
      </c>
      <c r="N83" s="12">
        <v>8.6199999999999992</v>
      </c>
      <c r="O83" s="12">
        <f>SUM(Table14[[#This Row],[Jan]]:Table14[[#This Row],[Dec]])</f>
        <v>148.39000000000001</v>
      </c>
    </row>
    <row r="84" spans="1:15" x14ac:dyDescent="0.25">
      <c r="A84" s="1" t="s">
        <v>17</v>
      </c>
      <c r="B84" s="1" t="s">
        <v>18</v>
      </c>
      <c r="C84" s="10">
        <v>13.25</v>
      </c>
      <c r="D84" s="10">
        <v>13.25</v>
      </c>
      <c r="E84" s="10">
        <v>13.25</v>
      </c>
      <c r="F84" s="10">
        <v>13.25</v>
      </c>
      <c r="G84" s="10">
        <v>13.25</v>
      </c>
      <c r="H84" s="10">
        <v>13.25</v>
      </c>
      <c r="I84" s="10">
        <v>13.25</v>
      </c>
      <c r="J84" s="10">
        <v>13.25</v>
      </c>
      <c r="K84" s="10">
        <v>13.25</v>
      </c>
      <c r="L84" s="10">
        <v>13.25</v>
      </c>
      <c r="M84" s="10">
        <v>0</v>
      </c>
      <c r="N84" s="10">
        <v>0</v>
      </c>
      <c r="O84" s="12">
        <f>SUM(Table14[[#This Row],[Jan]]:Table14[[#This Row],[Dec]])</f>
        <v>132.5</v>
      </c>
    </row>
    <row r="85" spans="1:15" x14ac:dyDescent="0.25">
      <c r="A85" s="2" t="s">
        <v>19</v>
      </c>
      <c r="B85" s="2" t="s">
        <v>20</v>
      </c>
      <c r="C85" s="10">
        <v>6.63</v>
      </c>
      <c r="D85" s="10">
        <v>6.63</v>
      </c>
      <c r="E85" s="10">
        <v>6.63</v>
      </c>
      <c r="F85" s="10">
        <v>6.63</v>
      </c>
      <c r="G85" s="10">
        <v>6.63</v>
      </c>
      <c r="H85" s="10">
        <v>6.63</v>
      </c>
      <c r="I85" s="10">
        <v>6.63</v>
      </c>
      <c r="J85" s="10">
        <v>6.63</v>
      </c>
      <c r="K85" s="10">
        <v>6.63</v>
      </c>
      <c r="L85" s="10">
        <v>6.63</v>
      </c>
      <c r="M85" s="10">
        <v>6.63</v>
      </c>
      <c r="N85" s="10">
        <v>6.63</v>
      </c>
      <c r="O85" s="12">
        <f>SUM(Table14[[#This Row],[Jan]]:Table14[[#This Row],[Dec]])</f>
        <v>79.56</v>
      </c>
    </row>
    <row r="86" spans="1:15" x14ac:dyDescent="0.25">
      <c r="A86" s="1" t="s">
        <v>23</v>
      </c>
      <c r="B86" s="1" t="s">
        <v>24</v>
      </c>
      <c r="C86" s="12">
        <v>13.25</v>
      </c>
      <c r="D86" s="12">
        <v>13.25</v>
      </c>
      <c r="E86" s="12">
        <v>13.25</v>
      </c>
      <c r="F86" s="12">
        <v>13.25</v>
      </c>
      <c r="G86" s="12">
        <v>13.25</v>
      </c>
      <c r="H86" s="12">
        <v>13.25</v>
      </c>
      <c r="I86" s="12">
        <v>13.25</v>
      </c>
      <c r="J86" s="12">
        <v>13.25</v>
      </c>
      <c r="K86" s="12">
        <v>13.25</v>
      </c>
      <c r="L86" s="12">
        <v>13.25</v>
      </c>
      <c r="M86" s="12">
        <v>13.25</v>
      </c>
      <c r="N86" s="12">
        <v>13.25</v>
      </c>
      <c r="O86" s="12">
        <f>SUM(Table14[[#This Row],[Jan]]:Table14[[#This Row],[Dec]])</f>
        <v>159</v>
      </c>
    </row>
    <row r="87" spans="1:15" x14ac:dyDescent="0.25">
      <c r="A87" s="2" t="s">
        <v>25</v>
      </c>
      <c r="B87" s="2" t="s">
        <v>26</v>
      </c>
      <c r="C87" s="10">
        <v>6.63</v>
      </c>
      <c r="D87" s="10">
        <v>6.63</v>
      </c>
      <c r="E87" s="10">
        <v>6.63</v>
      </c>
      <c r="F87" s="10">
        <v>6.63</v>
      </c>
      <c r="G87" s="10">
        <v>6.63</v>
      </c>
      <c r="H87" s="10">
        <v>6.63</v>
      </c>
      <c r="I87" s="10">
        <v>6.63</v>
      </c>
      <c r="J87" s="10">
        <v>6.63</v>
      </c>
      <c r="K87" s="10">
        <v>6.63</v>
      </c>
      <c r="L87" s="10">
        <v>6.63</v>
      </c>
      <c r="M87" s="10">
        <v>6.63</v>
      </c>
      <c r="N87" s="10">
        <v>6.63</v>
      </c>
      <c r="O87" s="12">
        <f>SUM(Table14[[#This Row],[Jan]]:Table14[[#This Row],[Dec]])</f>
        <v>79.56</v>
      </c>
    </row>
    <row r="88" spans="1:15" x14ac:dyDescent="0.25">
      <c r="A88" s="1" t="s">
        <v>27</v>
      </c>
      <c r="B88" s="1" t="s">
        <v>28</v>
      </c>
      <c r="C88" s="12">
        <v>13.25</v>
      </c>
      <c r="D88" s="12">
        <v>13.25</v>
      </c>
      <c r="E88" s="12">
        <v>13.25</v>
      </c>
      <c r="F88" s="12">
        <v>13.25</v>
      </c>
      <c r="G88" s="12">
        <v>13.25</v>
      </c>
      <c r="H88" s="12">
        <v>13.25</v>
      </c>
      <c r="I88" s="12">
        <v>13.25</v>
      </c>
      <c r="J88" s="12">
        <v>13.25</v>
      </c>
      <c r="K88" s="12">
        <v>13.25</v>
      </c>
      <c r="L88" s="12">
        <v>13.25</v>
      </c>
      <c r="M88" s="12">
        <v>13.25</v>
      </c>
      <c r="N88" s="12">
        <v>13.25</v>
      </c>
      <c r="O88" s="12">
        <f>SUM(Table14[[#This Row],[Jan]]:Table14[[#This Row],[Dec]])</f>
        <v>159</v>
      </c>
    </row>
    <row r="89" spans="1:15" x14ac:dyDescent="0.25">
      <c r="A89" s="2" t="s">
        <v>29</v>
      </c>
      <c r="B89" s="2" t="s">
        <v>30</v>
      </c>
      <c r="C89" s="10">
        <v>13.25</v>
      </c>
      <c r="D89" s="10">
        <v>13.25</v>
      </c>
      <c r="E89" s="10">
        <v>13.25</v>
      </c>
      <c r="F89" s="10">
        <v>13.25</v>
      </c>
      <c r="G89" s="10">
        <v>13.25</v>
      </c>
      <c r="H89" s="10">
        <v>13.25</v>
      </c>
      <c r="I89" s="10">
        <v>13.25</v>
      </c>
      <c r="J89" s="10">
        <v>13.25</v>
      </c>
      <c r="K89" s="10">
        <v>13.25</v>
      </c>
      <c r="L89" s="10">
        <v>13.25</v>
      </c>
      <c r="M89" s="10">
        <v>13.25</v>
      </c>
      <c r="N89" s="10">
        <v>13.25</v>
      </c>
      <c r="O89" s="12">
        <f>SUM(Table14[[#This Row],[Jan]]:Table14[[#This Row],[Dec]])</f>
        <v>159</v>
      </c>
    </row>
    <row r="90" spans="1:15" x14ac:dyDescent="0.25">
      <c r="A90" s="1" t="s">
        <v>31</v>
      </c>
      <c r="B90" s="1" t="s">
        <v>32</v>
      </c>
      <c r="C90" s="10">
        <v>13.25</v>
      </c>
      <c r="D90" s="10">
        <v>13.25</v>
      </c>
      <c r="E90" s="10">
        <v>13.25</v>
      </c>
      <c r="F90" s="10">
        <v>13.25</v>
      </c>
      <c r="G90" s="10">
        <v>13.25</v>
      </c>
      <c r="H90" s="10">
        <v>13.25</v>
      </c>
      <c r="I90" s="10">
        <v>13.25</v>
      </c>
      <c r="J90" s="10">
        <v>13.25</v>
      </c>
      <c r="K90" s="10">
        <v>13.25</v>
      </c>
      <c r="L90" s="10">
        <v>13.25</v>
      </c>
      <c r="M90" s="10">
        <v>13.25</v>
      </c>
      <c r="N90" s="10">
        <v>0</v>
      </c>
      <c r="O90" s="12">
        <f>SUM(Table14[[#This Row],[Jan]]:Table14[[#This Row],[Dec]])</f>
        <v>145.75</v>
      </c>
    </row>
    <row r="91" spans="1:15" x14ac:dyDescent="0.25">
      <c r="A91" s="2" t="s">
        <v>33</v>
      </c>
      <c r="B91" s="2" t="s">
        <v>34</v>
      </c>
      <c r="C91" s="10">
        <v>13.25</v>
      </c>
      <c r="D91" s="10">
        <v>13.25</v>
      </c>
      <c r="E91" s="10">
        <v>13.25</v>
      </c>
      <c r="F91" s="10">
        <v>13.25</v>
      </c>
      <c r="G91" s="10">
        <v>13.25</v>
      </c>
      <c r="H91" s="10">
        <v>13.25</v>
      </c>
      <c r="I91" s="10">
        <v>13.25</v>
      </c>
      <c r="J91" s="10">
        <v>13.25</v>
      </c>
      <c r="K91" s="10">
        <v>13.25</v>
      </c>
      <c r="L91" s="10">
        <v>13.25</v>
      </c>
      <c r="M91" s="10">
        <v>13.25</v>
      </c>
      <c r="N91" s="10">
        <v>13.25</v>
      </c>
      <c r="O91" s="12">
        <f>SUM(Table14[[#This Row],[Jan]]:Table14[[#This Row],[Dec]])</f>
        <v>159</v>
      </c>
    </row>
    <row r="92" spans="1:15" x14ac:dyDescent="0.25">
      <c r="A92" s="1" t="s">
        <v>35</v>
      </c>
      <c r="B92" s="1" t="s">
        <v>36</v>
      </c>
      <c r="C92" s="10">
        <v>13.25</v>
      </c>
      <c r="D92" s="10">
        <v>13.25</v>
      </c>
      <c r="E92" s="10">
        <v>13.25</v>
      </c>
      <c r="F92" s="10">
        <v>13.25</v>
      </c>
      <c r="G92" s="10">
        <v>13.25</v>
      </c>
      <c r="H92" s="10">
        <v>13.25</v>
      </c>
      <c r="I92" s="10">
        <v>13.25</v>
      </c>
      <c r="J92" s="10">
        <v>13.25</v>
      </c>
      <c r="K92" s="10">
        <v>13.25</v>
      </c>
      <c r="L92" s="10">
        <v>13.25</v>
      </c>
      <c r="M92" s="10">
        <v>13.25</v>
      </c>
      <c r="N92" s="10">
        <v>13.25</v>
      </c>
      <c r="O92" s="12">
        <f>SUM(Table14[[#This Row],[Jan]]:Table14[[#This Row],[Dec]])</f>
        <v>159</v>
      </c>
    </row>
    <row r="93" spans="1:15" x14ac:dyDescent="0.25">
      <c r="A93" s="2" t="s">
        <v>41</v>
      </c>
      <c r="B93" s="2" t="s">
        <v>42</v>
      </c>
      <c r="C93" s="10">
        <v>13.25</v>
      </c>
      <c r="D93" s="10">
        <v>13.25</v>
      </c>
      <c r="E93" s="10">
        <v>13.25</v>
      </c>
      <c r="F93" s="10">
        <v>13.25</v>
      </c>
      <c r="G93" s="10">
        <v>13.25</v>
      </c>
      <c r="H93" s="10">
        <v>13.25</v>
      </c>
      <c r="I93" s="10">
        <v>13.25</v>
      </c>
      <c r="J93" s="10">
        <v>13.25</v>
      </c>
      <c r="K93" s="10">
        <v>13.25</v>
      </c>
      <c r="L93" s="10">
        <v>13.25</v>
      </c>
      <c r="M93" s="10">
        <v>13.25</v>
      </c>
      <c r="N93" s="10">
        <v>13.25</v>
      </c>
      <c r="O93" s="12">
        <f>SUM(Table14[[#This Row],[Jan]]:Table14[[#This Row],[Dec]])</f>
        <v>159</v>
      </c>
    </row>
    <row r="94" spans="1:15" x14ac:dyDescent="0.25">
      <c r="A94" s="1" t="s">
        <v>43</v>
      </c>
      <c r="B94" s="1" t="s">
        <v>44</v>
      </c>
      <c r="C94" s="10">
        <v>13.25</v>
      </c>
      <c r="D94" s="10">
        <v>13.25</v>
      </c>
      <c r="E94" s="10">
        <v>13.25</v>
      </c>
      <c r="F94" s="10">
        <v>13.25</v>
      </c>
      <c r="G94" s="10">
        <v>13.25</v>
      </c>
      <c r="H94" s="10">
        <v>13.25</v>
      </c>
      <c r="I94" s="10">
        <v>13.25</v>
      </c>
      <c r="J94" s="10">
        <v>13.25</v>
      </c>
      <c r="K94" s="10">
        <v>13.25</v>
      </c>
      <c r="L94" s="10">
        <v>13.25</v>
      </c>
      <c r="M94" s="10">
        <v>13.25</v>
      </c>
      <c r="N94" s="10">
        <v>13.25</v>
      </c>
      <c r="O94" s="12">
        <f>SUM(Table14[[#This Row],[Jan]]:Table14[[#This Row],[Dec]])</f>
        <v>159</v>
      </c>
    </row>
    <row r="95" spans="1:15" x14ac:dyDescent="0.25">
      <c r="A95" s="2" t="s">
        <v>45</v>
      </c>
      <c r="B95" s="2" t="s">
        <v>46</v>
      </c>
      <c r="C95" s="10">
        <v>13.25</v>
      </c>
      <c r="D95" s="10">
        <v>13.25</v>
      </c>
      <c r="E95" s="10">
        <v>13.25</v>
      </c>
      <c r="F95" s="10">
        <v>13.25</v>
      </c>
      <c r="G95" s="10">
        <v>13.25</v>
      </c>
      <c r="H95" s="10">
        <v>13.25</v>
      </c>
      <c r="I95" s="10">
        <v>13.25</v>
      </c>
      <c r="J95" s="10">
        <v>13.25</v>
      </c>
      <c r="K95" s="10">
        <v>13.25</v>
      </c>
      <c r="L95" s="10">
        <v>13.25</v>
      </c>
      <c r="M95" s="10">
        <v>13.25</v>
      </c>
      <c r="N95" s="10">
        <v>13.25</v>
      </c>
      <c r="O95" s="12">
        <f>SUM(Table14[[#This Row],[Jan]]:Table14[[#This Row],[Dec]])</f>
        <v>159</v>
      </c>
    </row>
    <row r="96" spans="1:15" x14ac:dyDescent="0.25">
      <c r="A96" s="1" t="s">
        <v>51</v>
      </c>
      <c r="B96" s="1" t="s">
        <v>52</v>
      </c>
      <c r="C96" s="10">
        <v>6.63</v>
      </c>
      <c r="D96" s="10">
        <v>6.63</v>
      </c>
      <c r="E96" s="10">
        <v>6.63</v>
      </c>
      <c r="F96" s="10">
        <v>6.63</v>
      </c>
      <c r="G96" s="10">
        <v>6.63</v>
      </c>
      <c r="H96" s="10">
        <v>6.63</v>
      </c>
      <c r="I96" s="10">
        <v>6.63</v>
      </c>
      <c r="J96" s="10">
        <v>6.63</v>
      </c>
      <c r="K96" s="10">
        <v>6.63</v>
      </c>
      <c r="L96" s="10">
        <v>6.63</v>
      </c>
      <c r="M96" s="10">
        <v>6.63</v>
      </c>
      <c r="N96" s="10">
        <v>6.63</v>
      </c>
      <c r="O96" s="12">
        <f>SUM(Table14[[#This Row],[Jan]]:Table14[[#This Row],[Dec]])</f>
        <v>79.56</v>
      </c>
    </row>
    <row r="97" spans="1:15" x14ac:dyDescent="0.25">
      <c r="A97" s="2" t="s">
        <v>53</v>
      </c>
      <c r="B97" s="2" t="s">
        <v>54</v>
      </c>
      <c r="C97" s="10">
        <v>13.25</v>
      </c>
      <c r="D97" s="10">
        <v>13.25</v>
      </c>
      <c r="E97" s="10">
        <v>13.25</v>
      </c>
      <c r="F97" s="10">
        <v>13.25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2">
        <f>SUM(Table14[[#This Row],[Jan]]:Table14[[#This Row],[Dec]])</f>
        <v>53</v>
      </c>
    </row>
    <row r="98" spans="1:15" x14ac:dyDescent="0.25">
      <c r="A98" s="1" t="s">
        <v>75</v>
      </c>
      <c r="B98" s="1" t="s">
        <v>76</v>
      </c>
      <c r="C98" s="10">
        <v>13.25</v>
      </c>
      <c r="D98" s="10">
        <v>13.25</v>
      </c>
      <c r="E98" s="10">
        <v>13.25</v>
      </c>
      <c r="F98" s="10">
        <v>13.25</v>
      </c>
      <c r="G98" s="10">
        <v>13.25</v>
      </c>
      <c r="H98" s="10">
        <v>13.25</v>
      </c>
      <c r="I98" s="10">
        <v>13.25</v>
      </c>
      <c r="J98" s="10">
        <v>13.25</v>
      </c>
      <c r="K98" s="10">
        <v>13.25</v>
      </c>
      <c r="L98" s="10">
        <v>13.25</v>
      </c>
      <c r="M98" s="10">
        <v>13.25</v>
      </c>
      <c r="N98" s="10">
        <v>13.25</v>
      </c>
      <c r="O98" s="12">
        <f>SUM(Table14[[#This Row],[Jan]]:Table14[[#This Row],[Dec]])</f>
        <v>159</v>
      </c>
    </row>
    <row r="99" spans="1:15" x14ac:dyDescent="0.25">
      <c r="A99" s="2" t="s">
        <v>77</v>
      </c>
      <c r="B99" s="2" t="s">
        <v>78</v>
      </c>
      <c r="C99" s="10">
        <v>13.25</v>
      </c>
      <c r="D99" s="10">
        <v>13.25</v>
      </c>
      <c r="E99" s="10">
        <v>13.25</v>
      </c>
      <c r="F99" s="10">
        <v>13.25</v>
      </c>
      <c r="G99" s="10">
        <v>13.25</v>
      </c>
      <c r="H99" s="10">
        <v>13.25</v>
      </c>
      <c r="I99" s="10">
        <v>13.25</v>
      </c>
      <c r="J99" s="10">
        <v>13.25</v>
      </c>
      <c r="K99" s="10">
        <v>13.25</v>
      </c>
      <c r="L99" s="10">
        <v>13.25</v>
      </c>
      <c r="M99" s="10">
        <v>13.25</v>
      </c>
      <c r="N99" s="10">
        <v>13.25</v>
      </c>
      <c r="O99" s="12">
        <f>SUM(Table14[[#This Row],[Jan]]:Table14[[#This Row],[Dec]])</f>
        <v>159</v>
      </c>
    </row>
    <row r="100" spans="1:15" x14ac:dyDescent="0.25">
      <c r="A100" s="1" t="s">
        <v>79</v>
      </c>
      <c r="B100" s="1" t="s">
        <v>80</v>
      </c>
      <c r="C100" s="10">
        <v>13.25</v>
      </c>
      <c r="D100" s="10">
        <v>13.25</v>
      </c>
      <c r="E100" s="10">
        <v>13.25</v>
      </c>
      <c r="F100" s="10">
        <v>13.25</v>
      </c>
      <c r="G100" s="10">
        <v>13.25</v>
      </c>
      <c r="H100" s="10">
        <v>13.25</v>
      </c>
      <c r="I100" s="10">
        <v>13.25</v>
      </c>
      <c r="J100" s="10">
        <v>13.25</v>
      </c>
      <c r="K100" s="10">
        <v>13.25</v>
      </c>
      <c r="L100" s="10">
        <v>13.25</v>
      </c>
      <c r="M100" s="10">
        <v>13.25</v>
      </c>
      <c r="N100" s="10">
        <v>13.25</v>
      </c>
      <c r="O100" s="12">
        <f>SUM(Table14[[#This Row],[Jan]]:Table14[[#This Row],[Dec]])</f>
        <v>159</v>
      </c>
    </row>
    <row r="101" spans="1:15" x14ac:dyDescent="0.25">
      <c r="A101" s="2" t="s">
        <v>85</v>
      </c>
      <c r="B101" s="2" t="s">
        <v>87</v>
      </c>
      <c r="C101" s="10">
        <v>13.25</v>
      </c>
      <c r="D101" s="10">
        <v>13.25</v>
      </c>
      <c r="E101" s="10">
        <v>13.25</v>
      </c>
      <c r="F101" s="10">
        <v>13.25</v>
      </c>
      <c r="G101" s="10">
        <v>13.25</v>
      </c>
      <c r="H101" s="10">
        <v>13.25</v>
      </c>
      <c r="I101" s="10">
        <v>13.25</v>
      </c>
      <c r="J101" s="10">
        <v>13.25</v>
      </c>
      <c r="K101" s="10">
        <v>13.25</v>
      </c>
      <c r="L101" s="10">
        <v>13.25</v>
      </c>
      <c r="M101" s="10">
        <v>13.25</v>
      </c>
      <c r="N101" s="10">
        <v>13.25</v>
      </c>
      <c r="O101" s="12">
        <f>SUM(Table14[[#This Row],[Jan]]:Table14[[#This Row],[Dec]])</f>
        <v>159</v>
      </c>
    </row>
    <row r="102" spans="1:15" x14ac:dyDescent="0.25">
      <c r="A102" s="1" t="s">
        <v>86</v>
      </c>
      <c r="B102" s="1" t="s">
        <v>16</v>
      </c>
      <c r="C102" s="10">
        <v>13.25</v>
      </c>
      <c r="D102" s="10">
        <v>13.25</v>
      </c>
      <c r="E102" s="10">
        <v>13.25</v>
      </c>
      <c r="F102" s="10">
        <v>13.25</v>
      </c>
      <c r="G102" s="10">
        <v>13.25</v>
      </c>
      <c r="H102" s="10">
        <v>13.25</v>
      </c>
      <c r="I102" s="10">
        <v>13.25</v>
      </c>
      <c r="J102" s="10">
        <v>13.25</v>
      </c>
      <c r="K102" s="10">
        <v>13.25</v>
      </c>
      <c r="L102" s="10">
        <v>13.25</v>
      </c>
      <c r="M102" s="10">
        <v>13.25</v>
      </c>
      <c r="N102" s="10">
        <v>13.25</v>
      </c>
      <c r="O102" s="12">
        <f>SUM(Table14[[#This Row],[Jan]]:Table14[[#This Row],[Dec]])</f>
        <v>159</v>
      </c>
    </row>
    <row r="103" spans="1:15" x14ac:dyDescent="0.25">
      <c r="A103" s="2" t="s">
        <v>88</v>
      </c>
      <c r="B103" s="2" t="s">
        <v>89</v>
      </c>
      <c r="C103" s="10">
        <v>13.25</v>
      </c>
      <c r="D103" s="10">
        <v>13.25</v>
      </c>
      <c r="E103" s="10">
        <v>13.25</v>
      </c>
      <c r="F103" s="10">
        <v>13.25</v>
      </c>
      <c r="G103" s="10">
        <v>13.25</v>
      </c>
      <c r="H103" s="10">
        <v>13.25</v>
      </c>
      <c r="I103" s="10">
        <v>13.25</v>
      </c>
      <c r="J103" s="10">
        <v>13.25</v>
      </c>
      <c r="K103" s="10">
        <v>13.25</v>
      </c>
      <c r="L103" s="10">
        <v>13.25</v>
      </c>
      <c r="M103" s="10">
        <v>13.25</v>
      </c>
      <c r="N103" s="10">
        <v>13.25</v>
      </c>
      <c r="O103" s="12">
        <f>SUM(Table14[[#This Row],[Jan]]:Table14[[#This Row],[Dec]])</f>
        <v>159</v>
      </c>
    </row>
    <row r="104" spans="1:15" x14ac:dyDescent="0.25">
      <c r="A104" s="1" t="s">
        <v>90</v>
      </c>
      <c r="B104" s="1" t="s">
        <v>91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>
        <v>13.25</v>
      </c>
      <c r="M104" s="10">
        <v>13.25</v>
      </c>
      <c r="N104" s="10">
        <v>13.25</v>
      </c>
      <c r="O104" s="12">
        <f>SUM(Table14[[#This Row],[Jan]]:Table14[[#This Row],[Dec]])</f>
        <v>39.75</v>
      </c>
    </row>
    <row r="105" spans="1:15" x14ac:dyDescent="0.25">
      <c r="A105" s="2" t="s">
        <v>92</v>
      </c>
      <c r="B105" s="2" t="s">
        <v>93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>
        <f>SUM(Table14[[#This Row],[Jan]]:Table14[[#This Row],[Dec]])</f>
        <v>0</v>
      </c>
    </row>
    <row r="106" spans="1:15" x14ac:dyDescent="0.25">
      <c r="B106" s="9" t="s">
        <v>73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2">
        <f>SUM(Table14[[#This Row],[Jan]]:Table14[[#This Row],[Dec]])</f>
        <v>0</v>
      </c>
    </row>
    <row r="107" spans="1:15" x14ac:dyDescent="0.25">
      <c r="B107" s="8" t="s">
        <v>74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>
        <f>SUM(Table14[[#This Row],[Jan]]:Table14[[#This Row],[Dec]])</f>
        <v>0</v>
      </c>
    </row>
    <row r="108" spans="1:15" x14ac:dyDescent="0.25">
      <c r="B108" s="9" t="s">
        <v>84</v>
      </c>
      <c r="C108" s="12">
        <f t="shared" ref="C108:N108" si="6">SUM(C77:C107)</f>
        <v>331.27</v>
      </c>
      <c r="D108" s="12">
        <f t="shared" si="6"/>
        <v>331.27</v>
      </c>
      <c r="E108" s="12">
        <f t="shared" si="6"/>
        <v>331.27</v>
      </c>
      <c r="F108" s="12">
        <f t="shared" si="6"/>
        <v>331.27</v>
      </c>
      <c r="G108" s="12">
        <f t="shared" si="6"/>
        <v>318.02</v>
      </c>
      <c r="H108" s="12">
        <f t="shared" si="6"/>
        <v>318.02</v>
      </c>
      <c r="I108" s="12">
        <f t="shared" si="6"/>
        <v>318.02</v>
      </c>
      <c r="J108" s="12">
        <f t="shared" si="6"/>
        <v>318.02</v>
      </c>
      <c r="K108" s="12">
        <f t="shared" si="6"/>
        <v>318.02</v>
      </c>
      <c r="L108" s="12">
        <f t="shared" si="6"/>
        <v>329.91999999999996</v>
      </c>
      <c r="M108" s="12">
        <f t="shared" si="6"/>
        <v>313.39</v>
      </c>
      <c r="N108" s="12">
        <f t="shared" si="6"/>
        <v>300.14</v>
      </c>
      <c r="O108" s="12">
        <f>SUM(Table14[[#This Row],[Jan]]:Table14[[#This Row],[Dec]])</f>
        <v>3858.6299999999997</v>
      </c>
    </row>
    <row r="109" spans="1:15" x14ac:dyDescent="0.25">
      <c r="C109" s="10">
        <v>0</v>
      </c>
      <c r="D109" s="10">
        <v>0</v>
      </c>
      <c r="E109" s="10">
        <v>0</v>
      </c>
      <c r="F109" s="10">
        <v>0</v>
      </c>
      <c r="G109" s="10">
        <v>-13.25</v>
      </c>
      <c r="H109" s="10">
        <v>0</v>
      </c>
      <c r="I109" s="10">
        <v>0</v>
      </c>
      <c r="J109" s="10">
        <v>0</v>
      </c>
      <c r="K109" s="10">
        <v>0</v>
      </c>
      <c r="L109" s="10">
        <v>13.25</v>
      </c>
      <c r="M109" s="10">
        <v>-13.25</v>
      </c>
      <c r="N109" s="10">
        <v>0</v>
      </c>
      <c r="O109" s="12">
        <f>SUM(Table14[[#This Row],[Jan]]:Table14[[#This Row],[Dec]])</f>
        <v>-13.25</v>
      </c>
    </row>
    <row r="110" spans="1:15" x14ac:dyDescent="0.25">
      <c r="C110" s="12">
        <f t="shared" ref="C110:N110" si="7">C108+C109</f>
        <v>331.27</v>
      </c>
      <c r="D110" s="12">
        <f t="shared" si="7"/>
        <v>331.27</v>
      </c>
      <c r="E110" s="12">
        <f t="shared" si="7"/>
        <v>331.27</v>
      </c>
      <c r="F110" s="12">
        <f t="shared" si="7"/>
        <v>331.27</v>
      </c>
      <c r="G110" s="12">
        <f t="shared" si="7"/>
        <v>304.77</v>
      </c>
      <c r="H110" s="12">
        <f t="shared" si="7"/>
        <v>318.02</v>
      </c>
      <c r="I110" s="12">
        <f t="shared" si="7"/>
        <v>318.02</v>
      </c>
      <c r="J110" s="12">
        <f t="shared" si="7"/>
        <v>318.02</v>
      </c>
      <c r="K110" s="12">
        <f t="shared" si="7"/>
        <v>318.02</v>
      </c>
      <c r="L110" s="12">
        <f t="shared" si="7"/>
        <v>343.16999999999996</v>
      </c>
      <c r="M110" s="12">
        <f t="shared" si="7"/>
        <v>300.14</v>
      </c>
      <c r="N110" s="12">
        <f t="shared" si="7"/>
        <v>300.14</v>
      </c>
      <c r="O110" s="17">
        <f>SUM(Table14[[#This Row],[Jan]]:Table14[[#This Row],[Dec]])</f>
        <v>3845.3799999999997</v>
      </c>
    </row>
    <row r="112" spans="1:15" x14ac:dyDescent="0.25">
      <c r="O112" s="14"/>
    </row>
    <row r="113" spans="1:15" x14ac:dyDescent="0.25">
      <c r="A113" t="s">
        <v>98</v>
      </c>
      <c r="B113" s="18"/>
    </row>
    <row r="114" spans="1:15" s="18" customFormat="1" x14ac:dyDescent="0.25">
      <c r="A114" s="19" t="s">
        <v>99</v>
      </c>
      <c r="B114" s="19" t="s">
        <v>40</v>
      </c>
      <c r="C114" s="19" t="s">
        <v>55</v>
      </c>
      <c r="D114" s="19" t="s">
        <v>56</v>
      </c>
      <c r="E114" s="19" t="s">
        <v>57</v>
      </c>
      <c r="F114" s="19" t="s">
        <v>58</v>
      </c>
      <c r="G114" s="19" t="s">
        <v>59</v>
      </c>
      <c r="H114" s="19" t="s">
        <v>94</v>
      </c>
      <c r="I114" s="19" t="s">
        <v>95</v>
      </c>
      <c r="J114" s="19" t="s">
        <v>62</v>
      </c>
      <c r="K114" s="19" t="s">
        <v>63</v>
      </c>
      <c r="L114" s="19" t="s">
        <v>64</v>
      </c>
      <c r="M114" s="19" t="s">
        <v>65</v>
      </c>
      <c r="N114" s="19" t="s">
        <v>66</v>
      </c>
      <c r="O114" s="19" t="s">
        <v>73</v>
      </c>
    </row>
    <row r="115" spans="1:15" x14ac:dyDescent="0.25">
      <c r="A115" s="20" t="s">
        <v>1</v>
      </c>
      <c r="B115" s="21" t="s">
        <v>2</v>
      </c>
      <c r="C115" s="22">
        <v>13.25</v>
      </c>
      <c r="D115" s="22">
        <v>13.25</v>
      </c>
      <c r="E115" s="22">
        <v>13.25</v>
      </c>
      <c r="F115" s="22">
        <v>13.25</v>
      </c>
      <c r="G115" s="22">
        <v>13.25</v>
      </c>
      <c r="H115" s="22">
        <v>13.25</v>
      </c>
      <c r="I115" s="22">
        <v>13.25</v>
      </c>
      <c r="J115" s="22">
        <v>13.25</v>
      </c>
      <c r="K115" s="22">
        <v>13.25</v>
      </c>
      <c r="L115" s="22">
        <v>13.25</v>
      </c>
      <c r="M115" s="22">
        <v>13.25</v>
      </c>
      <c r="N115" s="22">
        <v>13.25</v>
      </c>
      <c r="O115" s="22">
        <f>SUM(C115:N115)</f>
        <v>159</v>
      </c>
    </row>
    <row r="116" spans="1:15" x14ac:dyDescent="0.25">
      <c r="A116" s="2" t="s">
        <v>5</v>
      </c>
      <c r="B116" s="23" t="s">
        <v>6</v>
      </c>
      <c r="C116" s="22">
        <v>13.25</v>
      </c>
      <c r="D116" s="22">
        <v>13.25</v>
      </c>
      <c r="E116" s="22">
        <v>13.25</v>
      </c>
      <c r="F116" s="22">
        <v>13.25</v>
      </c>
      <c r="G116" s="22">
        <v>13.25</v>
      </c>
      <c r="H116" s="22">
        <v>13.25</v>
      </c>
      <c r="I116" s="22">
        <v>13.25</v>
      </c>
      <c r="J116" s="22">
        <v>13.25</v>
      </c>
      <c r="K116" s="22">
        <v>13.25</v>
      </c>
      <c r="L116" s="22">
        <v>13.25</v>
      </c>
      <c r="M116" s="22">
        <v>13.25</v>
      </c>
      <c r="N116" s="22">
        <v>13.25</v>
      </c>
      <c r="O116" s="22">
        <f t="shared" ref="O116:O141" si="8">SUM(C116:N116)</f>
        <v>159</v>
      </c>
    </row>
    <row r="117" spans="1:15" x14ac:dyDescent="0.25">
      <c r="A117" s="2" t="s">
        <v>7</v>
      </c>
      <c r="B117" s="23" t="s">
        <v>8</v>
      </c>
      <c r="C117" s="22">
        <v>13.25</v>
      </c>
      <c r="D117" s="22">
        <v>13.25</v>
      </c>
      <c r="E117" s="22">
        <v>13.25</v>
      </c>
      <c r="F117" s="22">
        <v>13.25</v>
      </c>
      <c r="G117" s="22">
        <v>13.25</v>
      </c>
      <c r="H117" s="22"/>
      <c r="I117" s="22"/>
      <c r="J117" s="22"/>
      <c r="K117" s="22"/>
      <c r="L117" s="22"/>
      <c r="M117" s="22"/>
      <c r="N117" s="22"/>
      <c r="O117" s="22">
        <f t="shared" si="8"/>
        <v>66.25</v>
      </c>
    </row>
    <row r="118" spans="1:15" x14ac:dyDescent="0.25">
      <c r="A118" s="2" t="s">
        <v>9</v>
      </c>
      <c r="B118" s="23" t="s">
        <v>10</v>
      </c>
      <c r="C118" s="22">
        <v>13.25</v>
      </c>
      <c r="D118" s="22">
        <v>13.25</v>
      </c>
      <c r="E118" s="22">
        <v>13.25</v>
      </c>
      <c r="F118" s="22">
        <v>13.25</v>
      </c>
      <c r="G118" s="22">
        <v>13.25</v>
      </c>
      <c r="H118" s="22">
        <v>13.25</v>
      </c>
      <c r="I118" s="22">
        <v>13.25</v>
      </c>
      <c r="J118" s="22">
        <v>13.25</v>
      </c>
      <c r="K118" s="22">
        <v>13.25</v>
      </c>
      <c r="L118" s="22">
        <v>13.25</v>
      </c>
      <c r="M118" s="22">
        <v>13.25</v>
      </c>
      <c r="N118" s="22">
        <v>13.25</v>
      </c>
      <c r="O118" s="22">
        <f t="shared" si="8"/>
        <v>159</v>
      </c>
    </row>
    <row r="119" spans="1:15" x14ac:dyDescent="0.25">
      <c r="A119" s="2" t="s">
        <v>12</v>
      </c>
      <c r="B119" s="23" t="s">
        <v>13</v>
      </c>
      <c r="C119" s="22">
        <v>13.25</v>
      </c>
      <c r="D119" s="22">
        <v>13.25</v>
      </c>
      <c r="E119" s="22">
        <v>13.25</v>
      </c>
      <c r="F119" s="22">
        <v>13.25</v>
      </c>
      <c r="G119" s="22">
        <v>13.25</v>
      </c>
      <c r="H119" s="22">
        <v>13.25</v>
      </c>
      <c r="I119" s="22">
        <v>13.25</v>
      </c>
      <c r="J119" s="22">
        <v>13.25</v>
      </c>
      <c r="K119" s="22">
        <v>13.25</v>
      </c>
      <c r="L119" s="22">
        <v>13.25</v>
      </c>
      <c r="M119" s="22">
        <v>13.25</v>
      </c>
      <c r="N119" s="22">
        <v>13.25</v>
      </c>
      <c r="O119" s="22">
        <f t="shared" si="8"/>
        <v>159</v>
      </c>
    </row>
    <row r="120" spans="1:15" x14ac:dyDescent="0.25">
      <c r="A120" s="2" t="s">
        <v>14</v>
      </c>
      <c r="B120" s="23" t="s">
        <v>15</v>
      </c>
      <c r="C120" s="22">
        <v>8.6199999999999992</v>
      </c>
      <c r="D120" s="22">
        <v>8.6199999999999992</v>
      </c>
      <c r="E120" s="22">
        <v>8.6199999999999992</v>
      </c>
      <c r="F120" s="22">
        <v>8.6199999999999992</v>
      </c>
      <c r="G120" s="22">
        <v>8.6199999999999992</v>
      </c>
      <c r="H120" s="22">
        <v>8.6199999999999992</v>
      </c>
      <c r="I120" s="22">
        <v>8.6199999999999992</v>
      </c>
      <c r="J120" s="22">
        <v>8.6199999999999992</v>
      </c>
      <c r="K120" s="22">
        <v>8.6199999999999992</v>
      </c>
      <c r="L120" s="22">
        <v>8.6199999999999992</v>
      </c>
      <c r="M120" s="22">
        <v>8.6199999999999992</v>
      </c>
      <c r="N120" s="22">
        <v>8.6199999999999992</v>
      </c>
      <c r="O120" s="22">
        <f t="shared" si="8"/>
        <v>103.44000000000001</v>
      </c>
    </row>
    <row r="121" spans="1:15" x14ac:dyDescent="0.25">
      <c r="A121" s="2" t="s">
        <v>19</v>
      </c>
      <c r="B121" s="23" t="s">
        <v>20</v>
      </c>
      <c r="C121" s="22">
        <v>6.63</v>
      </c>
      <c r="D121" s="22">
        <v>6.63</v>
      </c>
      <c r="E121" s="22">
        <v>6.63</v>
      </c>
      <c r="F121" s="22">
        <v>6.63</v>
      </c>
      <c r="G121" s="22">
        <v>6.63</v>
      </c>
      <c r="H121" s="22">
        <v>6.63</v>
      </c>
      <c r="I121" s="22">
        <v>6.63</v>
      </c>
      <c r="J121" s="22">
        <v>6.63</v>
      </c>
      <c r="K121" s="22">
        <v>6.63</v>
      </c>
      <c r="L121" s="22">
        <v>6.63</v>
      </c>
      <c r="M121" s="22">
        <v>6.63</v>
      </c>
      <c r="N121" s="22">
        <v>6.63</v>
      </c>
      <c r="O121" s="22">
        <f t="shared" si="8"/>
        <v>79.56</v>
      </c>
    </row>
    <row r="122" spans="1:15" x14ac:dyDescent="0.25">
      <c r="A122" s="2" t="s">
        <v>23</v>
      </c>
      <c r="B122" s="23" t="s">
        <v>24</v>
      </c>
      <c r="C122" s="22">
        <v>13.25</v>
      </c>
      <c r="D122" s="22">
        <v>13.25</v>
      </c>
      <c r="E122" s="22">
        <v>13.25</v>
      </c>
      <c r="F122" s="22">
        <v>13.25</v>
      </c>
      <c r="G122" s="22">
        <v>13.25</v>
      </c>
      <c r="H122" s="22">
        <v>13.25</v>
      </c>
      <c r="I122" s="22">
        <v>13.25</v>
      </c>
      <c r="J122" s="22">
        <v>13.25</v>
      </c>
      <c r="K122" s="22">
        <v>13.25</v>
      </c>
      <c r="L122" s="22">
        <v>13.25</v>
      </c>
      <c r="M122" s="22">
        <v>13.25</v>
      </c>
      <c r="N122" s="22">
        <v>13.25</v>
      </c>
      <c r="O122" s="22">
        <f t="shared" si="8"/>
        <v>159</v>
      </c>
    </row>
    <row r="123" spans="1:15" x14ac:dyDescent="0.25">
      <c r="A123" s="2" t="s">
        <v>25</v>
      </c>
      <c r="B123" s="23" t="s">
        <v>26</v>
      </c>
      <c r="C123" s="22">
        <v>13.25</v>
      </c>
      <c r="D123" s="22">
        <v>13.25</v>
      </c>
      <c r="E123" s="22">
        <v>13.25</v>
      </c>
      <c r="F123" s="22">
        <v>13.25</v>
      </c>
      <c r="G123" s="22">
        <v>13.25</v>
      </c>
      <c r="H123" s="22">
        <v>13.25</v>
      </c>
      <c r="I123" s="22">
        <v>13.25</v>
      </c>
      <c r="J123" s="22">
        <v>13.25</v>
      </c>
      <c r="K123" s="22">
        <v>13.25</v>
      </c>
      <c r="L123" s="22">
        <v>13.25</v>
      </c>
      <c r="M123" s="22">
        <v>13.25</v>
      </c>
      <c r="N123" s="22">
        <v>13.25</v>
      </c>
      <c r="O123" s="22">
        <f t="shared" si="8"/>
        <v>159</v>
      </c>
    </row>
    <row r="124" spans="1:15" x14ac:dyDescent="0.25">
      <c r="A124" s="2" t="s">
        <v>27</v>
      </c>
      <c r="B124" s="23" t="s">
        <v>28</v>
      </c>
      <c r="C124" s="22">
        <v>13.25</v>
      </c>
      <c r="D124" s="22">
        <v>13.25</v>
      </c>
      <c r="E124" s="22">
        <v>13.25</v>
      </c>
      <c r="F124" s="22">
        <v>13.25</v>
      </c>
      <c r="G124" s="22">
        <v>13.25</v>
      </c>
      <c r="H124" s="22">
        <v>13.25</v>
      </c>
      <c r="I124" s="22">
        <v>13.25</v>
      </c>
      <c r="J124" s="22">
        <v>13.25</v>
      </c>
      <c r="K124" s="22">
        <v>13.25</v>
      </c>
      <c r="L124" s="22">
        <v>13.25</v>
      </c>
      <c r="M124" s="22">
        <v>13.25</v>
      </c>
      <c r="N124" s="22">
        <v>13.25</v>
      </c>
      <c r="O124" s="22">
        <f t="shared" si="8"/>
        <v>159</v>
      </c>
    </row>
    <row r="125" spans="1:15" x14ac:dyDescent="0.25">
      <c r="A125" s="2" t="s">
        <v>29</v>
      </c>
      <c r="B125" s="23" t="s">
        <v>30</v>
      </c>
      <c r="C125" s="22">
        <v>13.25</v>
      </c>
      <c r="D125" s="22">
        <v>13.25</v>
      </c>
      <c r="E125" s="22">
        <v>13.25</v>
      </c>
      <c r="F125" s="22">
        <v>13.25</v>
      </c>
      <c r="G125" s="22">
        <v>13.25</v>
      </c>
      <c r="H125" s="22">
        <v>13.25</v>
      </c>
      <c r="I125" s="22">
        <v>13.25</v>
      </c>
      <c r="J125" s="22">
        <v>13.25</v>
      </c>
      <c r="K125" s="22">
        <v>13.25</v>
      </c>
      <c r="L125" s="22">
        <v>13.25</v>
      </c>
      <c r="M125" s="22">
        <v>13.25</v>
      </c>
      <c r="N125" s="22">
        <v>13.25</v>
      </c>
      <c r="O125" s="22">
        <f t="shared" si="8"/>
        <v>159</v>
      </c>
    </row>
    <row r="126" spans="1:15" x14ac:dyDescent="0.25">
      <c r="A126" s="2" t="s">
        <v>33</v>
      </c>
      <c r="B126" s="23" t="s">
        <v>34</v>
      </c>
      <c r="C126" s="22">
        <v>13.25</v>
      </c>
      <c r="D126" s="22">
        <v>13.25</v>
      </c>
      <c r="E126" s="22">
        <v>13.25</v>
      </c>
      <c r="F126" s="22">
        <v>13.25</v>
      </c>
      <c r="G126" s="22">
        <v>13.25</v>
      </c>
      <c r="H126" s="22">
        <v>13.25</v>
      </c>
      <c r="I126" s="22">
        <v>13.25</v>
      </c>
      <c r="J126" s="22">
        <v>13.25</v>
      </c>
      <c r="K126" s="22">
        <v>13.25</v>
      </c>
      <c r="L126" s="22">
        <v>13.25</v>
      </c>
      <c r="M126" s="22">
        <v>13.25</v>
      </c>
      <c r="N126" s="22">
        <v>13.25</v>
      </c>
      <c r="O126" s="22">
        <f t="shared" si="8"/>
        <v>159</v>
      </c>
    </row>
    <row r="127" spans="1:15" x14ac:dyDescent="0.25">
      <c r="A127" s="2" t="s">
        <v>35</v>
      </c>
      <c r="B127" s="23" t="s">
        <v>36</v>
      </c>
      <c r="C127" s="22">
        <v>13.25</v>
      </c>
      <c r="D127" s="22">
        <v>13.25</v>
      </c>
      <c r="E127" s="22">
        <v>13.25</v>
      </c>
      <c r="F127" s="22">
        <v>13.25</v>
      </c>
      <c r="G127" s="22">
        <v>13.25</v>
      </c>
      <c r="H127" s="22">
        <v>13.25</v>
      </c>
      <c r="I127" s="22">
        <v>13.25</v>
      </c>
      <c r="J127" s="22">
        <v>13.25</v>
      </c>
      <c r="K127" s="22">
        <v>13.25</v>
      </c>
      <c r="L127" s="22">
        <v>13.25</v>
      </c>
      <c r="M127" s="22">
        <v>13.25</v>
      </c>
      <c r="N127" s="22">
        <v>13.25</v>
      </c>
      <c r="O127" s="22">
        <f t="shared" si="8"/>
        <v>159</v>
      </c>
    </row>
    <row r="128" spans="1:15" x14ac:dyDescent="0.25">
      <c r="A128" s="2" t="s">
        <v>41</v>
      </c>
      <c r="B128" s="23" t="s">
        <v>42</v>
      </c>
      <c r="C128" s="22">
        <v>13.25</v>
      </c>
      <c r="D128" s="22">
        <v>13.25</v>
      </c>
      <c r="E128" s="22">
        <v>13.25</v>
      </c>
      <c r="F128" s="22">
        <v>13.25</v>
      </c>
      <c r="G128" s="22">
        <v>13.25</v>
      </c>
      <c r="H128" s="22">
        <v>13.25</v>
      </c>
      <c r="I128" s="22">
        <v>13.25</v>
      </c>
      <c r="J128" s="22">
        <v>13.25</v>
      </c>
      <c r="K128" s="22">
        <v>13.25</v>
      </c>
      <c r="L128" s="22">
        <v>13.25</v>
      </c>
      <c r="M128" s="22">
        <v>13.25</v>
      </c>
      <c r="N128" s="22">
        <v>13.25</v>
      </c>
      <c r="O128" s="22">
        <f t="shared" si="8"/>
        <v>159</v>
      </c>
    </row>
    <row r="129" spans="1:15" x14ac:dyDescent="0.25">
      <c r="A129" s="2" t="s">
        <v>43</v>
      </c>
      <c r="B129" s="23" t="s">
        <v>44</v>
      </c>
      <c r="C129" s="22">
        <v>13.25</v>
      </c>
      <c r="D129" s="22">
        <v>13.25</v>
      </c>
      <c r="E129" s="22">
        <v>13.25</v>
      </c>
      <c r="F129" s="22">
        <v>13.25</v>
      </c>
      <c r="G129" s="22">
        <v>13.25</v>
      </c>
      <c r="H129" s="22">
        <v>13.25</v>
      </c>
      <c r="I129" s="22">
        <v>13.25</v>
      </c>
      <c r="J129" s="22">
        <v>13.25</v>
      </c>
      <c r="K129" s="22">
        <v>13.25</v>
      </c>
      <c r="L129" s="22">
        <v>13.25</v>
      </c>
      <c r="M129" s="22">
        <v>13.25</v>
      </c>
      <c r="N129" s="22">
        <v>13.25</v>
      </c>
      <c r="O129" s="22">
        <f t="shared" si="8"/>
        <v>159</v>
      </c>
    </row>
    <row r="130" spans="1:15" x14ac:dyDescent="0.25">
      <c r="A130" s="2" t="s">
        <v>45</v>
      </c>
      <c r="B130" s="23" t="s">
        <v>46</v>
      </c>
      <c r="C130" s="22">
        <v>13.25</v>
      </c>
      <c r="D130" s="22">
        <v>13.25</v>
      </c>
      <c r="E130" s="22">
        <v>13.25</v>
      </c>
      <c r="F130" s="22">
        <v>13.25</v>
      </c>
      <c r="G130" s="22">
        <v>13.25</v>
      </c>
      <c r="H130" s="22">
        <v>13.25</v>
      </c>
      <c r="I130" s="22">
        <v>13.25</v>
      </c>
      <c r="J130" s="22">
        <v>13.25</v>
      </c>
      <c r="K130" s="22">
        <v>13.25</v>
      </c>
      <c r="L130" s="22">
        <v>13.25</v>
      </c>
      <c r="M130" s="22">
        <v>13.25</v>
      </c>
      <c r="N130" s="22">
        <v>13.25</v>
      </c>
      <c r="O130" s="22">
        <f t="shared" si="8"/>
        <v>159</v>
      </c>
    </row>
    <row r="131" spans="1:15" x14ac:dyDescent="0.25">
      <c r="A131" s="2" t="s">
        <v>51</v>
      </c>
      <c r="B131" s="23" t="s">
        <v>52</v>
      </c>
      <c r="C131" s="22">
        <v>13.25</v>
      </c>
      <c r="D131" s="22">
        <v>13.25</v>
      </c>
      <c r="E131" s="22">
        <v>13.25</v>
      </c>
      <c r="F131" s="22">
        <v>13.25</v>
      </c>
      <c r="G131" s="22">
        <v>13.25</v>
      </c>
      <c r="H131" s="22">
        <v>13.25</v>
      </c>
      <c r="I131" s="22">
        <v>13.25</v>
      </c>
      <c r="J131" s="22">
        <v>13.25</v>
      </c>
      <c r="K131" s="22">
        <v>13.25</v>
      </c>
      <c r="L131" s="22">
        <v>13.25</v>
      </c>
      <c r="M131" s="22">
        <v>13.25</v>
      </c>
      <c r="N131" s="22">
        <v>13.25</v>
      </c>
      <c r="O131" s="22">
        <f t="shared" si="8"/>
        <v>159</v>
      </c>
    </row>
    <row r="132" spans="1:15" x14ac:dyDescent="0.25">
      <c r="A132" s="2" t="s">
        <v>75</v>
      </c>
      <c r="B132" s="23" t="s">
        <v>76</v>
      </c>
      <c r="C132" s="22">
        <v>13.25</v>
      </c>
      <c r="D132" s="22">
        <v>13.25</v>
      </c>
      <c r="E132" s="22">
        <v>13.25</v>
      </c>
      <c r="F132" s="22">
        <v>13.25</v>
      </c>
      <c r="G132" s="22">
        <v>13.25</v>
      </c>
      <c r="H132" s="22">
        <v>13.25</v>
      </c>
      <c r="I132" s="22">
        <v>13.25</v>
      </c>
      <c r="J132" s="22">
        <v>13.25</v>
      </c>
      <c r="K132" s="22">
        <v>13.25</v>
      </c>
      <c r="L132" s="22">
        <v>13.25</v>
      </c>
      <c r="M132" s="22">
        <v>13.25</v>
      </c>
      <c r="N132" s="22">
        <v>13.25</v>
      </c>
      <c r="O132" s="22">
        <f t="shared" si="8"/>
        <v>159</v>
      </c>
    </row>
    <row r="133" spans="1:15" x14ac:dyDescent="0.25">
      <c r="A133" s="2" t="s">
        <v>77</v>
      </c>
      <c r="B133" s="23" t="s">
        <v>78</v>
      </c>
      <c r="C133" s="22">
        <v>13.25</v>
      </c>
      <c r="D133" s="22">
        <v>13.25</v>
      </c>
      <c r="E133" s="22">
        <v>13.25</v>
      </c>
      <c r="F133" s="22">
        <v>13.25</v>
      </c>
      <c r="G133" s="22">
        <v>13.25</v>
      </c>
      <c r="H133" s="22">
        <v>13.25</v>
      </c>
      <c r="I133" s="22">
        <v>13.25</v>
      </c>
      <c r="J133" s="22">
        <v>13.25</v>
      </c>
      <c r="K133" s="22">
        <v>13.25</v>
      </c>
      <c r="L133" s="22">
        <v>13.25</v>
      </c>
      <c r="M133" s="22">
        <v>13.25</v>
      </c>
      <c r="N133" s="22">
        <v>13.25</v>
      </c>
      <c r="O133" s="22">
        <f t="shared" si="8"/>
        <v>159</v>
      </c>
    </row>
    <row r="134" spans="1:15" x14ac:dyDescent="0.25">
      <c r="A134" s="2" t="s">
        <v>79</v>
      </c>
      <c r="B134" s="23" t="s">
        <v>80</v>
      </c>
      <c r="C134" s="22">
        <v>13.25</v>
      </c>
      <c r="D134" s="22">
        <v>13.25</v>
      </c>
      <c r="E134" s="22">
        <v>13.25</v>
      </c>
      <c r="F134" s="22">
        <v>13.25</v>
      </c>
      <c r="G134" s="22">
        <v>13.25</v>
      </c>
      <c r="H134" s="22">
        <v>13.25</v>
      </c>
      <c r="I134" s="22">
        <v>13.25</v>
      </c>
      <c r="J134" s="22">
        <v>13.25</v>
      </c>
      <c r="K134" s="22">
        <v>13.25</v>
      </c>
      <c r="L134" s="22">
        <v>13.25</v>
      </c>
      <c r="M134" s="22">
        <v>13.25</v>
      </c>
      <c r="N134" s="22">
        <v>13.25</v>
      </c>
      <c r="O134" s="22">
        <f t="shared" si="8"/>
        <v>159</v>
      </c>
    </row>
    <row r="135" spans="1:15" x14ac:dyDescent="0.25">
      <c r="A135" s="2" t="s">
        <v>85</v>
      </c>
      <c r="B135" s="23" t="s">
        <v>87</v>
      </c>
      <c r="C135" s="22">
        <v>13.25</v>
      </c>
      <c r="D135" s="22">
        <v>13.25</v>
      </c>
      <c r="E135" s="22">
        <v>13.25</v>
      </c>
      <c r="F135" s="22">
        <v>13.25</v>
      </c>
      <c r="G135" s="22">
        <v>13.25</v>
      </c>
      <c r="H135" s="22">
        <v>13.25</v>
      </c>
      <c r="I135" s="22">
        <v>13.25</v>
      </c>
      <c r="J135" s="22">
        <v>13.25</v>
      </c>
      <c r="K135" s="22">
        <v>13.25</v>
      </c>
      <c r="L135" s="22">
        <v>13.25</v>
      </c>
      <c r="M135" s="22">
        <v>13.25</v>
      </c>
      <c r="N135" s="22">
        <v>13.25</v>
      </c>
      <c r="O135" s="22">
        <f t="shared" si="8"/>
        <v>159</v>
      </c>
    </row>
    <row r="136" spans="1:15" x14ac:dyDescent="0.25">
      <c r="A136" s="2" t="s">
        <v>88</v>
      </c>
      <c r="B136" s="23" t="s">
        <v>89</v>
      </c>
      <c r="C136" s="22">
        <v>13.25</v>
      </c>
      <c r="D136" s="22">
        <v>13.25</v>
      </c>
      <c r="E136" s="22">
        <v>13.25</v>
      </c>
      <c r="F136" s="22">
        <v>13.25</v>
      </c>
      <c r="G136" s="22">
        <v>13.25</v>
      </c>
      <c r="H136" s="22">
        <v>13.25</v>
      </c>
      <c r="I136" s="22">
        <v>13.25</v>
      </c>
      <c r="J136" s="22">
        <v>13.25</v>
      </c>
      <c r="K136" s="22">
        <v>13.25</v>
      </c>
      <c r="L136" s="22">
        <v>13.25</v>
      </c>
      <c r="M136" s="22">
        <v>13.25</v>
      </c>
      <c r="N136" s="22">
        <v>13.25</v>
      </c>
      <c r="O136" s="22">
        <f t="shared" si="8"/>
        <v>159</v>
      </c>
    </row>
    <row r="137" spans="1:15" x14ac:dyDescent="0.25">
      <c r="A137" s="2" t="s">
        <v>90</v>
      </c>
      <c r="B137" s="23" t="s">
        <v>91</v>
      </c>
      <c r="C137" s="22">
        <v>13.25</v>
      </c>
      <c r="D137" s="22">
        <v>13.25</v>
      </c>
      <c r="E137" s="22">
        <v>13.25</v>
      </c>
      <c r="F137" s="22">
        <v>13.25</v>
      </c>
      <c r="G137" s="22">
        <v>13.25</v>
      </c>
      <c r="H137" s="22">
        <v>13.25</v>
      </c>
      <c r="I137" s="22">
        <v>13.25</v>
      </c>
      <c r="J137" s="22">
        <v>13.25</v>
      </c>
      <c r="K137" s="22">
        <v>13.25</v>
      </c>
      <c r="L137" s="22">
        <v>13.25</v>
      </c>
      <c r="M137" s="22">
        <v>13.25</v>
      </c>
      <c r="N137" s="22">
        <v>13.25</v>
      </c>
      <c r="O137" s="22">
        <f t="shared" si="8"/>
        <v>159</v>
      </c>
    </row>
    <row r="138" spans="1:15" x14ac:dyDescent="0.25">
      <c r="A138" s="2" t="s">
        <v>100</v>
      </c>
      <c r="B138" s="23" t="s">
        <v>32</v>
      </c>
      <c r="C138" s="22"/>
      <c r="D138" s="22"/>
      <c r="E138" s="22"/>
      <c r="F138" s="22"/>
      <c r="G138" s="22"/>
      <c r="H138" s="22"/>
      <c r="I138" s="22">
        <v>13.25</v>
      </c>
      <c r="J138" s="22">
        <v>13.25</v>
      </c>
      <c r="K138" s="22">
        <v>13.25</v>
      </c>
      <c r="L138" s="22">
        <v>13.25</v>
      </c>
      <c r="M138" s="22">
        <v>13.25</v>
      </c>
      <c r="N138" s="22">
        <v>13.25</v>
      </c>
      <c r="O138" s="22">
        <f t="shared" si="8"/>
        <v>79.5</v>
      </c>
    </row>
    <row r="139" spans="1:15" x14ac:dyDescent="0.25">
      <c r="A139" s="2" t="s">
        <v>101</v>
      </c>
      <c r="B139" s="23" t="s">
        <v>102</v>
      </c>
      <c r="C139" s="22"/>
      <c r="D139" s="22"/>
      <c r="E139" s="22"/>
      <c r="F139" s="22"/>
      <c r="G139" s="22"/>
      <c r="H139" s="22"/>
      <c r="I139" s="22"/>
      <c r="J139" s="22">
        <f>26.5+13.25</f>
        <v>39.75</v>
      </c>
      <c r="K139" s="22">
        <v>13.25</v>
      </c>
      <c r="L139" s="22">
        <v>13.25</v>
      </c>
      <c r="M139" s="22">
        <v>13.25</v>
      </c>
      <c r="N139" s="22">
        <v>13.25</v>
      </c>
      <c r="O139" s="22">
        <f t="shared" si="8"/>
        <v>92.75</v>
      </c>
    </row>
    <row r="140" spans="1:15" x14ac:dyDescent="0.25">
      <c r="A140" s="2" t="s">
        <v>103</v>
      </c>
      <c r="B140" s="23" t="s">
        <v>11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>
        <f>13.25+13.25</f>
        <v>26.5</v>
      </c>
      <c r="M140" s="22">
        <v>13.25</v>
      </c>
      <c r="N140" s="22">
        <v>13.25</v>
      </c>
      <c r="O140" s="22">
        <f t="shared" si="8"/>
        <v>53</v>
      </c>
    </row>
    <row r="141" spans="1:15" x14ac:dyDescent="0.25">
      <c r="A141" s="2"/>
      <c r="B141" s="24" t="s">
        <v>104</v>
      </c>
      <c r="C141" s="22">
        <f t="shared" ref="C141:N141" si="9">SUM(C114:C140)</f>
        <v>293.5</v>
      </c>
      <c r="D141" s="22">
        <f t="shared" si="9"/>
        <v>293.5</v>
      </c>
      <c r="E141" s="22">
        <f t="shared" si="9"/>
        <v>293.5</v>
      </c>
      <c r="F141" s="22">
        <f t="shared" si="9"/>
        <v>293.5</v>
      </c>
      <c r="G141" s="22">
        <f t="shared" si="9"/>
        <v>293.5</v>
      </c>
      <c r="H141" s="22">
        <f t="shared" si="9"/>
        <v>280.25</v>
      </c>
      <c r="I141" s="22">
        <f t="shared" si="9"/>
        <v>293.5</v>
      </c>
      <c r="J141" s="22">
        <f t="shared" si="9"/>
        <v>333.25</v>
      </c>
      <c r="K141" s="22">
        <f t="shared" si="9"/>
        <v>306.75</v>
      </c>
      <c r="L141" s="22">
        <f t="shared" si="9"/>
        <v>333.25</v>
      </c>
      <c r="M141" s="22">
        <f t="shared" si="9"/>
        <v>320</v>
      </c>
      <c r="N141" s="22">
        <f t="shared" si="9"/>
        <v>320</v>
      </c>
      <c r="O141" s="22">
        <f t="shared" si="8"/>
        <v>3654.5</v>
      </c>
    </row>
    <row r="142" spans="1:15" x14ac:dyDescent="0.25">
      <c r="B142" s="18"/>
    </row>
    <row r="143" spans="1:15" x14ac:dyDescent="0.25">
      <c r="A143" t="s">
        <v>108</v>
      </c>
      <c r="B143" s="18"/>
    </row>
    <row r="144" spans="1:15" x14ac:dyDescent="0.25">
      <c r="A144" s="19" t="s">
        <v>99</v>
      </c>
      <c r="B144" s="19" t="s">
        <v>40</v>
      </c>
      <c r="C144" s="19" t="s">
        <v>55</v>
      </c>
      <c r="D144" s="19" t="s">
        <v>56</v>
      </c>
      <c r="E144" s="19" t="s">
        <v>57</v>
      </c>
      <c r="F144" s="19" t="s">
        <v>58</v>
      </c>
      <c r="G144" s="19" t="s">
        <v>59</v>
      </c>
      <c r="H144" s="19" t="s">
        <v>94</v>
      </c>
      <c r="I144" s="19" t="s">
        <v>95</v>
      </c>
      <c r="J144" s="19" t="s">
        <v>62</v>
      </c>
      <c r="K144" s="19" t="s">
        <v>63</v>
      </c>
      <c r="L144" s="19" t="s">
        <v>64</v>
      </c>
      <c r="M144" s="19" t="s">
        <v>65</v>
      </c>
      <c r="N144" s="19" t="s">
        <v>66</v>
      </c>
      <c r="O144" s="19" t="s">
        <v>73</v>
      </c>
    </row>
    <row r="145" spans="1:15" x14ac:dyDescent="0.25">
      <c r="A145" s="20" t="s">
        <v>1</v>
      </c>
      <c r="B145" s="21" t="s">
        <v>2</v>
      </c>
      <c r="C145" s="22">
        <v>13.25</v>
      </c>
      <c r="D145" s="22">
        <v>13.25</v>
      </c>
      <c r="E145" s="22">
        <v>13.25</v>
      </c>
      <c r="F145" s="22">
        <v>13.25</v>
      </c>
      <c r="G145" s="22">
        <v>13.25</v>
      </c>
      <c r="H145" s="22">
        <v>13.25</v>
      </c>
      <c r="I145" s="22">
        <v>14.75</v>
      </c>
      <c r="J145" s="22">
        <v>14.75</v>
      </c>
      <c r="K145" s="22">
        <v>14.75</v>
      </c>
      <c r="L145" s="22">
        <v>14.75</v>
      </c>
      <c r="M145" s="22">
        <v>14.75</v>
      </c>
      <c r="N145" s="22">
        <v>14.75</v>
      </c>
      <c r="O145" s="22">
        <f>SUM(C145:N145)</f>
        <v>168</v>
      </c>
    </row>
    <row r="146" spans="1:15" x14ac:dyDescent="0.25">
      <c r="A146" s="2" t="s">
        <v>5</v>
      </c>
      <c r="B146" s="23" t="s">
        <v>6</v>
      </c>
      <c r="C146" s="22">
        <v>13.25</v>
      </c>
      <c r="D146" s="22">
        <v>13.25</v>
      </c>
      <c r="E146" s="22">
        <v>13.25</v>
      </c>
      <c r="F146" s="22">
        <v>13.25</v>
      </c>
      <c r="G146" s="22">
        <v>13.25</v>
      </c>
      <c r="H146" s="22">
        <v>13.25</v>
      </c>
      <c r="I146" s="22">
        <v>14.75</v>
      </c>
      <c r="J146" s="22">
        <v>14.75</v>
      </c>
      <c r="K146" s="22">
        <v>14.75</v>
      </c>
      <c r="L146" s="22">
        <v>14.75</v>
      </c>
      <c r="M146" s="22">
        <v>14.75</v>
      </c>
      <c r="N146" s="22">
        <v>14.75</v>
      </c>
      <c r="O146" s="22">
        <f t="shared" ref="O146:O174" si="10">SUM(C146:N146)</f>
        <v>168</v>
      </c>
    </row>
    <row r="147" spans="1:15" x14ac:dyDescent="0.25">
      <c r="A147" s="2" t="s">
        <v>9</v>
      </c>
      <c r="B147" s="23" t="s">
        <v>10</v>
      </c>
      <c r="C147" s="22">
        <v>13.25</v>
      </c>
      <c r="D147" s="22">
        <v>13.25</v>
      </c>
      <c r="E147" s="22">
        <v>13.25</v>
      </c>
      <c r="F147" s="22">
        <v>13.25</v>
      </c>
      <c r="G147" s="22">
        <v>13.25</v>
      </c>
      <c r="H147" s="22">
        <v>13.25</v>
      </c>
      <c r="I147" s="22">
        <v>14.75</v>
      </c>
      <c r="J147" s="22">
        <v>14.75</v>
      </c>
      <c r="K147" s="22">
        <v>14.75</v>
      </c>
      <c r="L147" s="22">
        <v>14.75</v>
      </c>
      <c r="M147" s="22">
        <v>14.75</v>
      </c>
      <c r="N147" s="22">
        <v>14.75</v>
      </c>
      <c r="O147" s="22">
        <f t="shared" si="10"/>
        <v>168</v>
      </c>
    </row>
    <row r="148" spans="1:15" x14ac:dyDescent="0.25">
      <c r="A148" s="2" t="s">
        <v>12</v>
      </c>
      <c r="B148" s="23" t="s">
        <v>13</v>
      </c>
      <c r="C148" s="22">
        <v>13.25</v>
      </c>
      <c r="D148" s="22">
        <v>13.25</v>
      </c>
      <c r="E148" s="22">
        <v>13.25</v>
      </c>
      <c r="F148" s="22">
        <v>13.25</v>
      </c>
      <c r="G148" s="22">
        <v>13.25</v>
      </c>
      <c r="H148" s="22">
        <v>13.25</v>
      </c>
      <c r="I148" s="22">
        <v>14.75</v>
      </c>
      <c r="J148" s="22">
        <v>14.75</v>
      </c>
      <c r="K148" s="22">
        <v>14.75</v>
      </c>
      <c r="L148" s="22">
        <v>14.75</v>
      </c>
      <c r="M148" s="22">
        <v>14.75</v>
      </c>
      <c r="N148" s="22">
        <v>14.75</v>
      </c>
      <c r="O148" s="22">
        <f t="shared" si="10"/>
        <v>168</v>
      </c>
    </row>
    <row r="149" spans="1:15" x14ac:dyDescent="0.25">
      <c r="A149" s="2" t="s">
        <v>14</v>
      </c>
      <c r="B149" s="23" t="s">
        <v>15</v>
      </c>
      <c r="C149" s="22">
        <v>8.6199999999999992</v>
      </c>
      <c r="D149" s="22">
        <v>8.6199999999999992</v>
      </c>
      <c r="E149" s="22">
        <v>8.6199999999999992</v>
      </c>
      <c r="F149" s="22">
        <v>8.6199999999999992</v>
      </c>
      <c r="G149" s="22">
        <v>8.6199999999999992</v>
      </c>
      <c r="H149" s="22">
        <v>8.6199999999999992</v>
      </c>
      <c r="I149" s="22">
        <v>9.59</v>
      </c>
      <c r="J149" s="22">
        <v>9.59</v>
      </c>
      <c r="K149" s="22">
        <v>9.59</v>
      </c>
      <c r="L149" s="22">
        <v>9.59</v>
      </c>
      <c r="M149" s="22">
        <v>9.59</v>
      </c>
      <c r="N149" s="22">
        <v>9.59</v>
      </c>
      <c r="O149" s="22">
        <f t="shared" si="10"/>
        <v>109.26</v>
      </c>
    </row>
    <row r="150" spans="1:15" x14ac:dyDescent="0.25">
      <c r="A150" s="2" t="s">
        <v>19</v>
      </c>
      <c r="B150" s="23" t="s">
        <v>20</v>
      </c>
      <c r="C150" s="22">
        <v>6.63</v>
      </c>
      <c r="D150" s="22">
        <v>6.63</v>
      </c>
      <c r="E150" s="22">
        <v>6.63</v>
      </c>
      <c r="F150" s="22">
        <v>6.63</v>
      </c>
      <c r="G150" s="22">
        <v>6.63</v>
      </c>
      <c r="H150" s="22">
        <v>6.63</v>
      </c>
      <c r="I150" s="22">
        <v>7.38</v>
      </c>
      <c r="J150" s="22">
        <v>7.38</v>
      </c>
      <c r="K150" s="22">
        <v>7.38</v>
      </c>
      <c r="L150" s="22">
        <v>7.38</v>
      </c>
      <c r="M150" s="22">
        <v>7.38</v>
      </c>
      <c r="N150" s="22">
        <v>7.38</v>
      </c>
      <c r="O150" s="22">
        <f t="shared" si="10"/>
        <v>84.06</v>
      </c>
    </row>
    <row r="151" spans="1:15" x14ac:dyDescent="0.25">
      <c r="A151" s="2" t="s">
        <v>23</v>
      </c>
      <c r="B151" s="23" t="s">
        <v>24</v>
      </c>
      <c r="C151" s="22">
        <v>13.25</v>
      </c>
      <c r="D151" s="22">
        <v>13.25</v>
      </c>
      <c r="E151" s="22">
        <v>13.25</v>
      </c>
      <c r="F151" s="22">
        <v>13.25</v>
      </c>
      <c r="G151" s="22">
        <v>13.25</v>
      </c>
      <c r="H151" s="22">
        <v>13.25</v>
      </c>
      <c r="I151" s="22">
        <v>14.75</v>
      </c>
      <c r="J151" s="22">
        <v>14.75</v>
      </c>
      <c r="K151" s="22">
        <v>14.75</v>
      </c>
      <c r="L151" s="22">
        <v>14.75</v>
      </c>
      <c r="M151" s="22">
        <v>14.75</v>
      </c>
      <c r="N151" s="22">
        <v>14.75</v>
      </c>
      <c r="O151" s="22">
        <f t="shared" si="10"/>
        <v>168</v>
      </c>
    </row>
    <row r="152" spans="1:15" x14ac:dyDescent="0.25">
      <c r="A152" s="2" t="s">
        <v>25</v>
      </c>
      <c r="B152" s="23" t="s">
        <v>26</v>
      </c>
      <c r="C152" s="22">
        <v>13.25</v>
      </c>
      <c r="D152" s="22">
        <v>13.25</v>
      </c>
      <c r="E152" s="22">
        <v>13.25</v>
      </c>
      <c r="F152" s="22">
        <v>13.25</v>
      </c>
      <c r="G152" s="22">
        <v>13.25</v>
      </c>
      <c r="H152" s="22">
        <v>13.25</v>
      </c>
      <c r="I152" s="22">
        <v>14.75</v>
      </c>
      <c r="J152" s="22">
        <v>14.75</v>
      </c>
      <c r="K152" s="22">
        <v>14.75</v>
      </c>
      <c r="L152" s="22">
        <v>14.75</v>
      </c>
      <c r="M152" s="22">
        <v>14.75</v>
      </c>
      <c r="N152" s="22">
        <v>14.75</v>
      </c>
      <c r="O152" s="22">
        <f t="shared" si="10"/>
        <v>168</v>
      </c>
    </row>
    <row r="153" spans="1:15" x14ac:dyDescent="0.25">
      <c r="A153" s="2" t="s">
        <v>27</v>
      </c>
      <c r="B153" s="23" t="s">
        <v>28</v>
      </c>
      <c r="C153" s="22">
        <v>13.25</v>
      </c>
      <c r="D153" s="22">
        <v>13.25</v>
      </c>
      <c r="E153" s="22">
        <v>-13.25</v>
      </c>
      <c r="F153" s="22"/>
      <c r="G153" s="22"/>
      <c r="H153" s="22"/>
      <c r="I153" s="22"/>
      <c r="J153" s="22"/>
      <c r="K153" s="22"/>
      <c r="L153" s="22"/>
      <c r="M153" s="22"/>
      <c r="N153" s="22"/>
      <c r="O153" s="22">
        <f t="shared" si="10"/>
        <v>13.25</v>
      </c>
    </row>
    <row r="154" spans="1:15" x14ac:dyDescent="0.25">
      <c r="A154" s="2" t="s">
        <v>29</v>
      </c>
      <c r="B154" s="23" t="s">
        <v>30</v>
      </c>
      <c r="C154" s="22">
        <v>13.25</v>
      </c>
      <c r="D154" s="22">
        <v>13.25</v>
      </c>
      <c r="E154" s="22">
        <v>13.25</v>
      </c>
      <c r="F154" s="22">
        <v>13.25</v>
      </c>
      <c r="G154" s="22">
        <v>13.25</v>
      </c>
      <c r="H154" s="22">
        <v>13.25</v>
      </c>
      <c r="I154" s="22">
        <v>14.75</v>
      </c>
      <c r="J154" s="22">
        <v>14.75</v>
      </c>
      <c r="K154" s="22">
        <v>14.75</v>
      </c>
      <c r="L154" s="22">
        <v>14.75</v>
      </c>
      <c r="M154" s="22">
        <v>14.75</v>
      </c>
      <c r="N154" s="22">
        <v>14.75</v>
      </c>
      <c r="O154" s="22">
        <f t="shared" si="10"/>
        <v>168</v>
      </c>
    </row>
    <row r="155" spans="1:15" x14ac:dyDescent="0.25">
      <c r="A155" s="2" t="s">
        <v>33</v>
      </c>
      <c r="B155" s="23" t="s">
        <v>34</v>
      </c>
      <c r="C155" s="22">
        <v>13.25</v>
      </c>
      <c r="D155" s="22">
        <v>13.25</v>
      </c>
      <c r="E155" s="22">
        <v>13.25</v>
      </c>
      <c r="F155" s="22">
        <v>13.25</v>
      </c>
      <c r="G155" s="22">
        <v>13.25</v>
      </c>
      <c r="H155" s="22">
        <v>13.25</v>
      </c>
      <c r="I155" s="22">
        <v>14.75</v>
      </c>
      <c r="J155" s="22">
        <v>14.75</v>
      </c>
      <c r="K155" s="22">
        <v>14.75</v>
      </c>
      <c r="L155" s="22">
        <v>14.75</v>
      </c>
      <c r="M155" s="22">
        <v>14.75</v>
      </c>
      <c r="N155" s="22">
        <v>14.75</v>
      </c>
      <c r="O155" s="22">
        <f t="shared" si="10"/>
        <v>168</v>
      </c>
    </row>
    <row r="156" spans="1:15" x14ac:dyDescent="0.25">
      <c r="A156" s="2" t="s">
        <v>35</v>
      </c>
      <c r="B156" s="23" t="s">
        <v>36</v>
      </c>
      <c r="C156" s="22">
        <v>13.25</v>
      </c>
      <c r="D156" s="22">
        <v>13.25</v>
      </c>
      <c r="E156" s="22">
        <v>13.25</v>
      </c>
      <c r="F156" s="22">
        <v>13.25</v>
      </c>
      <c r="G156" s="22">
        <v>13.25</v>
      </c>
      <c r="H156" s="22">
        <v>13.25</v>
      </c>
      <c r="I156" s="22">
        <v>14.75</v>
      </c>
      <c r="J156" s="22">
        <v>-14.75</v>
      </c>
      <c r="K156" s="22"/>
      <c r="L156" s="22"/>
      <c r="M156" s="22"/>
      <c r="N156" s="22"/>
      <c r="O156" s="22">
        <f t="shared" si="10"/>
        <v>79.5</v>
      </c>
    </row>
    <row r="157" spans="1:15" x14ac:dyDescent="0.25">
      <c r="A157" s="2" t="s">
        <v>41</v>
      </c>
      <c r="B157" s="23" t="s">
        <v>42</v>
      </c>
      <c r="C157" s="22">
        <v>13.25</v>
      </c>
      <c r="D157" s="22">
        <v>13.25</v>
      </c>
      <c r="E157" s="22">
        <v>13.25</v>
      </c>
      <c r="F157" s="22">
        <v>13.25</v>
      </c>
      <c r="G157" s="22">
        <v>13.25</v>
      </c>
      <c r="H157" s="22">
        <v>13.25</v>
      </c>
      <c r="I157" s="22">
        <v>14.75</v>
      </c>
      <c r="J157" s="22">
        <v>14.75</v>
      </c>
      <c r="K157" s="22">
        <v>14.75</v>
      </c>
      <c r="L157" s="22">
        <v>14.75</v>
      </c>
      <c r="M157" s="22">
        <v>14.75</v>
      </c>
      <c r="N157" s="22">
        <v>14.75</v>
      </c>
      <c r="O157" s="22">
        <f t="shared" si="10"/>
        <v>168</v>
      </c>
    </row>
    <row r="158" spans="1:15" x14ac:dyDescent="0.25">
      <c r="A158" s="2" t="s">
        <v>43</v>
      </c>
      <c r="B158" s="23" t="s">
        <v>44</v>
      </c>
      <c r="C158" s="22">
        <v>13.25</v>
      </c>
      <c r="D158" s="22">
        <v>13.25</v>
      </c>
      <c r="E158" s="22">
        <v>13.25</v>
      </c>
      <c r="F158" s="22">
        <v>13.25</v>
      </c>
      <c r="G158" s="22">
        <v>13.25</v>
      </c>
      <c r="H158" s="22">
        <v>13.25</v>
      </c>
      <c r="I158" s="22">
        <v>14.75</v>
      </c>
      <c r="J158" s="22">
        <v>14.75</v>
      </c>
      <c r="K158" s="22">
        <v>14.75</v>
      </c>
      <c r="L158" s="22">
        <v>14.75</v>
      </c>
      <c r="M158" s="22">
        <v>12.69</v>
      </c>
      <c r="N158" s="22">
        <v>9.59</v>
      </c>
      <c r="O158" s="22">
        <f t="shared" si="10"/>
        <v>160.78</v>
      </c>
    </row>
    <row r="159" spans="1:15" x14ac:dyDescent="0.25">
      <c r="A159" s="2" t="s">
        <v>45</v>
      </c>
      <c r="B159" s="23" t="s">
        <v>46</v>
      </c>
      <c r="C159" s="22">
        <v>13.25</v>
      </c>
      <c r="D159" s="22">
        <v>13.25</v>
      </c>
      <c r="E159" s="22">
        <v>13.25</v>
      </c>
      <c r="F159" s="22">
        <v>13.25</v>
      </c>
      <c r="G159" s="22">
        <v>13.25</v>
      </c>
      <c r="H159" s="22">
        <v>13.25</v>
      </c>
      <c r="I159" s="22">
        <v>14.75</v>
      </c>
      <c r="J159" s="22">
        <v>14.75</v>
      </c>
      <c r="K159" s="22">
        <v>14.75</v>
      </c>
      <c r="L159" s="22">
        <v>14.75</v>
      </c>
      <c r="M159" s="22">
        <v>14.75</v>
      </c>
      <c r="N159" s="22">
        <v>14.75</v>
      </c>
      <c r="O159" s="22">
        <f t="shared" si="10"/>
        <v>168</v>
      </c>
    </row>
    <row r="160" spans="1:15" x14ac:dyDescent="0.25">
      <c r="A160" s="2" t="s">
        <v>51</v>
      </c>
      <c r="B160" s="23" t="s">
        <v>52</v>
      </c>
      <c r="C160" s="22">
        <v>13.25</v>
      </c>
      <c r="D160" s="22">
        <v>13.25</v>
      </c>
      <c r="E160" s="22">
        <v>13.25</v>
      </c>
      <c r="F160" s="22">
        <v>13.25</v>
      </c>
      <c r="G160" s="22">
        <v>13.25</v>
      </c>
      <c r="H160" s="22">
        <v>13.25</v>
      </c>
      <c r="I160" s="22">
        <v>14.75</v>
      </c>
      <c r="J160" s="22">
        <v>14.75</v>
      </c>
      <c r="K160" s="22">
        <v>14.75</v>
      </c>
      <c r="L160" s="22">
        <v>14.75</v>
      </c>
      <c r="M160" s="22">
        <v>14.75</v>
      </c>
      <c r="N160" s="22">
        <v>14.75</v>
      </c>
      <c r="O160" s="22">
        <f t="shared" si="10"/>
        <v>168</v>
      </c>
    </row>
    <row r="161" spans="1:15" x14ac:dyDescent="0.25">
      <c r="A161" s="2" t="s">
        <v>75</v>
      </c>
      <c r="B161" s="23" t="s">
        <v>76</v>
      </c>
      <c r="C161" s="22">
        <v>13.25</v>
      </c>
      <c r="D161" s="22">
        <v>13.25</v>
      </c>
      <c r="E161" s="22">
        <v>13.25</v>
      </c>
      <c r="F161" s="22">
        <v>13.25</v>
      </c>
      <c r="G161" s="22">
        <v>13.25</v>
      </c>
      <c r="H161" s="22">
        <v>13.25</v>
      </c>
      <c r="I161" s="22">
        <v>14.75</v>
      </c>
      <c r="J161" s="22">
        <v>14.75</v>
      </c>
      <c r="K161" s="22">
        <v>14.75</v>
      </c>
      <c r="L161" s="22">
        <v>14.75</v>
      </c>
      <c r="M161" s="22">
        <v>14.75</v>
      </c>
      <c r="N161" s="22">
        <v>14.75</v>
      </c>
      <c r="O161" s="22">
        <f t="shared" si="10"/>
        <v>168</v>
      </c>
    </row>
    <row r="162" spans="1:15" x14ac:dyDescent="0.25">
      <c r="A162" s="2" t="s">
        <v>77</v>
      </c>
      <c r="B162" s="23" t="s">
        <v>78</v>
      </c>
      <c r="C162" s="22">
        <v>13.25</v>
      </c>
      <c r="D162" s="22">
        <v>13.25</v>
      </c>
      <c r="E162" s="22">
        <v>13.25</v>
      </c>
      <c r="F162" s="22">
        <v>13.25</v>
      </c>
      <c r="G162" s="22">
        <v>13.25</v>
      </c>
      <c r="H162" s="22">
        <v>13.25</v>
      </c>
      <c r="I162" s="22">
        <v>14.75</v>
      </c>
      <c r="J162" s="22">
        <v>14.75</v>
      </c>
      <c r="K162" s="22">
        <v>14.75</v>
      </c>
      <c r="L162" s="22">
        <v>14.75</v>
      </c>
      <c r="M162" s="22">
        <v>14.75</v>
      </c>
      <c r="N162" s="22">
        <v>14.75</v>
      </c>
      <c r="O162" s="22">
        <f t="shared" si="10"/>
        <v>168</v>
      </c>
    </row>
    <row r="163" spans="1:15" x14ac:dyDescent="0.25">
      <c r="A163" s="2" t="s">
        <v>79</v>
      </c>
      <c r="B163" s="23" t="s">
        <v>80</v>
      </c>
      <c r="C163" s="22">
        <v>13.25</v>
      </c>
      <c r="D163" s="22">
        <v>13.25</v>
      </c>
      <c r="E163" s="22">
        <v>13.25</v>
      </c>
      <c r="F163" s="22">
        <v>13.25</v>
      </c>
      <c r="G163" s="22">
        <v>13.25</v>
      </c>
      <c r="H163" s="22">
        <v>13.25</v>
      </c>
      <c r="I163" s="22">
        <v>14.75</v>
      </c>
      <c r="J163" s="22">
        <v>14.75</v>
      </c>
      <c r="K163" s="22">
        <v>14.75</v>
      </c>
      <c r="L163" s="22">
        <v>14.75</v>
      </c>
      <c r="M163" s="22">
        <v>14.75</v>
      </c>
      <c r="N163" s="22">
        <v>14.75</v>
      </c>
      <c r="O163" s="22">
        <f t="shared" si="10"/>
        <v>168</v>
      </c>
    </row>
    <row r="164" spans="1:15" x14ac:dyDescent="0.25">
      <c r="A164" s="2" t="s">
        <v>85</v>
      </c>
      <c r="B164" s="23" t="s">
        <v>87</v>
      </c>
      <c r="C164" s="22">
        <v>13.25</v>
      </c>
      <c r="D164" s="22">
        <v>13.25</v>
      </c>
      <c r="E164" s="22">
        <v>13.25</v>
      </c>
      <c r="F164" s="22">
        <v>13.25</v>
      </c>
      <c r="G164" s="22">
        <v>13.25</v>
      </c>
      <c r="H164" s="22">
        <v>13.25</v>
      </c>
      <c r="I164" s="22">
        <v>14.75</v>
      </c>
      <c r="J164" s="22">
        <v>14.75</v>
      </c>
      <c r="K164" s="22">
        <v>14.75</v>
      </c>
      <c r="L164" s="22">
        <v>14.75</v>
      </c>
      <c r="M164" s="22">
        <v>14.75</v>
      </c>
      <c r="N164" s="22">
        <v>14.75</v>
      </c>
      <c r="O164" s="22">
        <f t="shared" si="10"/>
        <v>168</v>
      </c>
    </row>
    <row r="165" spans="1:15" x14ac:dyDescent="0.25">
      <c r="A165" s="2" t="s">
        <v>88</v>
      </c>
      <c r="B165" s="23" t="s">
        <v>89</v>
      </c>
      <c r="C165" s="22">
        <v>13.25</v>
      </c>
      <c r="D165" s="22">
        <v>13.25</v>
      </c>
      <c r="E165" s="22">
        <v>13.25</v>
      </c>
      <c r="F165" s="22">
        <v>13.25</v>
      </c>
      <c r="G165" s="22">
        <v>13.25</v>
      </c>
      <c r="H165" s="22">
        <v>13.25</v>
      </c>
      <c r="I165" s="22">
        <v>14.75</v>
      </c>
      <c r="J165" s="22">
        <v>14.75</v>
      </c>
      <c r="K165" s="22">
        <v>14.75</v>
      </c>
      <c r="L165" s="22">
        <v>14.75</v>
      </c>
      <c r="M165" s="22">
        <v>14.75</v>
      </c>
      <c r="N165" s="22">
        <v>14.75</v>
      </c>
      <c r="O165" s="22">
        <f t="shared" si="10"/>
        <v>168</v>
      </c>
    </row>
    <row r="166" spans="1:15" x14ac:dyDescent="0.25">
      <c r="A166" s="2" t="s">
        <v>90</v>
      </c>
      <c r="B166" s="23" t="s">
        <v>91</v>
      </c>
      <c r="C166" s="22">
        <v>13.25</v>
      </c>
      <c r="D166" s="22">
        <v>13.25</v>
      </c>
      <c r="E166" s="22">
        <v>13.25</v>
      </c>
      <c r="F166" s="22">
        <v>13.25</v>
      </c>
      <c r="G166" s="22">
        <v>13.25</v>
      </c>
      <c r="H166" s="22">
        <v>13.25</v>
      </c>
      <c r="I166" s="22">
        <v>14.75</v>
      </c>
      <c r="J166" s="22">
        <v>14.75</v>
      </c>
      <c r="K166" s="22">
        <v>14.75</v>
      </c>
      <c r="L166" s="22">
        <v>14.75</v>
      </c>
      <c r="M166" s="22">
        <v>14.75</v>
      </c>
      <c r="N166" s="22">
        <v>14.75</v>
      </c>
      <c r="O166" s="22">
        <f t="shared" si="10"/>
        <v>168</v>
      </c>
    </row>
    <row r="167" spans="1:15" x14ac:dyDescent="0.25">
      <c r="A167" s="2" t="s">
        <v>100</v>
      </c>
      <c r="B167" s="23" t="s">
        <v>32</v>
      </c>
      <c r="C167" s="22">
        <v>13.25</v>
      </c>
      <c r="D167" s="22">
        <v>13.25</v>
      </c>
      <c r="E167" s="22">
        <v>13.25</v>
      </c>
      <c r="F167" s="22">
        <v>13.25</v>
      </c>
      <c r="G167" s="22">
        <v>13.25</v>
      </c>
      <c r="H167" s="22">
        <v>13.25</v>
      </c>
      <c r="I167" s="22">
        <v>14.75</v>
      </c>
      <c r="J167" s="22">
        <v>14.75</v>
      </c>
      <c r="K167" s="22">
        <v>14.75</v>
      </c>
      <c r="L167" s="22">
        <v>14.75</v>
      </c>
      <c r="M167" s="22">
        <v>14.75</v>
      </c>
      <c r="N167" s="22">
        <v>14.75</v>
      </c>
      <c r="O167" s="22">
        <f t="shared" si="10"/>
        <v>168</v>
      </c>
    </row>
    <row r="168" spans="1:15" x14ac:dyDescent="0.25">
      <c r="A168" s="2" t="s">
        <v>101</v>
      </c>
      <c r="B168" s="23" t="s">
        <v>102</v>
      </c>
      <c r="C168" s="22">
        <v>13.25</v>
      </c>
      <c r="D168" s="22">
        <v>13.25</v>
      </c>
      <c r="E168" s="22">
        <v>13.25</v>
      </c>
      <c r="F168" s="22">
        <v>13.25</v>
      </c>
      <c r="G168" s="22">
        <v>13.25</v>
      </c>
      <c r="H168" s="22">
        <v>13.25</v>
      </c>
      <c r="I168" s="22">
        <v>14.75</v>
      </c>
      <c r="J168" s="22">
        <v>14.75</v>
      </c>
      <c r="K168" s="22">
        <v>14.75</v>
      </c>
      <c r="L168" s="22">
        <v>14.75</v>
      </c>
      <c r="M168" s="22">
        <v>14.75</v>
      </c>
      <c r="N168" s="22">
        <v>14.75</v>
      </c>
      <c r="O168" s="22">
        <f t="shared" si="10"/>
        <v>168</v>
      </c>
    </row>
    <row r="169" spans="1:15" x14ac:dyDescent="0.25">
      <c r="A169" s="2" t="s">
        <v>103</v>
      </c>
      <c r="B169" s="23" t="s">
        <v>11</v>
      </c>
      <c r="C169" s="22">
        <v>13.25</v>
      </c>
      <c r="D169" s="22">
        <v>13.25</v>
      </c>
      <c r="E169" s="22">
        <v>13.25</v>
      </c>
      <c r="F169" s="22">
        <v>13.25</v>
      </c>
      <c r="G169" s="22">
        <v>13.25</v>
      </c>
      <c r="H169" s="22">
        <v>13.25</v>
      </c>
      <c r="I169" s="22">
        <v>14.75</v>
      </c>
      <c r="J169" s="22">
        <v>14.75</v>
      </c>
      <c r="K169" s="22">
        <v>14.75</v>
      </c>
      <c r="L169" s="22">
        <v>14.75</v>
      </c>
      <c r="M169" s="22">
        <v>14.75</v>
      </c>
      <c r="N169" s="22">
        <v>14.75</v>
      </c>
      <c r="O169" s="22">
        <f t="shared" si="10"/>
        <v>168</v>
      </c>
    </row>
    <row r="170" spans="1:15" x14ac:dyDescent="0.25">
      <c r="A170" s="2" t="s">
        <v>238</v>
      </c>
      <c r="B170" s="23" t="s">
        <v>234</v>
      </c>
      <c r="C170" s="22"/>
      <c r="D170" s="22"/>
      <c r="E170" s="22"/>
      <c r="F170" s="22"/>
      <c r="G170" s="22"/>
      <c r="H170" s="22">
        <v>13.25</v>
      </c>
      <c r="I170" s="22">
        <v>14.75</v>
      </c>
      <c r="J170" s="22">
        <v>14.75</v>
      </c>
      <c r="K170" s="22">
        <v>14.75</v>
      </c>
      <c r="L170" s="22">
        <v>14.75</v>
      </c>
      <c r="M170" s="22">
        <v>14.75</v>
      </c>
      <c r="N170" s="22">
        <v>14.75</v>
      </c>
      <c r="O170" s="22">
        <f t="shared" si="10"/>
        <v>101.75</v>
      </c>
    </row>
    <row r="171" spans="1:15" x14ac:dyDescent="0.25">
      <c r="A171" s="2" t="s">
        <v>239</v>
      </c>
      <c r="B171" s="23" t="s">
        <v>236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>
        <f>57.5+14.75</f>
        <v>72.25</v>
      </c>
      <c r="M171" s="22">
        <v>14.75</v>
      </c>
      <c r="N171" s="22">
        <v>14.75</v>
      </c>
      <c r="O171" s="22">
        <f t="shared" si="10"/>
        <v>101.75</v>
      </c>
    </row>
    <row r="172" spans="1:15" x14ac:dyDescent="0.25">
      <c r="A172" s="2" t="s">
        <v>241</v>
      </c>
      <c r="B172" s="23" t="s">
        <v>237</v>
      </c>
      <c r="C172" s="22"/>
      <c r="D172" s="22"/>
      <c r="E172" s="22"/>
      <c r="F172" s="22"/>
      <c r="G172" s="22"/>
      <c r="H172" s="22"/>
      <c r="I172" s="22"/>
      <c r="J172" s="22"/>
      <c r="K172" s="22"/>
      <c r="L172" s="22">
        <v>72.25</v>
      </c>
      <c r="M172" s="22">
        <v>14.75</v>
      </c>
      <c r="N172" s="22">
        <v>14.75</v>
      </c>
      <c r="O172" s="22">
        <f t="shared" si="10"/>
        <v>101.75</v>
      </c>
    </row>
    <row r="173" spans="1:15" x14ac:dyDescent="0.25">
      <c r="A173" s="2" t="s">
        <v>240</v>
      </c>
      <c r="B173" s="23" t="s">
        <v>235</v>
      </c>
      <c r="C173" s="22"/>
      <c r="D173" s="22"/>
      <c r="E173" s="22"/>
      <c r="F173" s="22"/>
      <c r="G173" s="22"/>
      <c r="H173" s="22"/>
      <c r="I173" s="22"/>
      <c r="J173" s="22"/>
      <c r="K173" s="22">
        <v>29.5</v>
      </c>
      <c r="L173" s="22">
        <v>14.75</v>
      </c>
      <c r="M173" s="22">
        <v>14.75</v>
      </c>
      <c r="N173" s="22">
        <v>14.75</v>
      </c>
      <c r="O173" s="22">
        <f t="shared" si="10"/>
        <v>73.75</v>
      </c>
    </row>
    <row r="174" spans="1:15" x14ac:dyDescent="0.25">
      <c r="A174" s="2"/>
      <c r="B174" s="24" t="s">
        <v>104</v>
      </c>
      <c r="C174" s="22">
        <f>SUM(C144:C169)</f>
        <v>320</v>
      </c>
      <c r="D174" s="22">
        <f>SUM(D144:D169)</f>
        <v>320</v>
      </c>
      <c r="E174" s="22">
        <f>SUM(E144:E169)</f>
        <v>293.5</v>
      </c>
      <c r="F174" s="22">
        <f>SUM(F144:F169)</f>
        <v>306.75</v>
      </c>
      <c r="G174" s="22">
        <f>SUM(G144:G169)</f>
        <v>306.75</v>
      </c>
      <c r="H174" s="22">
        <f>SUM(H144:H173)</f>
        <v>320</v>
      </c>
      <c r="I174" s="22">
        <f t="shared" ref="I174:N174" si="11">SUM(I144:I173)</f>
        <v>356.22</v>
      </c>
      <c r="J174" s="22">
        <f t="shared" si="11"/>
        <v>326.72000000000003</v>
      </c>
      <c r="K174" s="22">
        <f>SUM(K144:K173)</f>
        <v>370.97</v>
      </c>
      <c r="L174" s="22">
        <f t="shared" si="11"/>
        <v>500.72</v>
      </c>
      <c r="M174" s="22">
        <f t="shared" si="11"/>
        <v>383.65999999999997</v>
      </c>
      <c r="N174" s="22">
        <f t="shared" si="11"/>
        <v>380.56</v>
      </c>
      <c r="O174" s="22">
        <f t="shared" si="10"/>
        <v>4185.8500000000013</v>
      </c>
    </row>
    <row r="175" spans="1:15" x14ac:dyDescent="0.25">
      <c r="O175" s="14">
        <f>SUM(C174:N174)</f>
        <v>4185.8500000000013</v>
      </c>
    </row>
  </sheetData>
  <phoneticPr fontId="3" type="noConversion"/>
  <pageMargins left="0.7" right="0.7" top="0.75" bottom="0.75" header="0.3" footer="0.3"/>
  <pageSetup orientation="landscape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4AAB-E066-474E-8543-DA624BE76918}">
  <dimension ref="A1:R179"/>
  <sheetViews>
    <sheetView topLeftCell="A143" workbookViewId="0">
      <selection activeCell="F143" sqref="F143"/>
    </sheetView>
  </sheetViews>
  <sheetFormatPr defaultRowHeight="15" x14ac:dyDescent="0.25"/>
  <cols>
    <col min="1" max="1" width="11" customWidth="1"/>
    <col min="2" max="2" width="24.42578125" customWidth="1"/>
    <col min="3" max="14" width="11.5703125" bestFit="1" customWidth="1"/>
    <col min="15" max="15" width="12.5703125" bestFit="1" customWidth="1"/>
    <col min="17" max="17" width="11.5703125" bestFit="1" customWidth="1"/>
    <col min="18" max="18" width="12.5703125" bestFit="1" customWidth="1"/>
  </cols>
  <sheetData>
    <row r="1" spans="1:15" x14ac:dyDescent="0.25">
      <c r="A1" t="s">
        <v>109</v>
      </c>
    </row>
    <row r="2" spans="1:15" x14ac:dyDescent="0.25">
      <c r="A2" s="5" t="s">
        <v>39</v>
      </c>
      <c r="B2" s="5" t="s">
        <v>40</v>
      </c>
      <c r="C2" s="3" t="s">
        <v>55</v>
      </c>
      <c r="D2" s="3" t="s">
        <v>56</v>
      </c>
      <c r="E2" s="3" t="s">
        <v>57</v>
      </c>
      <c r="F2" s="3" t="s">
        <v>58</v>
      </c>
      <c r="G2" s="4" t="s">
        <v>59</v>
      </c>
      <c r="H2" s="3" t="s">
        <v>94</v>
      </c>
      <c r="I2" s="3" t="s">
        <v>95</v>
      </c>
      <c r="J2" s="3" t="s">
        <v>62</v>
      </c>
      <c r="K2" s="3" t="s">
        <v>63</v>
      </c>
      <c r="L2" s="3" t="s">
        <v>64</v>
      </c>
      <c r="M2" s="3" t="s">
        <v>65</v>
      </c>
      <c r="N2" s="3" t="s">
        <v>66</v>
      </c>
      <c r="O2" s="7" t="s">
        <v>73</v>
      </c>
    </row>
    <row r="3" spans="1:15" x14ac:dyDescent="0.25">
      <c r="A3" s="6" t="s">
        <v>1</v>
      </c>
      <c r="B3" s="6" t="s">
        <v>2</v>
      </c>
      <c r="C3" s="10">
        <v>434.24</v>
      </c>
      <c r="D3" s="10">
        <v>434.24</v>
      </c>
      <c r="E3" s="10">
        <v>434.24</v>
      </c>
      <c r="F3" s="10">
        <v>434.24</v>
      </c>
      <c r="G3" s="10">
        <v>434.24</v>
      </c>
      <c r="H3" s="10">
        <v>467.39</v>
      </c>
      <c r="I3" s="10">
        <v>467.39</v>
      </c>
      <c r="J3" s="10">
        <v>467.39</v>
      </c>
      <c r="K3" s="10">
        <v>467.39</v>
      </c>
      <c r="L3" s="10">
        <v>467.39</v>
      </c>
      <c r="M3" s="10">
        <v>467.39</v>
      </c>
      <c r="N3" s="10">
        <v>467.39</v>
      </c>
      <c r="O3" s="14">
        <f>SUM(C3:N3)</f>
        <v>5442.93</v>
      </c>
    </row>
    <row r="4" spans="1:15" x14ac:dyDescent="0.25">
      <c r="A4" s="2" t="s">
        <v>3</v>
      </c>
      <c r="B4" s="2" t="s">
        <v>4</v>
      </c>
      <c r="C4" s="10">
        <v>434.24</v>
      </c>
      <c r="D4" s="10">
        <v>434.24</v>
      </c>
      <c r="E4" s="10">
        <v>-434.24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4">
        <f t="shared" ref="O4:O34" si="0">SUM(C4:N4)</f>
        <v>434.24</v>
      </c>
    </row>
    <row r="5" spans="1:15" x14ac:dyDescent="0.25">
      <c r="A5" s="1" t="s">
        <v>5</v>
      </c>
      <c r="B5" s="1" t="s">
        <v>6</v>
      </c>
      <c r="C5" s="10">
        <v>434.24</v>
      </c>
      <c r="D5" s="10">
        <v>434.24</v>
      </c>
      <c r="E5" s="10">
        <v>434.24</v>
      </c>
      <c r="F5" s="10">
        <v>434.24</v>
      </c>
      <c r="G5" s="10">
        <v>434.24</v>
      </c>
      <c r="H5" s="10">
        <v>467.39</v>
      </c>
      <c r="I5" s="10">
        <v>467.39</v>
      </c>
      <c r="J5" s="10">
        <v>467.39</v>
      </c>
      <c r="K5" s="10">
        <v>467.39</v>
      </c>
      <c r="L5" s="10">
        <v>467.39</v>
      </c>
      <c r="M5" s="10">
        <v>467.39</v>
      </c>
      <c r="N5" s="10">
        <v>467.39</v>
      </c>
      <c r="O5" s="14">
        <f t="shared" si="0"/>
        <v>5442.93</v>
      </c>
    </row>
    <row r="6" spans="1:15" x14ac:dyDescent="0.25">
      <c r="A6" s="2" t="s">
        <v>7</v>
      </c>
      <c r="B6" s="2" t="s">
        <v>8</v>
      </c>
      <c r="C6" s="10">
        <v>434.24</v>
      </c>
      <c r="D6" s="10">
        <v>434.24</v>
      </c>
      <c r="E6" s="10">
        <v>434.24</v>
      </c>
      <c r="F6" s="10">
        <v>434.24</v>
      </c>
      <c r="G6" s="10">
        <v>434.24</v>
      </c>
      <c r="H6" s="10">
        <v>467.39</v>
      </c>
      <c r="I6" s="10">
        <v>467.39</v>
      </c>
      <c r="J6" s="10">
        <v>467.39</v>
      </c>
      <c r="K6" s="10">
        <v>467.39</v>
      </c>
      <c r="L6" s="10">
        <v>467.39</v>
      </c>
      <c r="M6" s="10">
        <v>467.39</v>
      </c>
      <c r="N6" s="10">
        <v>467.39</v>
      </c>
      <c r="O6" s="14">
        <f t="shared" si="0"/>
        <v>5442.93</v>
      </c>
    </row>
    <row r="7" spans="1:15" x14ac:dyDescent="0.25">
      <c r="A7" s="2" t="s">
        <v>67</v>
      </c>
      <c r="B7" s="2" t="s">
        <v>68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4">
        <f t="shared" si="0"/>
        <v>0</v>
      </c>
    </row>
    <row r="8" spans="1:15" x14ac:dyDescent="0.25">
      <c r="A8" s="1" t="s">
        <v>9</v>
      </c>
      <c r="B8" s="1" t="s">
        <v>10</v>
      </c>
      <c r="C8" s="10">
        <v>434.24</v>
      </c>
      <c r="D8" s="10">
        <v>434.24</v>
      </c>
      <c r="E8" s="10">
        <v>434.24</v>
      </c>
      <c r="F8" s="10">
        <v>434.24</v>
      </c>
      <c r="G8" s="10">
        <v>434.24</v>
      </c>
      <c r="H8" s="10">
        <v>467.39</v>
      </c>
      <c r="I8" s="10">
        <v>467.39</v>
      </c>
      <c r="J8" s="10">
        <v>467.39</v>
      </c>
      <c r="K8" s="10">
        <v>467.39</v>
      </c>
      <c r="L8" s="10">
        <v>467.39</v>
      </c>
      <c r="M8" s="10">
        <v>467.39</v>
      </c>
      <c r="N8" s="10">
        <v>467.39</v>
      </c>
      <c r="O8" s="14">
        <f t="shared" si="0"/>
        <v>5442.93</v>
      </c>
    </row>
    <row r="9" spans="1:15" x14ac:dyDescent="0.25">
      <c r="A9" s="2" t="s">
        <v>12</v>
      </c>
      <c r="B9" s="2" t="s">
        <v>13</v>
      </c>
      <c r="C9" s="10">
        <v>434.24</v>
      </c>
      <c r="D9" s="10">
        <v>434.24</v>
      </c>
      <c r="E9" s="10">
        <v>434.24</v>
      </c>
      <c r="F9" s="10">
        <v>434.24</v>
      </c>
      <c r="G9" s="10">
        <v>434.24</v>
      </c>
      <c r="H9" s="10">
        <v>467.39</v>
      </c>
      <c r="I9" s="10">
        <v>467.39</v>
      </c>
      <c r="J9" s="10">
        <v>467.39</v>
      </c>
      <c r="K9" s="10">
        <v>467.39</v>
      </c>
      <c r="L9" s="10">
        <v>467.39</v>
      </c>
      <c r="M9" s="10">
        <v>467.39</v>
      </c>
      <c r="N9" s="10">
        <v>467.39</v>
      </c>
      <c r="O9" s="14">
        <f t="shared" si="0"/>
        <v>5442.93</v>
      </c>
    </row>
    <row r="10" spans="1:15" x14ac:dyDescent="0.25">
      <c r="A10" s="1" t="s">
        <v>14</v>
      </c>
      <c r="B10" s="1" t="s">
        <v>15</v>
      </c>
      <c r="C10" s="10">
        <v>434.24</v>
      </c>
      <c r="D10" s="10">
        <v>434.24</v>
      </c>
      <c r="E10" s="10">
        <v>434.24</v>
      </c>
      <c r="F10" s="10">
        <v>434.24</v>
      </c>
      <c r="G10" s="10">
        <v>434.24</v>
      </c>
      <c r="H10" s="10">
        <v>467.39</v>
      </c>
      <c r="I10" s="10">
        <v>467.39</v>
      </c>
      <c r="J10" s="10">
        <v>467.39</v>
      </c>
      <c r="K10" s="10">
        <v>467.39</v>
      </c>
      <c r="L10" s="10">
        <v>467.39</v>
      </c>
      <c r="M10" s="10">
        <v>467.39</v>
      </c>
      <c r="N10" s="10">
        <v>467.39</v>
      </c>
      <c r="O10" s="14">
        <f t="shared" si="0"/>
        <v>5442.93</v>
      </c>
    </row>
    <row r="11" spans="1:15" x14ac:dyDescent="0.25">
      <c r="A11" s="1" t="s">
        <v>69</v>
      </c>
      <c r="B11" s="1" t="s">
        <v>70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4">
        <f t="shared" si="0"/>
        <v>0</v>
      </c>
    </row>
    <row r="12" spans="1:15" x14ac:dyDescent="0.25">
      <c r="A12" s="2" t="s">
        <v>17</v>
      </c>
      <c r="B12" s="2" t="s">
        <v>18</v>
      </c>
      <c r="C12" s="10">
        <v>434.24</v>
      </c>
      <c r="D12" s="10">
        <v>434.24</v>
      </c>
      <c r="E12" s="10">
        <v>434.24</v>
      </c>
      <c r="F12" s="10">
        <v>434.24</v>
      </c>
      <c r="G12" s="10">
        <v>434.24</v>
      </c>
      <c r="H12" s="10">
        <v>467.39</v>
      </c>
      <c r="I12" s="10">
        <v>467.39</v>
      </c>
      <c r="J12" s="10">
        <v>467.39</v>
      </c>
      <c r="K12" s="10">
        <v>467.39</v>
      </c>
      <c r="L12" s="10">
        <v>467.39</v>
      </c>
      <c r="M12" s="10">
        <v>467.39</v>
      </c>
      <c r="N12" s="10">
        <v>467.39</v>
      </c>
      <c r="O12" s="14">
        <f t="shared" si="0"/>
        <v>5442.93</v>
      </c>
    </row>
    <row r="13" spans="1:15" x14ac:dyDescent="0.25">
      <c r="A13" s="1" t="s">
        <v>19</v>
      </c>
      <c r="B13" s="1" t="s">
        <v>20</v>
      </c>
      <c r="C13" s="10">
        <v>434.24</v>
      </c>
      <c r="D13" s="10">
        <v>434.24</v>
      </c>
      <c r="E13" s="10">
        <v>434.24</v>
      </c>
      <c r="F13" s="10">
        <v>434.24</v>
      </c>
      <c r="G13" s="10">
        <v>434.24</v>
      </c>
      <c r="H13" s="10">
        <v>467.39</v>
      </c>
      <c r="I13" s="10">
        <v>467.39</v>
      </c>
      <c r="J13" s="10">
        <v>467.39</v>
      </c>
      <c r="K13" s="10">
        <v>467.39</v>
      </c>
      <c r="L13" s="10">
        <v>467.39</v>
      </c>
      <c r="M13" s="10">
        <v>467.39</v>
      </c>
      <c r="N13" s="10">
        <v>467.39</v>
      </c>
      <c r="O13" s="14">
        <f t="shared" si="0"/>
        <v>5442.93</v>
      </c>
    </row>
    <row r="14" spans="1:15" x14ac:dyDescent="0.25">
      <c r="A14" s="2" t="s">
        <v>21</v>
      </c>
      <c r="B14" s="2" t="s">
        <v>22</v>
      </c>
      <c r="C14" s="10">
        <v>434.24</v>
      </c>
      <c r="D14" s="10">
        <v>-434.24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4">
        <f t="shared" si="0"/>
        <v>0</v>
      </c>
    </row>
    <row r="15" spans="1:15" x14ac:dyDescent="0.25">
      <c r="A15" s="1" t="s">
        <v>23</v>
      </c>
      <c r="B15" s="1" t="s">
        <v>24</v>
      </c>
      <c r="C15" s="10">
        <v>434.24</v>
      </c>
      <c r="D15" s="10">
        <v>434.24</v>
      </c>
      <c r="E15" s="10">
        <v>434.24</v>
      </c>
      <c r="F15" s="10">
        <v>434.24</v>
      </c>
      <c r="G15" s="10">
        <v>434.24</v>
      </c>
      <c r="H15" s="10">
        <v>467.39</v>
      </c>
      <c r="I15" s="10">
        <v>467.39</v>
      </c>
      <c r="J15" s="10">
        <v>467.39</v>
      </c>
      <c r="K15" s="10">
        <v>467.39</v>
      </c>
      <c r="L15" s="10">
        <v>467.39</v>
      </c>
      <c r="M15" s="10">
        <v>467.39</v>
      </c>
      <c r="N15" s="10">
        <v>467.39</v>
      </c>
      <c r="O15" s="14">
        <f t="shared" si="0"/>
        <v>5442.93</v>
      </c>
    </row>
    <row r="16" spans="1:15" x14ac:dyDescent="0.25">
      <c r="A16" s="2" t="s">
        <v>25</v>
      </c>
      <c r="B16" s="2" t="s">
        <v>26</v>
      </c>
      <c r="C16" s="10">
        <v>434.24</v>
      </c>
      <c r="D16" s="10">
        <v>434.24</v>
      </c>
      <c r="E16" s="10">
        <v>434.24</v>
      </c>
      <c r="F16" s="10">
        <v>434.24</v>
      </c>
      <c r="G16" s="10">
        <v>434.24</v>
      </c>
      <c r="H16" s="10">
        <v>467.39</v>
      </c>
      <c r="I16" s="10">
        <v>467.39</v>
      </c>
      <c r="J16" s="10">
        <v>467.39</v>
      </c>
      <c r="K16" s="10">
        <v>467.39</v>
      </c>
      <c r="L16" s="10">
        <v>467.39</v>
      </c>
      <c r="M16" s="10">
        <v>467.39</v>
      </c>
      <c r="N16" s="10">
        <v>467.39</v>
      </c>
      <c r="O16" s="14">
        <f t="shared" si="0"/>
        <v>5442.93</v>
      </c>
    </row>
    <row r="17" spans="1:15" x14ac:dyDescent="0.25">
      <c r="A17" s="1" t="s">
        <v>27</v>
      </c>
      <c r="B17" s="1" t="s">
        <v>28</v>
      </c>
      <c r="C17" s="10">
        <v>434.24</v>
      </c>
      <c r="D17" s="10">
        <v>434.24</v>
      </c>
      <c r="E17" s="10">
        <v>434.24</v>
      </c>
      <c r="F17" s="10">
        <v>434.24</v>
      </c>
      <c r="G17" s="10">
        <v>434.24</v>
      </c>
      <c r="H17" s="10">
        <v>467.39</v>
      </c>
      <c r="I17" s="10">
        <v>467.39</v>
      </c>
      <c r="J17" s="10">
        <v>467.39</v>
      </c>
      <c r="K17" s="10">
        <v>467.39</v>
      </c>
      <c r="L17" s="10">
        <v>467.39</v>
      </c>
      <c r="M17" s="10">
        <v>467.39</v>
      </c>
      <c r="N17" s="10">
        <v>467.39</v>
      </c>
      <c r="O17" s="14">
        <f t="shared" si="0"/>
        <v>5442.93</v>
      </c>
    </row>
    <row r="18" spans="1:15" x14ac:dyDescent="0.25">
      <c r="A18" s="2" t="s">
        <v>29</v>
      </c>
      <c r="B18" s="2" t="s">
        <v>30</v>
      </c>
      <c r="C18" s="10">
        <v>434.24</v>
      </c>
      <c r="D18" s="10">
        <v>434.24</v>
      </c>
      <c r="E18" s="10">
        <v>434.24</v>
      </c>
      <c r="F18" s="10">
        <v>434.24</v>
      </c>
      <c r="G18" s="10">
        <v>434.24</v>
      </c>
      <c r="H18" s="10">
        <v>467.39</v>
      </c>
      <c r="I18" s="10">
        <v>467.39</v>
      </c>
      <c r="J18" s="10">
        <v>467.39</v>
      </c>
      <c r="K18" s="10">
        <v>467.39</v>
      </c>
      <c r="L18" s="10">
        <v>467.39</v>
      </c>
      <c r="M18" s="10">
        <v>467.39</v>
      </c>
      <c r="N18" s="10">
        <v>467.39</v>
      </c>
      <c r="O18" s="14">
        <f t="shared" si="0"/>
        <v>5442.93</v>
      </c>
    </row>
    <row r="19" spans="1:15" x14ac:dyDescent="0.25">
      <c r="A19" s="1" t="s">
        <v>31</v>
      </c>
      <c r="B19" s="1" t="s">
        <v>32</v>
      </c>
      <c r="C19" s="10">
        <v>434.24</v>
      </c>
      <c r="D19" s="10">
        <v>434.24</v>
      </c>
      <c r="E19" s="10">
        <v>434.24</v>
      </c>
      <c r="F19" s="10">
        <v>434.24</v>
      </c>
      <c r="G19" s="10">
        <v>434.24</v>
      </c>
      <c r="H19" s="10">
        <v>467.39</v>
      </c>
      <c r="I19" s="10">
        <v>467.39</v>
      </c>
      <c r="J19" s="10">
        <v>467.39</v>
      </c>
      <c r="K19" s="10">
        <v>467.39</v>
      </c>
      <c r="L19" s="10">
        <v>467.39</v>
      </c>
      <c r="M19" s="10">
        <v>467.39</v>
      </c>
      <c r="N19" s="10">
        <v>467.39</v>
      </c>
      <c r="O19" s="14">
        <f t="shared" si="0"/>
        <v>5442.93</v>
      </c>
    </row>
    <row r="20" spans="1:15" x14ac:dyDescent="0.25">
      <c r="A20" s="2" t="s">
        <v>33</v>
      </c>
      <c r="B20" s="2" t="s">
        <v>34</v>
      </c>
      <c r="C20" s="10">
        <v>434.24</v>
      </c>
      <c r="D20" s="10">
        <v>434.24</v>
      </c>
      <c r="E20" s="10">
        <v>434.24</v>
      </c>
      <c r="F20" s="10">
        <v>434.24</v>
      </c>
      <c r="G20" s="10">
        <v>434.24</v>
      </c>
      <c r="H20" s="10">
        <v>467.39</v>
      </c>
      <c r="I20" s="10">
        <v>467.39</v>
      </c>
      <c r="J20" s="10">
        <v>467.39</v>
      </c>
      <c r="K20" s="10">
        <v>467.39</v>
      </c>
      <c r="L20" s="10">
        <v>467.39</v>
      </c>
      <c r="M20" s="10">
        <v>467.39</v>
      </c>
      <c r="N20" s="10">
        <v>467.39</v>
      </c>
      <c r="O20" s="14">
        <f t="shared" si="0"/>
        <v>5442.93</v>
      </c>
    </row>
    <row r="21" spans="1:15" x14ac:dyDescent="0.25">
      <c r="A21" s="1" t="s">
        <v>35</v>
      </c>
      <c r="B21" s="1" t="s">
        <v>36</v>
      </c>
      <c r="C21" s="10">
        <v>434.24</v>
      </c>
      <c r="D21" s="10">
        <v>434.24</v>
      </c>
      <c r="E21" s="10">
        <v>434.24</v>
      </c>
      <c r="F21" s="10">
        <v>434.24</v>
      </c>
      <c r="G21" s="10">
        <v>434.24</v>
      </c>
      <c r="H21" s="10">
        <v>467.39</v>
      </c>
      <c r="I21" s="10">
        <v>467.39</v>
      </c>
      <c r="J21" s="10">
        <v>467.39</v>
      </c>
      <c r="K21" s="10">
        <v>467.39</v>
      </c>
      <c r="L21" s="10">
        <v>467.39</v>
      </c>
      <c r="M21" s="10">
        <v>467.39</v>
      </c>
      <c r="N21" s="10">
        <v>467.39</v>
      </c>
      <c r="O21" s="14">
        <f t="shared" si="0"/>
        <v>5442.93</v>
      </c>
    </row>
    <row r="22" spans="1:15" x14ac:dyDescent="0.25">
      <c r="A22" s="1" t="s">
        <v>71</v>
      </c>
      <c r="B22" s="1" t="s">
        <v>72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4">
        <f t="shared" si="0"/>
        <v>0</v>
      </c>
    </row>
    <row r="23" spans="1:15" x14ac:dyDescent="0.25">
      <c r="A23" s="2" t="s">
        <v>41</v>
      </c>
      <c r="B23" s="2" t="s">
        <v>42</v>
      </c>
      <c r="C23" s="10">
        <v>434.24</v>
      </c>
      <c r="D23" s="10">
        <v>434.24</v>
      </c>
      <c r="E23" s="10">
        <v>434.24</v>
      </c>
      <c r="F23" s="10">
        <v>434.24</v>
      </c>
      <c r="G23" s="10">
        <v>434.24</v>
      </c>
      <c r="H23" s="10">
        <v>467.39</v>
      </c>
      <c r="I23" s="10">
        <v>467.39</v>
      </c>
      <c r="J23" s="10">
        <v>467.39</v>
      </c>
      <c r="K23" s="10">
        <v>467.39</v>
      </c>
      <c r="L23" s="10">
        <v>467.39</v>
      </c>
      <c r="M23" s="10">
        <v>467.39</v>
      </c>
      <c r="N23" s="10">
        <v>467.39</v>
      </c>
      <c r="O23" s="14">
        <f t="shared" si="0"/>
        <v>5442.93</v>
      </c>
    </row>
    <row r="24" spans="1:15" x14ac:dyDescent="0.25">
      <c r="A24" s="1" t="s">
        <v>43</v>
      </c>
      <c r="B24" s="1" t="s">
        <v>44</v>
      </c>
      <c r="C24" s="10">
        <v>434.24</v>
      </c>
      <c r="D24" s="10">
        <v>434.24</v>
      </c>
      <c r="E24" s="10">
        <v>434.24</v>
      </c>
      <c r="F24" s="10">
        <v>434.24</v>
      </c>
      <c r="G24" s="10">
        <v>434.24</v>
      </c>
      <c r="H24" s="10">
        <v>467.39</v>
      </c>
      <c r="I24" s="10">
        <v>467.39</v>
      </c>
      <c r="J24" s="10">
        <v>467.39</v>
      </c>
      <c r="K24" s="10">
        <v>467.39</v>
      </c>
      <c r="L24" s="10">
        <v>467.39</v>
      </c>
      <c r="M24" s="10">
        <v>467.39</v>
      </c>
      <c r="N24" s="10">
        <v>467.39</v>
      </c>
      <c r="O24" s="14">
        <f t="shared" si="0"/>
        <v>5442.93</v>
      </c>
    </row>
    <row r="25" spans="1:15" x14ac:dyDescent="0.25">
      <c r="A25" s="2" t="s">
        <v>45</v>
      </c>
      <c r="B25" s="2" t="s">
        <v>46</v>
      </c>
      <c r="C25" s="10">
        <v>434.24</v>
      </c>
      <c r="D25" s="10">
        <v>434.24</v>
      </c>
      <c r="E25" s="10">
        <v>434.24</v>
      </c>
      <c r="F25" s="10">
        <v>434.24</v>
      </c>
      <c r="G25" s="10">
        <v>434.24</v>
      </c>
      <c r="H25" s="10">
        <v>467.39</v>
      </c>
      <c r="I25" s="10">
        <v>467.39</v>
      </c>
      <c r="J25" s="10">
        <v>467.39</v>
      </c>
      <c r="K25" s="10">
        <v>467.39</v>
      </c>
      <c r="L25" s="10">
        <v>467.39</v>
      </c>
      <c r="M25" s="10">
        <v>467.39</v>
      </c>
      <c r="N25" s="10">
        <v>467.39</v>
      </c>
      <c r="O25" s="14">
        <f t="shared" si="0"/>
        <v>5442.93</v>
      </c>
    </row>
    <row r="26" spans="1:15" x14ac:dyDescent="0.25">
      <c r="A26" s="1" t="s">
        <v>47</v>
      </c>
      <c r="B26" s="1" t="s">
        <v>48</v>
      </c>
      <c r="C26" s="10">
        <v>434.24</v>
      </c>
      <c r="D26" s="10">
        <v>434.24</v>
      </c>
      <c r="E26" s="10">
        <v>434.24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4">
        <f t="shared" si="0"/>
        <v>1302.72</v>
      </c>
    </row>
    <row r="27" spans="1:15" x14ac:dyDescent="0.25">
      <c r="A27" s="2" t="s">
        <v>49</v>
      </c>
      <c r="B27" s="2" t="s">
        <v>50</v>
      </c>
      <c r="C27" s="10">
        <v>434.24</v>
      </c>
      <c r="D27" s="10">
        <v>434.24</v>
      </c>
      <c r="E27" s="10">
        <v>434.24</v>
      </c>
      <c r="F27" s="10">
        <v>434.24</v>
      </c>
      <c r="G27" s="10">
        <v>-434.24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4">
        <f t="shared" si="0"/>
        <v>1302.72</v>
      </c>
    </row>
    <row r="28" spans="1:15" x14ac:dyDescent="0.25">
      <c r="A28" s="1" t="s">
        <v>51</v>
      </c>
      <c r="B28" s="1" t="s">
        <v>52</v>
      </c>
      <c r="C28" s="10">
        <v>434.24</v>
      </c>
      <c r="D28" s="10">
        <v>434.24</v>
      </c>
      <c r="E28" s="10">
        <v>434.24</v>
      </c>
      <c r="F28" s="10">
        <v>434.24</v>
      </c>
      <c r="G28" s="10">
        <v>434.24</v>
      </c>
      <c r="H28" s="10">
        <v>467.39</v>
      </c>
      <c r="I28" s="10">
        <v>467.39</v>
      </c>
      <c r="J28" s="10">
        <v>467.39</v>
      </c>
      <c r="K28" s="10">
        <v>467.39</v>
      </c>
      <c r="L28" s="10">
        <v>467.39</v>
      </c>
      <c r="M28" s="10">
        <v>467.39</v>
      </c>
      <c r="N28" s="10">
        <v>467.39</v>
      </c>
      <c r="O28" s="14">
        <f t="shared" si="0"/>
        <v>5442.93</v>
      </c>
    </row>
    <row r="29" spans="1:15" x14ac:dyDescent="0.25">
      <c r="A29" s="2" t="s">
        <v>53</v>
      </c>
      <c r="B29" s="2" t="s">
        <v>54</v>
      </c>
      <c r="C29" s="10">
        <v>0</v>
      </c>
      <c r="D29" s="10">
        <v>0</v>
      </c>
      <c r="E29" s="10">
        <v>826.46</v>
      </c>
      <c r="F29" s="10">
        <v>434.24</v>
      </c>
      <c r="G29" s="10">
        <v>434.24</v>
      </c>
      <c r="H29" s="10">
        <v>467.39</v>
      </c>
      <c r="I29" s="10">
        <v>467.39</v>
      </c>
      <c r="J29" s="10">
        <v>467.39</v>
      </c>
      <c r="K29" s="10">
        <v>467.39</v>
      </c>
      <c r="L29" s="10">
        <v>467.39</v>
      </c>
      <c r="M29" s="10">
        <v>467.39</v>
      </c>
      <c r="N29" s="10">
        <v>467.39</v>
      </c>
      <c r="O29" s="14">
        <f t="shared" si="0"/>
        <v>4966.67</v>
      </c>
    </row>
    <row r="30" spans="1:15" x14ac:dyDescent="0.25">
      <c r="A30" s="1" t="s">
        <v>75</v>
      </c>
      <c r="B30" s="1" t="s">
        <v>76</v>
      </c>
      <c r="C30" s="10">
        <v>0</v>
      </c>
      <c r="D30" s="10">
        <v>0</v>
      </c>
      <c r="E30" s="10">
        <v>0</v>
      </c>
      <c r="F30" s="10">
        <v>434.24</v>
      </c>
      <c r="G30" s="10">
        <v>434.24</v>
      </c>
      <c r="H30" s="10">
        <v>467.39</v>
      </c>
      <c r="I30" s="10">
        <v>467.39</v>
      </c>
      <c r="J30" s="10">
        <v>467.39</v>
      </c>
      <c r="K30" s="10">
        <v>467.39</v>
      </c>
      <c r="L30" s="10">
        <v>467.39</v>
      </c>
      <c r="M30" s="10">
        <v>467.39</v>
      </c>
      <c r="N30" s="10">
        <v>467.39</v>
      </c>
      <c r="O30" s="14">
        <f t="shared" si="0"/>
        <v>4140.2099999999991</v>
      </c>
    </row>
    <row r="31" spans="1:15" x14ac:dyDescent="0.25">
      <c r="A31" s="2" t="s">
        <v>77</v>
      </c>
      <c r="B31" s="2" t="s">
        <v>78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467.39</v>
      </c>
      <c r="I31" s="10">
        <v>467.39</v>
      </c>
      <c r="J31" s="10">
        <v>467.39</v>
      </c>
      <c r="K31" s="10">
        <v>467.39</v>
      </c>
      <c r="L31" s="10">
        <v>467.39</v>
      </c>
      <c r="M31" s="10">
        <v>467.39</v>
      </c>
      <c r="N31" s="10">
        <v>467.39</v>
      </c>
      <c r="O31" s="14">
        <f t="shared" si="0"/>
        <v>3271.7299999999996</v>
      </c>
    </row>
    <row r="32" spans="1:15" x14ac:dyDescent="0.25">
      <c r="A32" s="1" t="s">
        <v>79</v>
      </c>
      <c r="B32" s="1" t="s">
        <v>80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467.39</v>
      </c>
      <c r="J32" s="10">
        <v>467.39</v>
      </c>
      <c r="K32" s="10">
        <v>467.39</v>
      </c>
      <c r="L32" s="10">
        <v>467.39</v>
      </c>
      <c r="M32" s="10">
        <v>467.39</v>
      </c>
      <c r="N32" s="10">
        <v>467.39</v>
      </c>
      <c r="O32" s="14">
        <f t="shared" si="0"/>
        <v>2804.3399999999997</v>
      </c>
    </row>
    <row r="33" spans="1:15" x14ac:dyDescent="0.25">
      <c r="A33" s="2" t="s">
        <v>81</v>
      </c>
      <c r="B33" s="2" t="s">
        <v>82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467.39</v>
      </c>
      <c r="M33" s="10">
        <v>467.39</v>
      </c>
      <c r="N33" s="10">
        <v>467.39</v>
      </c>
      <c r="O33" s="14">
        <f t="shared" si="0"/>
        <v>1402.17</v>
      </c>
    </row>
    <row r="34" spans="1:15" x14ac:dyDescent="0.25">
      <c r="B34" s="8" t="s">
        <v>73</v>
      </c>
      <c r="C34" s="12">
        <f t="shared" ref="C34:N34" si="1">SUM(C3:C33)</f>
        <v>9987.5199999999968</v>
      </c>
      <c r="D34" s="12">
        <f t="shared" si="1"/>
        <v>9119.0399999999972</v>
      </c>
      <c r="E34" s="12">
        <f t="shared" si="1"/>
        <v>9511.2599999999984</v>
      </c>
      <c r="F34" s="12">
        <f t="shared" si="1"/>
        <v>9553.279999999997</v>
      </c>
      <c r="G34" s="12">
        <f t="shared" si="1"/>
        <v>8684.7999999999975</v>
      </c>
      <c r="H34" s="12">
        <f t="shared" si="1"/>
        <v>10282.58</v>
      </c>
      <c r="I34" s="12">
        <f t="shared" si="1"/>
        <v>10749.97</v>
      </c>
      <c r="J34" s="12">
        <f t="shared" si="1"/>
        <v>10749.97</v>
      </c>
      <c r="K34" s="12">
        <f t="shared" si="1"/>
        <v>10749.97</v>
      </c>
      <c r="L34" s="12">
        <f t="shared" si="1"/>
        <v>11217.359999999999</v>
      </c>
      <c r="M34" s="12">
        <f t="shared" si="1"/>
        <v>11217.359999999999</v>
      </c>
      <c r="N34" s="12">
        <f t="shared" si="1"/>
        <v>11217.359999999999</v>
      </c>
      <c r="O34" s="14">
        <f t="shared" si="0"/>
        <v>123040.46999999999</v>
      </c>
    </row>
    <row r="35" spans="1:15" x14ac:dyDescent="0.25">
      <c r="B35" s="9" t="s">
        <v>74</v>
      </c>
      <c r="C35" s="10">
        <v>-434.24</v>
      </c>
      <c r="D35" s="10"/>
      <c r="E35" s="10"/>
      <c r="F35" s="10">
        <v>434.24</v>
      </c>
      <c r="G35" s="10">
        <v>-434.24</v>
      </c>
      <c r="H35" s="10">
        <v>0</v>
      </c>
      <c r="I35" s="10">
        <v>0</v>
      </c>
      <c r="J35" s="10">
        <v>0</v>
      </c>
      <c r="K35" s="10">
        <v>0</v>
      </c>
      <c r="L35" s="10">
        <v>492.24</v>
      </c>
      <c r="M35" s="10"/>
      <c r="N35" s="10"/>
    </row>
    <row r="36" spans="1:15" x14ac:dyDescent="0.25">
      <c r="B36" s="8" t="s">
        <v>84</v>
      </c>
      <c r="C36" s="12">
        <f t="shared" ref="C36:N36" si="2">C34+C35</f>
        <v>9553.279999999997</v>
      </c>
      <c r="D36" s="12">
        <f t="shared" si="2"/>
        <v>9119.0399999999972</v>
      </c>
      <c r="E36" s="12">
        <f t="shared" si="2"/>
        <v>9511.2599999999984</v>
      </c>
      <c r="F36" s="12">
        <f t="shared" si="2"/>
        <v>9987.5199999999968</v>
      </c>
      <c r="G36" s="12">
        <f t="shared" si="2"/>
        <v>8250.5599999999977</v>
      </c>
      <c r="H36" s="12">
        <f t="shared" si="2"/>
        <v>10282.58</v>
      </c>
      <c r="I36" s="12">
        <f t="shared" si="2"/>
        <v>10749.97</v>
      </c>
      <c r="J36" s="12">
        <f t="shared" si="2"/>
        <v>10749.97</v>
      </c>
      <c r="K36" s="12">
        <f t="shared" si="2"/>
        <v>10749.97</v>
      </c>
      <c r="L36" s="12">
        <f t="shared" si="2"/>
        <v>11709.599999999999</v>
      </c>
      <c r="M36" s="12">
        <f t="shared" si="2"/>
        <v>11217.359999999999</v>
      </c>
      <c r="N36" s="12">
        <f t="shared" si="2"/>
        <v>11217.359999999999</v>
      </c>
    </row>
    <row r="37" spans="1:15" x14ac:dyDescent="0.25">
      <c r="O37" s="14">
        <f>SUM(C36:N36)</f>
        <v>123098.47</v>
      </c>
    </row>
    <row r="38" spans="1:15" x14ac:dyDescent="0.25">
      <c r="C38" s="14">
        <f>C36+'Dental '!C37+Vision!C37</f>
        <v>10070.499999999996</v>
      </c>
      <c r="D38" s="14">
        <f>D36+'Dental '!D37+Vision!D37</f>
        <v>9612.7499999999964</v>
      </c>
      <c r="E38" s="14">
        <f>E36+'Dental '!E37+Vision!E37</f>
        <v>10026.749999999998</v>
      </c>
      <c r="F38" s="14">
        <f>F36+'Dental '!F37+Vision!F37</f>
        <v>10511.999999999996</v>
      </c>
      <c r="G38" s="14">
        <f>G36+'Dental '!G37+Vision!G37</f>
        <v>8727.6899999999987</v>
      </c>
      <c r="H38" s="14">
        <f>H36+'Dental '!H37+Vision!H37</f>
        <v>10829.279999999999</v>
      </c>
      <c r="I38" s="14">
        <f>I36+'Dental '!I37+Vision!I37</f>
        <v>11321.519999999999</v>
      </c>
      <c r="J38" s="14">
        <f>J36+'Dental '!J37+Vision!J37</f>
        <v>11321.519999999999</v>
      </c>
      <c r="K38" s="14">
        <f>K36+'Dental '!K37+Vision!K37</f>
        <v>11321.519999999999</v>
      </c>
      <c r="L38" s="14">
        <f>L36+'Dental '!L37+Vision!L37</f>
        <v>12306</v>
      </c>
      <c r="M38" s="14">
        <f>M36+'Dental '!M37+Vision!M37</f>
        <v>11813.76</v>
      </c>
      <c r="N38" s="14">
        <f>N36+'Dental '!N37+Vision!N37</f>
        <v>11813.76</v>
      </c>
    </row>
    <row r="40" spans="1:15" x14ac:dyDescent="0.25">
      <c r="A40" t="s">
        <v>110</v>
      </c>
    </row>
    <row r="41" spans="1:15" x14ac:dyDescent="0.25">
      <c r="A41" s="5" t="s">
        <v>39</v>
      </c>
      <c r="B41" s="5" t="s">
        <v>40</v>
      </c>
      <c r="C41" s="3" t="s">
        <v>55</v>
      </c>
      <c r="D41" s="3" t="s">
        <v>56</v>
      </c>
      <c r="E41" s="3" t="s">
        <v>57</v>
      </c>
      <c r="F41" s="3"/>
      <c r="G41" s="4" t="s">
        <v>58</v>
      </c>
      <c r="H41" s="3" t="s">
        <v>59</v>
      </c>
      <c r="I41" s="3" t="s">
        <v>60</v>
      </c>
      <c r="J41" s="3" t="s">
        <v>61</v>
      </c>
      <c r="K41" s="3" t="s">
        <v>62</v>
      </c>
      <c r="L41" s="3" t="s">
        <v>63</v>
      </c>
      <c r="M41" s="3" t="s">
        <v>64</v>
      </c>
      <c r="N41" s="3" t="s">
        <v>65</v>
      </c>
      <c r="O41" s="7" t="s">
        <v>73</v>
      </c>
    </row>
    <row r="42" spans="1:15" x14ac:dyDescent="0.25">
      <c r="A42" s="6" t="s">
        <v>1</v>
      </c>
      <c r="B42" s="6" t="s">
        <v>2</v>
      </c>
      <c r="C42" s="10">
        <v>467.39</v>
      </c>
      <c r="D42" s="10">
        <v>467.39</v>
      </c>
      <c r="E42" s="10">
        <v>467.39</v>
      </c>
      <c r="F42" s="10">
        <v>467.39</v>
      </c>
      <c r="G42" s="10">
        <v>467.39</v>
      </c>
      <c r="H42" s="10">
        <v>416.91</v>
      </c>
      <c r="I42" s="10">
        <v>416.91</v>
      </c>
      <c r="J42" s="10">
        <v>416.91</v>
      </c>
      <c r="K42" s="10">
        <v>416.91</v>
      </c>
      <c r="L42" s="10">
        <v>416.91</v>
      </c>
      <c r="M42" s="10">
        <v>416.91</v>
      </c>
      <c r="N42" s="10">
        <v>416.91</v>
      </c>
      <c r="O42" s="14">
        <f>SUM(C42:N42)</f>
        <v>5255.3199999999988</v>
      </c>
    </row>
    <row r="43" spans="1:15" x14ac:dyDescent="0.25">
      <c r="A43" s="2" t="s">
        <v>5</v>
      </c>
      <c r="B43" s="2" t="s">
        <v>6</v>
      </c>
      <c r="C43" s="10">
        <v>467.39</v>
      </c>
      <c r="D43" s="10">
        <v>467.39</v>
      </c>
      <c r="E43" s="10">
        <v>467.39</v>
      </c>
      <c r="F43" s="10">
        <v>467.39</v>
      </c>
      <c r="G43" s="10">
        <v>467.39</v>
      </c>
      <c r="H43" s="12">
        <v>416.91</v>
      </c>
      <c r="I43" s="12">
        <v>416.91</v>
      </c>
      <c r="J43" s="12">
        <v>416.91</v>
      </c>
      <c r="K43" s="12">
        <v>416.91</v>
      </c>
      <c r="L43" s="12">
        <v>416.91</v>
      </c>
      <c r="M43" s="12">
        <v>416.91</v>
      </c>
      <c r="N43" s="12">
        <v>416.91</v>
      </c>
      <c r="O43" s="14">
        <f t="shared" ref="O43:O70" si="3">SUM(C43:N43)</f>
        <v>5255.3199999999988</v>
      </c>
    </row>
    <row r="44" spans="1:15" x14ac:dyDescent="0.25">
      <c r="A44" s="1" t="s">
        <v>7</v>
      </c>
      <c r="B44" s="1" t="s">
        <v>8</v>
      </c>
      <c r="C44" s="10">
        <v>467.39</v>
      </c>
      <c r="D44" s="10">
        <v>467.39</v>
      </c>
      <c r="E44" s="10">
        <v>467.39</v>
      </c>
      <c r="F44" s="10">
        <v>467.39</v>
      </c>
      <c r="G44" s="10">
        <v>467.39</v>
      </c>
      <c r="H44" s="10">
        <v>416.91</v>
      </c>
      <c r="I44" s="10">
        <v>416.91</v>
      </c>
      <c r="J44" s="10">
        <v>416.91</v>
      </c>
      <c r="K44" s="10">
        <v>416.91</v>
      </c>
      <c r="L44" s="10">
        <v>416.91</v>
      </c>
      <c r="M44" s="10">
        <v>416.91</v>
      </c>
      <c r="N44" s="10">
        <v>416.91</v>
      </c>
      <c r="O44" s="14">
        <f t="shared" si="3"/>
        <v>5255.3199999999988</v>
      </c>
    </row>
    <row r="45" spans="1:15" x14ac:dyDescent="0.25">
      <c r="A45" s="1" t="s">
        <v>67</v>
      </c>
      <c r="B45" s="1" t="s">
        <v>68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/>
      <c r="I45" s="10"/>
      <c r="J45" s="10"/>
      <c r="K45" s="10"/>
      <c r="L45" s="10"/>
      <c r="M45" s="10"/>
      <c r="N45" s="10"/>
      <c r="O45" s="14">
        <f t="shared" si="3"/>
        <v>0</v>
      </c>
    </row>
    <row r="46" spans="1:15" x14ac:dyDescent="0.25">
      <c r="A46" s="2" t="s">
        <v>9</v>
      </c>
      <c r="B46" s="2" t="s">
        <v>10</v>
      </c>
      <c r="C46" s="10">
        <v>467.39</v>
      </c>
      <c r="D46" s="10">
        <v>467.39</v>
      </c>
      <c r="E46" s="10">
        <v>467.39</v>
      </c>
      <c r="F46" s="10">
        <v>467.39</v>
      </c>
      <c r="G46" s="10">
        <v>467.39</v>
      </c>
      <c r="H46" s="12">
        <v>416.91</v>
      </c>
      <c r="I46" s="12">
        <v>416.91</v>
      </c>
      <c r="J46" s="12">
        <v>416.91</v>
      </c>
      <c r="K46" s="12">
        <v>416.91</v>
      </c>
      <c r="L46" s="12">
        <v>416.91</v>
      </c>
      <c r="M46" s="12">
        <v>416.91</v>
      </c>
      <c r="N46" s="12">
        <v>416.91</v>
      </c>
      <c r="O46" s="14">
        <f t="shared" si="3"/>
        <v>5255.3199999999988</v>
      </c>
    </row>
    <row r="47" spans="1:15" x14ac:dyDescent="0.25">
      <c r="A47" s="1" t="s">
        <v>12</v>
      </c>
      <c r="B47" s="1" t="s">
        <v>13</v>
      </c>
      <c r="C47" s="10">
        <v>467.39</v>
      </c>
      <c r="D47" s="10">
        <v>467.39</v>
      </c>
      <c r="E47" s="10">
        <v>467.39</v>
      </c>
      <c r="F47" s="10">
        <v>467.39</v>
      </c>
      <c r="G47" s="10">
        <v>467.39</v>
      </c>
      <c r="H47" s="10">
        <v>416.91</v>
      </c>
      <c r="I47" s="10">
        <v>416.91</v>
      </c>
      <c r="J47" s="10">
        <v>416.91</v>
      </c>
      <c r="K47" s="10">
        <v>416.91</v>
      </c>
      <c r="L47" s="10">
        <v>416.91</v>
      </c>
      <c r="M47" s="10">
        <v>416.91</v>
      </c>
      <c r="N47" s="10">
        <v>416.91</v>
      </c>
      <c r="O47" s="14">
        <f t="shared" si="3"/>
        <v>5255.3199999999988</v>
      </c>
    </row>
    <row r="48" spans="1:15" x14ac:dyDescent="0.25">
      <c r="A48" s="2" t="s">
        <v>14</v>
      </c>
      <c r="B48" s="2" t="s">
        <v>15</v>
      </c>
      <c r="C48" s="10">
        <v>467.39</v>
      </c>
      <c r="D48" s="10">
        <v>467.39</v>
      </c>
      <c r="E48" s="10">
        <v>467.39</v>
      </c>
      <c r="F48" s="10">
        <v>467.39</v>
      </c>
      <c r="G48" s="10">
        <v>467.39</v>
      </c>
      <c r="H48" s="12">
        <v>416.91</v>
      </c>
      <c r="I48" s="12">
        <v>416.91</v>
      </c>
      <c r="J48" s="12">
        <v>416.91</v>
      </c>
      <c r="K48" s="12">
        <v>416.91</v>
      </c>
      <c r="L48" s="12">
        <v>416.91</v>
      </c>
      <c r="M48" s="12">
        <v>416.91</v>
      </c>
      <c r="N48" s="12">
        <v>416.91</v>
      </c>
      <c r="O48" s="14">
        <f t="shared" si="3"/>
        <v>5255.3199999999988</v>
      </c>
    </row>
    <row r="49" spans="1:15" x14ac:dyDescent="0.25">
      <c r="A49" s="2" t="s">
        <v>69</v>
      </c>
      <c r="B49" s="2" t="s">
        <v>70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2"/>
      <c r="I49" s="12"/>
      <c r="J49" s="12"/>
      <c r="K49" s="12"/>
      <c r="L49" s="12"/>
      <c r="M49" s="12"/>
      <c r="N49" s="12"/>
      <c r="O49" s="14">
        <f t="shared" si="3"/>
        <v>0</v>
      </c>
    </row>
    <row r="50" spans="1:15" x14ac:dyDescent="0.25">
      <c r="A50" s="1" t="s">
        <v>17</v>
      </c>
      <c r="B50" s="1" t="s">
        <v>18</v>
      </c>
      <c r="C50" s="10">
        <v>467.39</v>
      </c>
      <c r="D50" s="10">
        <v>467.39</v>
      </c>
      <c r="E50" s="10">
        <v>467.39</v>
      </c>
      <c r="F50" s="10">
        <v>467.39</v>
      </c>
      <c r="G50" s="10">
        <v>467.39</v>
      </c>
      <c r="H50" s="10">
        <v>416.91</v>
      </c>
      <c r="I50" s="10">
        <v>416.91</v>
      </c>
      <c r="J50" s="10">
        <v>416.91</v>
      </c>
      <c r="K50" s="10">
        <v>416.91</v>
      </c>
      <c r="L50" s="10">
        <v>416.91</v>
      </c>
      <c r="M50" s="10">
        <v>416.91</v>
      </c>
      <c r="N50" s="10">
        <v>416.91</v>
      </c>
      <c r="O50" s="14">
        <f t="shared" si="3"/>
        <v>5255.3199999999988</v>
      </c>
    </row>
    <row r="51" spans="1:15" x14ac:dyDescent="0.25">
      <c r="A51" s="2" t="s">
        <v>19</v>
      </c>
      <c r="B51" s="2" t="s">
        <v>20</v>
      </c>
      <c r="C51" s="10">
        <v>467.39</v>
      </c>
      <c r="D51" s="10">
        <v>467.39</v>
      </c>
      <c r="E51" s="10">
        <v>467.39</v>
      </c>
      <c r="F51" s="10">
        <v>467.39</v>
      </c>
      <c r="G51" s="10">
        <v>467.39</v>
      </c>
      <c r="H51" s="12">
        <v>416.91</v>
      </c>
      <c r="I51" s="12">
        <v>416.91</v>
      </c>
      <c r="J51" s="12">
        <v>416.91</v>
      </c>
      <c r="K51" s="12">
        <v>416.91</v>
      </c>
      <c r="L51" s="12">
        <v>416.91</v>
      </c>
      <c r="M51" s="12">
        <v>416.91</v>
      </c>
      <c r="N51" s="12">
        <v>416.91</v>
      </c>
      <c r="O51" s="14">
        <f t="shared" si="3"/>
        <v>5255.3199999999988</v>
      </c>
    </row>
    <row r="52" spans="1:15" x14ac:dyDescent="0.25">
      <c r="A52" s="1" t="s">
        <v>23</v>
      </c>
      <c r="B52" s="1" t="s">
        <v>24</v>
      </c>
      <c r="C52" s="10">
        <v>467.39</v>
      </c>
      <c r="D52" s="10">
        <v>467.39</v>
      </c>
      <c r="E52" s="10">
        <v>467.39</v>
      </c>
      <c r="F52" s="10">
        <v>467.39</v>
      </c>
      <c r="G52" s="10">
        <v>467.39</v>
      </c>
      <c r="H52" s="10">
        <v>416.91</v>
      </c>
      <c r="I52" s="10">
        <v>416.91</v>
      </c>
      <c r="J52" s="10">
        <v>416.91</v>
      </c>
      <c r="K52" s="10">
        <v>416.91</v>
      </c>
      <c r="L52" s="10">
        <v>416.91</v>
      </c>
      <c r="M52" s="10">
        <v>416.91</v>
      </c>
      <c r="N52" s="10">
        <v>416.91</v>
      </c>
      <c r="O52" s="14">
        <f t="shared" si="3"/>
        <v>5255.3199999999988</v>
      </c>
    </row>
    <row r="53" spans="1:15" x14ac:dyDescent="0.25">
      <c r="A53" s="2" t="s">
        <v>25</v>
      </c>
      <c r="B53" s="2" t="s">
        <v>26</v>
      </c>
      <c r="C53" s="10">
        <v>467.39</v>
      </c>
      <c r="D53" s="10">
        <v>467.39</v>
      </c>
      <c r="E53" s="10">
        <v>467.39</v>
      </c>
      <c r="F53" s="10">
        <v>467.39</v>
      </c>
      <c r="G53" s="10">
        <v>467.39</v>
      </c>
      <c r="H53" s="12">
        <v>416.91</v>
      </c>
      <c r="I53" s="12">
        <v>416.91</v>
      </c>
      <c r="J53" s="12">
        <v>416.91</v>
      </c>
      <c r="K53" s="12">
        <v>416.91</v>
      </c>
      <c r="L53" s="12">
        <v>416.91</v>
      </c>
      <c r="M53" s="12">
        <v>416.91</v>
      </c>
      <c r="N53" s="12">
        <v>416.91</v>
      </c>
      <c r="O53" s="14">
        <f t="shared" si="3"/>
        <v>5255.3199999999988</v>
      </c>
    </row>
    <row r="54" spans="1:15" x14ac:dyDescent="0.25">
      <c r="A54" s="1" t="s">
        <v>27</v>
      </c>
      <c r="B54" s="1" t="s">
        <v>28</v>
      </c>
      <c r="C54" s="10">
        <v>467.39</v>
      </c>
      <c r="D54" s="10">
        <v>467.39</v>
      </c>
      <c r="E54" s="10">
        <v>467.39</v>
      </c>
      <c r="F54" s="10">
        <v>467.39</v>
      </c>
      <c r="G54" s="10">
        <v>467.39</v>
      </c>
      <c r="H54" s="10">
        <v>416.91</v>
      </c>
      <c r="I54" s="10">
        <v>416.91</v>
      </c>
      <c r="J54" s="10">
        <v>416.91</v>
      </c>
      <c r="K54" s="10">
        <v>416.91</v>
      </c>
      <c r="L54" s="10">
        <v>416.91</v>
      </c>
      <c r="M54" s="10">
        <v>416.91</v>
      </c>
      <c r="N54" s="10">
        <v>416.91</v>
      </c>
      <c r="O54" s="14">
        <f t="shared" si="3"/>
        <v>5255.3199999999988</v>
      </c>
    </row>
    <row r="55" spans="1:15" x14ac:dyDescent="0.25">
      <c r="A55" s="2" t="s">
        <v>29</v>
      </c>
      <c r="B55" s="2" t="s">
        <v>30</v>
      </c>
      <c r="C55" s="10">
        <v>467.39</v>
      </c>
      <c r="D55" s="10">
        <v>467.39</v>
      </c>
      <c r="E55" s="10">
        <v>467.39</v>
      </c>
      <c r="F55" s="10">
        <v>467.39</v>
      </c>
      <c r="G55" s="10">
        <v>467.39</v>
      </c>
      <c r="H55" s="12">
        <v>416.91</v>
      </c>
      <c r="I55" s="12">
        <v>416.91</v>
      </c>
      <c r="J55" s="12">
        <v>416.91</v>
      </c>
      <c r="K55" s="12">
        <v>416.91</v>
      </c>
      <c r="L55" s="12">
        <v>416.91</v>
      </c>
      <c r="M55" s="12">
        <v>416.91</v>
      </c>
      <c r="N55" s="12">
        <v>416.91</v>
      </c>
      <c r="O55" s="14">
        <f t="shared" si="3"/>
        <v>5255.3199999999988</v>
      </c>
    </row>
    <row r="56" spans="1:15" x14ac:dyDescent="0.25">
      <c r="A56" s="1" t="s">
        <v>31</v>
      </c>
      <c r="B56" s="1" t="s">
        <v>32</v>
      </c>
      <c r="C56" s="10">
        <v>467.39</v>
      </c>
      <c r="D56" s="10">
        <v>467.39</v>
      </c>
      <c r="E56" s="10">
        <v>467.39</v>
      </c>
      <c r="F56" s="10">
        <v>467.39</v>
      </c>
      <c r="G56" s="10">
        <v>467.39</v>
      </c>
      <c r="H56" s="10">
        <v>416.91</v>
      </c>
      <c r="I56" s="10">
        <v>416.91</v>
      </c>
      <c r="J56" s="10">
        <v>416.91</v>
      </c>
      <c r="K56" s="10">
        <v>416.91</v>
      </c>
      <c r="L56" s="10">
        <v>416.91</v>
      </c>
      <c r="M56" s="10">
        <v>416.91</v>
      </c>
      <c r="N56" s="10">
        <v>416.91</v>
      </c>
      <c r="O56" s="14">
        <f t="shared" si="3"/>
        <v>5255.3199999999988</v>
      </c>
    </row>
    <row r="57" spans="1:15" x14ac:dyDescent="0.25">
      <c r="A57" s="2" t="s">
        <v>33</v>
      </c>
      <c r="B57" s="2" t="s">
        <v>34</v>
      </c>
      <c r="C57" s="10">
        <v>467.39</v>
      </c>
      <c r="D57" s="10">
        <v>467.39</v>
      </c>
      <c r="E57" s="10">
        <v>467.39</v>
      </c>
      <c r="F57" s="10">
        <v>467.39</v>
      </c>
      <c r="G57" s="10">
        <v>467.39</v>
      </c>
      <c r="H57" s="12">
        <v>416.91</v>
      </c>
      <c r="I57" s="12">
        <v>416.91</v>
      </c>
      <c r="J57" s="12">
        <v>416.91</v>
      </c>
      <c r="K57" s="12">
        <v>416.91</v>
      </c>
      <c r="L57" s="12">
        <v>416.91</v>
      </c>
      <c r="M57" s="12">
        <v>416.91</v>
      </c>
      <c r="N57" s="12">
        <v>416.91</v>
      </c>
      <c r="O57" s="14">
        <f t="shared" si="3"/>
        <v>5255.3199999999988</v>
      </c>
    </row>
    <row r="58" spans="1:15" x14ac:dyDescent="0.25">
      <c r="A58" s="1" t="s">
        <v>35</v>
      </c>
      <c r="B58" s="1" t="s">
        <v>36</v>
      </c>
      <c r="C58" s="10">
        <v>467.39</v>
      </c>
      <c r="D58" s="10">
        <v>467.39</v>
      </c>
      <c r="E58" s="10">
        <v>467.39</v>
      </c>
      <c r="F58" s="10">
        <v>467.39</v>
      </c>
      <c r="G58" s="10">
        <v>467.39</v>
      </c>
      <c r="H58" s="10">
        <v>416.91</v>
      </c>
      <c r="I58" s="10">
        <v>416.91</v>
      </c>
      <c r="J58" s="10">
        <v>416.91</v>
      </c>
      <c r="K58" s="10">
        <v>416.91</v>
      </c>
      <c r="L58" s="10">
        <v>416.91</v>
      </c>
      <c r="M58" s="10">
        <v>416.91</v>
      </c>
      <c r="N58" s="10">
        <v>416.91</v>
      </c>
      <c r="O58" s="14">
        <f t="shared" si="3"/>
        <v>5255.3199999999988</v>
      </c>
    </row>
    <row r="59" spans="1:15" x14ac:dyDescent="0.25">
      <c r="A59" s="1" t="s">
        <v>71</v>
      </c>
      <c r="B59" s="1" t="s">
        <v>72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4">
        <f t="shared" si="3"/>
        <v>0</v>
      </c>
    </row>
    <row r="60" spans="1:15" x14ac:dyDescent="0.25">
      <c r="A60" s="2" t="s">
        <v>41</v>
      </c>
      <c r="B60" s="2" t="s">
        <v>42</v>
      </c>
      <c r="C60" s="10">
        <v>467.39</v>
      </c>
      <c r="D60" s="10">
        <v>467.39</v>
      </c>
      <c r="E60" s="10">
        <v>467.39</v>
      </c>
      <c r="F60" s="10">
        <v>467.39</v>
      </c>
      <c r="G60" s="10">
        <v>467.39</v>
      </c>
      <c r="H60" s="12">
        <v>416.91</v>
      </c>
      <c r="I60" s="12">
        <v>416.91</v>
      </c>
      <c r="J60" s="12">
        <v>416.91</v>
      </c>
      <c r="K60" s="12">
        <v>416.91</v>
      </c>
      <c r="L60" s="12">
        <v>416.91</v>
      </c>
      <c r="M60" s="12">
        <v>416.91</v>
      </c>
      <c r="N60" s="12">
        <v>416.91</v>
      </c>
      <c r="O60" s="14">
        <f t="shared" si="3"/>
        <v>5255.3199999999988</v>
      </c>
    </row>
    <row r="61" spans="1:15" x14ac:dyDescent="0.25">
      <c r="A61" s="1" t="s">
        <v>43</v>
      </c>
      <c r="B61" s="1" t="s">
        <v>44</v>
      </c>
      <c r="C61" s="10">
        <v>467.39</v>
      </c>
      <c r="D61" s="10">
        <v>467.39</v>
      </c>
      <c r="E61" s="10">
        <v>467.39</v>
      </c>
      <c r="F61" s="10">
        <v>467.39</v>
      </c>
      <c r="G61" s="10">
        <v>467.39</v>
      </c>
      <c r="H61" s="10">
        <v>416.91</v>
      </c>
      <c r="I61" s="10">
        <v>416.91</v>
      </c>
      <c r="J61" s="10">
        <v>416.91</v>
      </c>
      <c r="K61" s="10">
        <v>416.91</v>
      </c>
      <c r="L61" s="10">
        <v>416.91</v>
      </c>
      <c r="M61" s="10">
        <v>416.91</v>
      </c>
      <c r="N61" s="10">
        <v>416.91</v>
      </c>
      <c r="O61" s="14">
        <f t="shared" si="3"/>
        <v>5255.3199999999988</v>
      </c>
    </row>
    <row r="62" spans="1:15" x14ac:dyDescent="0.25">
      <c r="A62" s="2" t="s">
        <v>45</v>
      </c>
      <c r="B62" s="2" t="s">
        <v>46</v>
      </c>
      <c r="C62" s="10">
        <v>467.39</v>
      </c>
      <c r="D62" s="10">
        <v>467.39</v>
      </c>
      <c r="E62" s="10">
        <v>467.39</v>
      </c>
      <c r="F62" s="10">
        <v>467.39</v>
      </c>
      <c r="G62" s="10">
        <v>467.39</v>
      </c>
      <c r="H62" s="12">
        <v>416.91</v>
      </c>
      <c r="I62" s="12">
        <v>416.91</v>
      </c>
      <c r="J62" s="12">
        <v>416.91</v>
      </c>
      <c r="K62" s="12">
        <v>416.91</v>
      </c>
      <c r="L62" s="12">
        <v>416.91</v>
      </c>
      <c r="M62" s="12">
        <v>416.91</v>
      </c>
      <c r="N62" s="12">
        <v>416.91</v>
      </c>
      <c r="O62" s="14">
        <f t="shared" si="3"/>
        <v>5255.3199999999988</v>
      </c>
    </row>
    <row r="63" spans="1:15" x14ac:dyDescent="0.25">
      <c r="A63" s="1" t="s">
        <v>51</v>
      </c>
      <c r="B63" s="1" t="s">
        <v>52</v>
      </c>
      <c r="C63" s="10">
        <v>467.39</v>
      </c>
      <c r="D63" s="10">
        <v>467.39</v>
      </c>
      <c r="E63" s="10">
        <v>467.39</v>
      </c>
      <c r="F63" s="10">
        <v>467.39</v>
      </c>
      <c r="G63" s="10">
        <v>467.39</v>
      </c>
      <c r="H63" s="10">
        <v>416.91</v>
      </c>
      <c r="I63" s="10">
        <v>416.91</v>
      </c>
      <c r="J63" s="10">
        <v>416.91</v>
      </c>
      <c r="K63" s="10">
        <v>416.91</v>
      </c>
      <c r="L63" s="10">
        <v>416.91</v>
      </c>
      <c r="M63" s="10">
        <v>416.91</v>
      </c>
      <c r="N63" s="10">
        <v>416.91</v>
      </c>
      <c r="O63" s="14">
        <f t="shared" si="3"/>
        <v>5255.3199999999988</v>
      </c>
    </row>
    <row r="64" spans="1:15" x14ac:dyDescent="0.25">
      <c r="A64" s="2" t="s">
        <v>53</v>
      </c>
      <c r="B64" s="2" t="s">
        <v>54</v>
      </c>
      <c r="C64" s="10">
        <v>467.39</v>
      </c>
      <c r="D64" s="10">
        <v>467.39</v>
      </c>
      <c r="E64" s="10">
        <v>467.39</v>
      </c>
      <c r="F64" s="10">
        <v>467.39</v>
      </c>
      <c r="G64" s="10">
        <v>467.39</v>
      </c>
      <c r="H64" s="12">
        <v>416.91</v>
      </c>
      <c r="I64" s="12">
        <v>416.91</v>
      </c>
      <c r="J64" s="12">
        <v>416.91</v>
      </c>
      <c r="K64" s="12">
        <v>416.91</v>
      </c>
      <c r="L64" s="12">
        <v>416.91</v>
      </c>
      <c r="M64" s="12">
        <v>416.91</v>
      </c>
      <c r="N64" s="12">
        <v>416.91</v>
      </c>
      <c r="O64" s="14">
        <f t="shared" si="3"/>
        <v>5255.3199999999988</v>
      </c>
    </row>
    <row r="65" spans="1:15" x14ac:dyDescent="0.25">
      <c r="A65" s="1" t="s">
        <v>75</v>
      </c>
      <c r="B65" s="1" t="s">
        <v>76</v>
      </c>
      <c r="C65" s="10">
        <v>467.39</v>
      </c>
      <c r="D65" s="10">
        <v>467.39</v>
      </c>
      <c r="E65" s="10">
        <v>467.39</v>
      </c>
      <c r="F65" s="10">
        <v>467.39</v>
      </c>
      <c r="G65" s="10">
        <v>467.39</v>
      </c>
      <c r="H65" s="10">
        <v>416.91</v>
      </c>
      <c r="I65" s="10">
        <v>416.91</v>
      </c>
      <c r="J65" s="10">
        <v>416.91</v>
      </c>
      <c r="K65" s="10">
        <v>416.91</v>
      </c>
      <c r="L65" s="10">
        <v>416.91</v>
      </c>
      <c r="M65" s="10">
        <v>416.91</v>
      </c>
      <c r="N65" s="10">
        <v>416.91</v>
      </c>
      <c r="O65" s="14">
        <f t="shared" si="3"/>
        <v>5255.3199999999988</v>
      </c>
    </row>
    <row r="66" spans="1:15" x14ac:dyDescent="0.25">
      <c r="A66" s="2" t="s">
        <v>77</v>
      </c>
      <c r="B66" s="2" t="s">
        <v>78</v>
      </c>
      <c r="C66" s="10">
        <v>467.39</v>
      </c>
      <c r="D66" s="10">
        <v>467.39</v>
      </c>
      <c r="E66" s="10">
        <v>467.39</v>
      </c>
      <c r="F66" s="10">
        <v>467.39</v>
      </c>
      <c r="G66" s="10">
        <v>467.39</v>
      </c>
      <c r="H66" s="12">
        <v>416.91</v>
      </c>
      <c r="I66" s="12">
        <v>416.91</v>
      </c>
      <c r="J66" s="12">
        <v>416.91</v>
      </c>
      <c r="K66" s="12">
        <v>416.91</v>
      </c>
      <c r="L66" s="12">
        <v>416.91</v>
      </c>
      <c r="M66" s="12">
        <v>416.91</v>
      </c>
      <c r="N66" s="12">
        <v>416.91</v>
      </c>
      <c r="O66" s="14">
        <f t="shared" si="3"/>
        <v>5255.3199999999988</v>
      </c>
    </row>
    <row r="67" spans="1:15" x14ac:dyDescent="0.25">
      <c r="A67" s="1" t="s">
        <v>79</v>
      </c>
      <c r="B67" s="1" t="s">
        <v>80</v>
      </c>
      <c r="C67" s="10">
        <v>467.39</v>
      </c>
      <c r="D67" s="10">
        <v>467.39</v>
      </c>
      <c r="E67" s="10">
        <v>467.39</v>
      </c>
      <c r="F67" s="10">
        <v>467.39</v>
      </c>
      <c r="G67" s="10">
        <v>467.39</v>
      </c>
      <c r="H67" s="10">
        <v>416.91</v>
      </c>
      <c r="I67" s="10">
        <v>416.91</v>
      </c>
      <c r="J67" s="10">
        <v>416.91</v>
      </c>
      <c r="K67" s="10">
        <v>416.91</v>
      </c>
      <c r="L67" s="10">
        <v>416.91</v>
      </c>
      <c r="M67" s="10">
        <v>416.91</v>
      </c>
      <c r="N67" s="10">
        <v>416.91</v>
      </c>
      <c r="O67" s="14">
        <f t="shared" si="3"/>
        <v>5255.3199999999988</v>
      </c>
    </row>
    <row r="68" spans="1:15" x14ac:dyDescent="0.25">
      <c r="A68" s="2" t="s">
        <v>81</v>
      </c>
      <c r="B68" s="2" t="s">
        <v>82</v>
      </c>
      <c r="C68" s="10">
        <v>467.39</v>
      </c>
      <c r="D68" s="10">
        <v>467.39</v>
      </c>
      <c r="E68" s="10">
        <v>-467.39</v>
      </c>
      <c r="F68" s="10">
        <v>0</v>
      </c>
      <c r="G68" s="10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4">
        <f t="shared" si="3"/>
        <v>467.39</v>
      </c>
    </row>
    <row r="69" spans="1:15" x14ac:dyDescent="0.25">
      <c r="A69" s="1" t="s">
        <v>85</v>
      </c>
      <c r="B69" s="1" t="s">
        <v>87</v>
      </c>
      <c r="C69" s="10"/>
      <c r="D69" s="10"/>
      <c r="E69" s="10"/>
      <c r="F69" s="10"/>
      <c r="G69" s="10"/>
      <c r="H69" s="10">
        <v>0</v>
      </c>
      <c r="I69" s="10">
        <v>416.91</v>
      </c>
      <c r="J69" s="10">
        <v>416.91</v>
      </c>
      <c r="K69" s="10">
        <v>416.91</v>
      </c>
      <c r="L69" s="10">
        <v>416.91</v>
      </c>
      <c r="M69" s="10">
        <v>416.91</v>
      </c>
      <c r="N69" s="10">
        <v>416.91</v>
      </c>
      <c r="O69" s="14">
        <f t="shared" si="3"/>
        <v>2501.46</v>
      </c>
    </row>
    <row r="70" spans="1:15" x14ac:dyDescent="0.25">
      <c r="B70" s="9" t="s">
        <v>73</v>
      </c>
      <c r="C70" s="10">
        <f t="shared" ref="C70:N70" si="4">SUM(C42:C69)</f>
        <v>11217.359999999999</v>
      </c>
      <c r="D70" s="10">
        <f t="shared" si="4"/>
        <v>11217.359999999999</v>
      </c>
      <c r="E70" s="10">
        <f t="shared" si="4"/>
        <v>10282.58</v>
      </c>
      <c r="F70" s="10">
        <f t="shared" si="4"/>
        <v>10749.97</v>
      </c>
      <c r="G70" s="10">
        <f t="shared" si="4"/>
        <v>10749.97</v>
      </c>
      <c r="H70" s="12">
        <f t="shared" si="4"/>
        <v>9588.9299999999985</v>
      </c>
      <c r="I70" s="12">
        <f t="shared" si="4"/>
        <v>10005.839999999998</v>
      </c>
      <c r="J70" s="12">
        <f t="shared" si="4"/>
        <v>10005.839999999998</v>
      </c>
      <c r="K70" s="12">
        <f t="shared" si="4"/>
        <v>10005.839999999998</v>
      </c>
      <c r="L70" s="12">
        <f t="shared" si="4"/>
        <v>10005.839999999998</v>
      </c>
      <c r="M70" s="12">
        <f t="shared" si="4"/>
        <v>10005.839999999998</v>
      </c>
      <c r="N70" s="12">
        <f t="shared" si="4"/>
        <v>10005.839999999998</v>
      </c>
      <c r="O70" s="14">
        <f t="shared" si="3"/>
        <v>123841.20999999998</v>
      </c>
    </row>
    <row r="71" spans="1:15" x14ac:dyDescent="0.25">
      <c r="B71" s="8" t="s">
        <v>74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5" x14ac:dyDescent="0.25">
      <c r="B72" s="9" t="s">
        <v>84</v>
      </c>
      <c r="C72" s="10">
        <f t="shared" ref="C72:N72" si="5">C70+C71</f>
        <v>11217.359999999999</v>
      </c>
      <c r="D72" s="10">
        <f t="shared" si="5"/>
        <v>11217.359999999999</v>
      </c>
      <c r="E72" s="10">
        <f t="shared" si="5"/>
        <v>10282.58</v>
      </c>
      <c r="F72" s="10">
        <f t="shared" si="5"/>
        <v>10749.97</v>
      </c>
      <c r="G72" s="10">
        <f t="shared" si="5"/>
        <v>10749.97</v>
      </c>
      <c r="H72" s="12">
        <f t="shared" si="5"/>
        <v>9588.9299999999985</v>
      </c>
      <c r="I72" s="12">
        <f t="shared" si="5"/>
        <v>10005.839999999998</v>
      </c>
      <c r="J72" s="12">
        <f t="shared" si="5"/>
        <v>10005.839999999998</v>
      </c>
      <c r="K72" s="12">
        <f t="shared" si="5"/>
        <v>10005.839999999998</v>
      </c>
      <c r="L72" s="12">
        <f t="shared" si="5"/>
        <v>10005.839999999998</v>
      </c>
      <c r="M72" s="12">
        <f t="shared" si="5"/>
        <v>10005.839999999998</v>
      </c>
      <c r="N72" s="12">
        <f t="shared" si="5"/>
        <v>10005.839999999998</v>
      </c>
    </row>
    <row r="74" spans="1:15" x14ac:dyDescent="0.25">
      <c r="C74" s="14">
        <f>C72+'Dental '!C73+Vision!C71</f>
        <v>11813.76</v>
      </c>
      <c r="D74" s="14">
        <f>D72+'Dental '!D73+Vision!D71</f>
        <v>11813.76</v>
      </c>
      <c r="E74" s="14">
        <f>E72+'Dental '!E73+Vision!E71</f>
        <v>10829.279999999999</v>
      </c>
      <c r="F74" s="14">
        <f>F72+'Dental '!F73+Vision!F71</f>
        <v>11321.519999999999</v>
      </c>
      <c r="G74" s="14">
        <f>G72+'Dental '!G73+Vision!G71</f>
        <v>11321.519999999999</v>
      </c>
      <c r="H74" s="14">
        <f>H72+'Dental '!H73+Vision!H71</f>
        <v>10160.479999999998</v>
      </c>
      <c r="I74" s="14">
        <f>I72+'Dental '!I73+Vision!I71</f>
        <v>10602.24</v>
      </c>
      <c r="J74" s="14">
        <f>J72+'Dental '!J73+Vision!J71</f>
        <v>10602.24</v>
      </c>
      <c r="K74" s="14">
        <f>K72+'Dental '!K73+Vision!K71</f>
        <v>10602.24</v>
      </c>
      <c r="L74" s="14">
        <f>L72+'Dental '!L73+Vision!L71</f>
        <v>10602.24</v>
      </c>
      <c r="M74" s="14">
        <f>M72+'Dental '!M73+Vision!M71</f>
        <v>10602.24</v>
      </c>
      <c r="N74" s="14">
        <f>N72+'Dental '!N73+Vision!N71</f>
        <v>10602.24</v>
      </c>
    </row>
    <row r="76" spans="1:15" x14ac:dyDescent="0.25">
      <c r="A76" t="s">
        <v>111</v>
      </c>
    </row>
    <row r="77" spans="1:15" x14ac:dyDescent="0.25">
      <c r="A77" s="5" t="s">
        <v>39</v>
      </c>
      <c r="B77" s="5" t="s">
        <v>40</v>
      </c>
      <c r="C77" s="10" t="s">
        <v>55</v>
      </c>
      <c r="D77" s="10" t="s">
        <v>56</v>
      </c>
      <c r="E77" s="10" t="s">
        <v>57</v>
      </c>
      <c r="F77" s="10" t="s">
        <v>58</v>
      </c>
      <c r="G77" s="10" t="s">
        <v>59</v>
      </c>
      <c r="H77" s="10" t="s">
        <v>94</v>
      </c>
      <c r="I77" s="10" t="s">
        <v>95</v>
      </c>
      <c r="J77" s="10" t="s">
        <v>62</v>
      </c>
      <c r="K77" s="10" t="s">
        <v>63</v>
      </c>
      <c r="L77" s="10" t="s">
        <v>64</v>
      </c>
      <c r="M77" s="10" t="s">
        <v>65</v>
      </c>
      <c r="N77" s="10" t="s">
        <v>66</v>
      </c>
      <c r="O77" t="s">
        <v>73</v>
      </c>
    </row>
    <row r="78" spans="1:15" x14ac:dyDescent="0.25">
      <c r="A78" s="6" t="s">
        <v>1</v>
      </c>
      <c r="B78" s="6" t="s">
        <v>2</v>
      </c>
      <c r="C78" s="10">
        <v>416.91</v>
      </c>
      <c r="D78" s="10">
        <v>416.91</v>
      </c>
      <c r="E78" s="10">
        <v>416.91</v>
      </c>
      <c r="F78" s="10">
        <v>416.91</v>
      </c>
      <c r="G78" s="10">
        <v>416.91</v>
      </c>
      <c r="H78" s="10">
        <v>466.03</v>
      </c>
      <c r="I78" s="10">
        <v>466.03</v>
      </c>
      <c r="J78" s="10">
        <v>466.03</v>
      </c>
      <c r="K78" s="10">
        <v>466.03</v>
      </c>
      <c r="L78" s="10">
        <v>466.03</v>
      </c>
      <c r="M78" s="10">
        <v>466.03</v>
      </c>
      <c r="N78" s="10">
        <v>466.03</v>
      </c>
      <c r="O78" s="14">
        <f>SUM(C78:N78)</f>
        <v>5346.7599999999984</v>
      </c>
    </row>
    <row r="79" spans="1:15" x14ac:dyDescent="0.25">
      <c r="A79" s="2" t="s">
        <v>5</v>
      </c>
      <c r="B79" s="2" t="s">
        <v>6</v>
      </c>
      <c r="C79" s="10">
        <v>416.91</v>
      </c>
      <c r="D79" s="10">
        <v>416.91</v>
      </c>
      <c r="E79" s="10">
        <v>416.91</v>
      </c>
      <c r="F79" s="10">
        <v>416.91</v>
      </c>
      <c r="G79" s="10">
        <v>416.91</v>
      </c>
      <c r="H79" s="10">
        <v>466.03</v>
      </c>
      <c r="I79" s="10">
        <v>466.03</v>
      </c>
      <c r="J79" s="10">
        <v>466.03</v>
      </c>
      <c r="K79" s="10">
        <v>466.03</v>
      </c>
      <c r="L79" s="10">
        <v>466.03</v>
      </c>
      <c r="M79" s="10">
        <v>466.03</v>
      </c>
      <c r="N79" s="10">
        <v>466.03</v>
      </c>
      <c r="O79" s="14">
        <f t="shared" ref="O79:O112" si="6">SUM(C79:N79)</f>
        <v>5346.7599999999984</v>
      </c>
    </row>
    <row r="80" spans="1:15" x14ac:dyDescent="0.25">
      <c r="A80" s="1" t="s">
        <v>7</v>
      </c>
      <c r="B80" s="1" t="s">
        <v>8</v>
      </c>
      <c r="C80" s="10">
        <v>416.91</v>
      </c>
      <c r="D80" s="10">
        <v>416.91</v>
      </c>
      <c r="E80" s="10">
        <v>416.91</v>
      </c>
      <c r="F80" s="10">
        <v>416.91</v>
      </c>
      <c r="G80" s="10">
        <v>416.91</v>
      </c>
      <c r="H80" s="10">
        <v>466.03</v>
      </c>
      <c r="I80" s="10">
        <v>466.03</v>
      </c>
      <c r="J80" s="10">
        <v>466.03</v>
      </c>
      <c r="K80" s="10">
        <v>466.03</v>
      </c>
      <c r="L80" s="10">
        <v>466.03</v>
      </c>
      <c r="M80" s="10">
        <v>466.03</v>
      </c>
      <c r="N80" s="10">
        <v>466.03</v>
      </c>
      <c r="O80" s="14">
        <f t="shared" si="6"/>
        <v>5346.7599999999984</v>
      </c>
    </row>
    <row r="81" spans="1:15" x14ac:dyDescent="0.25">
      <c r="A81" s="1" t="s">
        <v>67</v>
      </c>
      <c r="B81" s="1" t="s">
        <v>68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4">
        <f t="shared" si="6"/>
        <v>0</v>
      </c>
    </row>
    <row r="82" spans="1:15" x14ac:dyDescent="0.25">
      <c r="A82" s="2" t="s">
        <v>9</v>
      </c>
      <c r="B82" s="2" t="s">
        <v>10</v>
      </c>
      <c r="C82" s="10">
        <v>416.91</v>
      </c>
      <c r="D82" s="10">
        <v>416.91</v>
      </c>
      <c r="E82" s="10">
        <v>416.91</v>
      </c>
      <c r="F82" s="10">
        <v>416.91</v>
      </c>
      <c r="G82" s="10">
        <v>416.91</v>
      </c>
      <c r="H82" s="10">
        <v>466.03</v>
      </c>
      <c r="I82" s="10">
        <v>466.03</v>
      </c>
      <c r="J82" s="10">
        <v>466.03</v>
      </c>
      <c r="K82" s="10">
        <v>466.03</v>
      </c>
      <c r="L82" s="10">
        <v>466.03</v>
      </c>
      <c r="M82" s="10">
        <v>466.03</v>
      </c>
      <c r="N82" s="10">
        <v>466.03</v>
      </c>
      <c r="O82" s="14">
        <f t="shared" si="6"/>
        <v>5346.7599999999984</v>
      </c>
    </row>
    <row r="83" spans="1:15" x14ac:dyDescent="0.25">
      <c r="A83" s="1" t="s">
        <v>12</v>
      </c>
      <c r="B83" s="1" t="s">
        <v>13</v>
      </c>
      <c r="C83" s="12">
        <v>416.91</v>
      </c>
      <c r="D83" s="12">
        <v>416.91</v>
      </c>
      <c r="E83" s="12">
        <v>416.91</v>
      </c>
      <c r="F83" s="12">
        <v>416.91</v>
      </c>
      <c r="G83" s="12">
        <v>416.91</v>
      </c>
      <c r="H83" s="12">
        <v>466.03</v>
      </c>
      <c r="I83" s="12">
        <v>466.03</v>
      </c>
      <c r="J83" s="12">
        <v>466.03</v>
      </c>
      <c r="K83" s="12">
        <v>466.03</v>
      </c>
      <c r="L83" s="12">
        <v>466.03</v>
      </c>
      <c r="M83" s="12">
        <v>466.03</v>
      </c>
      <c r="N83" s="12">
        <v>466.03</v>
      </c>
      <c r="O83" s="14">
        <f t="shared" si="6"/>
        <v>5346.7599999999984</v>
      </c>
    </row>
    <row r="84" spans="1:15" x14ac:dyDescent="0.25">
      <c r="A84" s="2" t="s">
        <v>14</v>
      </c>
      <c r="B84" s="2" t="s">
        <v>15</v>
      </c>
      <c r="C84" s="10">
        <v>416.91</v>
      </c>
      <c r="D84" s="10">
        <v>416.91</v>
      </c>
      <c r="E84" s="10">
        <v>416.91</v>
      </c>
      <c r="F84" s="10">
        <v>416.91</v>
      </c>
      <c r="G84" s="10">
        <v>416.91</v>
      </c>
      <c r="H84" s="10">
        <v>466.03</v>
      </c>
      <c r="I84" s="10">
        <v>466.03</v>
      </c>
      <c r="J84" s="10">
        <v>466.03</v>
      </c>
      <c r="K84" s="10">
        <v>466.03</v>
      </c>
      <c r="L84" s="10">
        <v>466.03</v>
      </c>
      <c r="M84" s="10">
        <v>466.03</v>
      </c>
      <c r="N84" s="10">
        <v>466.03</v>
      </c>
      <c r="O84" s="14">
        <f t="shared" si="6"/>
        <v>5346.7599999999984</v>
      </c>
    </row>
    <row r="85" spans="1:15" x14ac:dyDescent="0.25">
      <c r="A85" s="2" t="s">
        <v>69</v>
      </c>
      <c r="B85" s="2" t="s">
        <v>70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4">
        <f t="shared" si="6"/>
        <v>0</v>
      </c>
    </row>
    <row r="86" spans="1:15" x14ac:dyDescent="0.25">
      <c r="A86" s="1" t="s">
        <v>17</v>
      </c>
      <c r="B86" s="1" t="s">
        <v>18</v>
      </c>
      <c r="C86" s="12">
        <v>416.91</v>
      </c>
      <c r="D86" s="12">
        <v>416.91</v>
      </c>
      <c r="E86" s="12">
        <v>416.91</v>
      </c>
      <c r="F86" s="12">
        <v>416.91</v>
      </c>
      <c r="G86" s="12">
        <v>416.91</v>
      </c>
      <c r="H86" s="12">
        <v>466.03</v>
      </c>
      <c r="I86" s="12">
        <v>466.03</v>
      </c>
      <c r="J86" s="12">
        <v>466.03</v>
      </c>
      <c r="K86" s="12">
        <v>466.03</v>
      </c>
      <c r="L86" s="12">
        <v>-466.03</v>
      </c>
      <c r="M86" s="12">
        <v>0</v>
      </c>
      <c r="N86" s="12">
        <v>0</v>
      </c>
      <c r="O86" s="14">
        <f t="shared" si="6"/>
        <v>3482.6399999999994</v>
      </c>
    </row>
    <row r="87" spans="1:15" x14ac:dyDescent="0.25">
      <c r="A87" s="2" t="s">
        <v>19</v>
      </c>
      <c r="B87" s="2" t="s">
        <v>20</v>
      </c>
      <c r="C87" s="10">
        <v>416.91</v>
      </c>
      <c r="D87" s="10">
        <v>416.91</v>
      </c>
      <c r="E87" s="10">
        <v>416.91</v>
      </c>
      <c r="F87" s="10">
        <v>416.91</v>
      </c>
      <c r="G87" s="10">
        <v>416.91</v>
      </c>
      <c r="H87" s="10">
        <v>466.03</v>
      </c>
      <c r="I87" s="10">
        <v>466.03</v>
      </c>
      <c r="J87" s="10">
        <v>466.03</v>
      </c>
      <c r="K87" s="10">
        <v>466.03</v>
      </c>
      <c r="L87" s="10">
        <v>466.03</v>
      </c>
      <c r="M87" s="10">
        <v>466.03</v>
      </c>
      <c r="N87" s="10">
        <v>466.03</v>
      </c>
      <c r="O87" s="14">
        <f t="shared" si="6"/>
        <v>5346.7599999999984</v>
      </c>
    </row>
    <row r="88" spans="1:15" x14ac:dyDescent="0.25">
      <c r="A88" s="1" t="s">
        <v>23</v>
      </c>
      <c r="B88" s="1" t="s">
        <v>24</v>
      </c>
      <c r="C88" s="12">
        <v>416.91</v>
      </c>
      <c r="D88" s="12">
        <v>416.91</v>
      </c>
      <c r="E88" s="12">
        <v>416.91</v>
      </c>
      <c r="F88" s="12">
        <v>416.91</v>
      </c>
      <c r="G88" s="12">
        <v>416.91</v>
      </c>
      <c r="H88" s="12">
        <v>466.03</v>
      </c>
      <c r="I88" s="12">
        <v>466.03</v>
      </c>
      <c r="J88" s="12">
        <v>466.03</v>
      </c>
      <c r="K88" s="12">
        <v>466.03</v>
      </c>
      <c r="L88" s="12">
        <v>466.03</v>
      </c>
      <c r="M88" s="12">
        <v>466.03</v>
      </c>
      <c r="N88" s="12">
        <v>466.03</v>
      </c>
      <c r="O88" s="14">
        <f t="shared" si="6"/>
        <v>5346.7599999999984</v>
      </c>
    </row>
    <row r="89" spans="1:15" x14ac:dyDescent="0.25">
      <c r="A89" s="2" t="s">
        <v>25</v>
      </c>
      <c r="B89" s="2" t="s">
        <v>26</v>
      </c>
      <c r="C89" s="10">
        <v>416.91</v>
      </c>
      <c r="D89" s="10">
        <v>416.91</v>
      </c>
      <c r="E89" s="10">
        <v>416.91</v>
      </c>
      <c r="F89" s="10">
        <v>416.91</v>
      </c>
      <c r="G89" s="10">
        <v>416.91</v>
      </c>
      <c r="H89" s="10">
        <v>466.03</v>
      </c>
      <c r="I89" s="10">
        <v>466.03</v>
      </c>
      <c r="J89" s="10">
        <v>466.03</v>
      </c>
      <c r="K89" s="10">
        <v>466.03</v>
      </c>
      <c r="L89" s="10">
        <v>466.03</v>
      </c>
      <c r="M89" s="10">
        <v>466.03</v>
      </c>
      <c r="N89" s="10">
        <v>466.03</v>
      </c>
      <c r="O89" s="14">
        <f t="shared" si="6"/>
        <v>5346.7599999999984</v>
      </c>
    </row>
    <row r="90" spans="1:15" x14ac:dyDescent="0.25">
      <c r="A90" s="1" t="s">
        <v>27</v>
      </c>
      <c r="B90" s="1" t="s">
        <v>28</v>
      </c>
      <c r="C90" s="10">
        <v>416.91</v>
      </c>
      <c r="D90" s="10">
        <v>416.91</v>
      </c>
      <c r="E90" s="10">
        <v>416.91</v>
      </c>
      <c r="F90" s="10">
        <v>416.91</v>
      </c>
      <c r="G90" s="10">
        <v>416.91</v>
      </c>
      <c r="H90" s="10">
        <v>466.03</v>
      </c>
      <c r="I90" s="10">
        <v>466.03</v>
      </c>
      <c r="J90" s="10">
        <v>466.03</v>
      </c>
      <c r="K90" s="10">
        <v>466.03</v>
      </c>
      <c r="L90" s="10">
        <v>466.03</v>
      </c>
      <c r="M90" s="10">
        <v>466.03</v>
      </c>
      <c r="N90" s="10">
        <v>466.03</v>
      </c>
      <c r="O90" s="14">
        <f t="shared" si="6"/>
        <v>5346.7599999999984</v>
      </c>
    </row>
    <row r="91" spans="1:15" x14ac:dyDescent="0.25">
      <c r="A91" s="2" t="s">
        <v>29</v>
      </c>
      <c r="B91" s="2" t="s">
        <v>30</v>
      </c>
      <c r="C91" s="10">
        <v>416.91</v>
      </c>
      <c r="D91" s="10">
        <v>416.91</v>
      </c>
      <c r="E91" s="10">
        <v>416.91</v>
      </c>
      <c r="F91" s="10">
        <v>416.91</v>
      </c>
      <c r="G91" s="10">
        <v>416.91</v>
      </c>
      <c r="H91" s="10">
        <v>466.03</v>
      </c>
      <c r="I91" s="10">
        <v>466.03</v>
      </c>
      <c r="J91" s="10">
        <v>466.03</v>
      </c>
      <c r="K91" s="10">
        <v>466.03</v>
      </c>
      <c r="L91" s="10">
        <v>466.03</v>
      </c>
      <c r="M91" s="10">
        <v>466.03</v>
      </c>
      <c r="N91" s="10">
        <v>466.03</v>
      </c>
      <c r="O91" s="14">
        <f t="shared" si="6"/>
        <v>5346.7599999999984</v>
      </c>
    </row>
    <row r="92" spans="1:15" x14ac:dyDescent="0.25">
      <c r="A92" s="1" t="s">
        <v>31</v>
      </c>
      <c r="B92" s="1" t="s">
        <v>32</v>
      </c>
      <c r="C92" s="10">
        <v>416.91</v>
      </c>
      <c r="D92" s="10">
        <v>416.91</v>
      </c>
      <c r="E92" s="10">
        <v>416.91</v>
      </c>
      <c r="F92" s="10">
        <v>416.91</v>
      </c>
      <c r="G92" s="10">
        <v>416.91</v>
      </c>
      <c r="H92" s="10">
        <v>466.03</v>
      </c>
      <c r="I92" s="10">
        <v>466.03</v>
      </c>
      <c r="J92" s="10">
        <v>466.03</v>
      </c>
      <c r="K92" s="10">
        <v>466.03</v>
      </c>
      <c r="L92" s="10">
        <v>466.03</v>
      </c>
      <c r="M92" s="10">
        <v>-466.03</v>
      </c>
      <c r="N92" s="10">
        <v>0</v>
      </c>
      <c r="O92" s="14">
        <f t="shared" si="6"/>
        <v>3948.6699999999992</v>
      </c>
    </row>
    <row r="93" spans="1:15" x14ac:dyDescent="0.25">
      <c r="A93" s="2" t="s">
        <v>33</v>
      </c>
      <c r="B93" s="2" t="s">
        <v>34</v>
      </c>
      <c r="C93" s="10">
        <v>416.91</v>
      </c>
      <c r="D93" s="10">
        <v>416.91</v>
      </c>
      <c r="E93" s="10">
        <v>416.91</v>
      </c>
      <c r="F93" s="10">
        <v>416.91</v>
      </c>
      <c r="G93" s="10">
        <v>416.91</v>
      </c>
      <c r="H93" s="10">
        <v>466.03</v>
      </c>
      <c r="I93" s="10">
        <v>466.03</v>
      </c>
      <c r="J93" s="10">
        <v>466.03</v>
      </c>
      <c r="K93" s="10">
        <v>466.03</v>
      </c>
      <c r="L93" s="10">
        <v>466.03</v>
      </c>
      <c r="M93" s="10">
        <v>466.03</v>
      </c>
      <c r="N93" s="10">
        <v>466.03</v>
      </c>
      <c r="O93" s="14">
        <f t="shared" si="6"/>
        <v>5346.7599999999984</v>
      </c>
    </row>
    <row r="94" spans="1:15" x14ac:dyDescent="0.25">
      <c r="A94" s="1" t="s">
        <v>35</v>
      </c>
      <c r="B94" s="1" t="s">
        <v>36</v>
      </c>
      <c r="C94" s="10">
        <v>416.91</v>
      </c>
      <c r="D94" s="10">
        <v>416.91</v>
      </c>
      <c r="E94" s="10">
        <v>416.91</v>
      </c>
      <c r="F94" s="10">
        <v>416.91</v>
      </c>
      <c r="G94" s="10">
        <v>416.91</v>
      </c>
      <c r="H94" s="10">
        <v>466.03</v>
      </c>
      <c r="I94" s="10">
        <v>466.03</v>
      </c>
      <c r="J94" s="10">
        <v>466.03</v>
      </c>
      <c r="K94" s="10">
        <v>466.03</v>
      </c>
      <c r="L94" s="10">
        <v>466.03</v>
      </c>
      <c r="M94" s="10">
        <v>466.03</v>
      </c>
      <c r="N94" s="10">
        <v>466.03</v>
      </c>
      <c r="O94" s="14">
        <f t="shared" si="6"/>
        <v>5346.7599999999984</v>
      </c>
    </row>
    <row r="95" spans="1:15" x14ac:dyDescent="0.25">
      <c r="A95" s="1" t="s">
        <v>71</v>
      </c>
      <c r="B95" s="1" t="s">
        <v>72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4">
        <f t="shared" si="6"/>
        <v>0</v>
      </c>
    </row>
    <row r="96" spans="1:15" x14ac:dyDescent="0.25">
      <c r="A96" s="2" t="s">
        <v>41</v>
      </c>
      <c r="B96" s="2" t="s">
        <v>42</v>
      </c>
      <c r="C96" s="10">
        <v>416.91</v>
      </c>
      <c r="D96" s="10">
        <v>416.91</v>
      </c>
      <c r="E96" s="10">
        <v>416.91</v>
      </c>
      <c r="F96" s="10">
        <v>416.91</v>
      </c>
      <c r="G96" s="10">
        <v>416.91</v>
      </c>
      <c r="H96" s="10">
        <v>466.03</v>
      </c>
      <c r="I96" s="10">
        <v>466.03</v>
      </c>
      <c r="J96" s="10">
        <v>466.03</v>
      </c>
      <c r="K96" s="10">
        <v>466.03</v>
      </c>
      <c r="L96" s="10">
        <v>466.03</v>
      </c>
      <c r="M96" s="10">
        <v>466.03</v>
      </c>
      <c r="N96" s="10">
        <v>466.03</v>
      </c>
      <c r="O96" s="14">
        <f t="shared" si="6"/>
        <v>5346.7599999999984</v>
      </c>
    </row>
    <row r="97" spans="1:15" x14ac:dyDescent="0.25">
      <c r="A97" s="1" t="s">
        <v>43</v>
      </c>
      <c r="B97" s="1" t="s">
        <v>44</v>
      </c>
      <c r="C97" s="10">
        <v>416.91</v>
      </c>
      <c r="D97" s="10">
        <v>416.91</v>
      </c>
      <c r="E97" s="10">
        <v>416.91</v>
      </c>
      <c r="F97" s="10">
        <v>416.91</v>
      </c>
      <c r="G97" s="10">
        <v>416.91</v>
      </c>
      <c r="H97" s="10">
        <v>466.03</v>
      </c>
      <c r="I97" s="10">
        <v>466.03</v>
      </c>
      <c r="J97" s="10">
        <v>466.03</v>
      </c>
      <c r="K97" s="10">
        <v>466.03</v>
      </c>
      <c r="L97" s="10">
        <v>466.03</v>
      </c>
      <c r="M97" s="10">
        <v>466.03</v>
      </c>
      <c r="N97" s="10">
        <v>466.03</v>
      </c>
      <c r="O97" s="14">
        <f t="shared" si="6"/>
        <v>5346.7599999999984</v>
      </c>
    </row>
    <row r="98" spans="1:15" x14ac:dyDescent="0.25">
      <c r="A98" s="2" t="s">
        <v>45</v>
      </c>
      <c r="B98" s="2" t="s">
        <v>46</v>
      </c>
      <c r="C98" s="10">
        <v>416.91</v>
      </c>
      <c r="D98" s="10">
        <v>416.91</v>
      </c>
      <c r="E98" s="10">
        <v>416.91</v>
      </c>
      <c r="F98" s="10">
        <v>416.91</v>
      </c>
      <c r="G98" s="10">
        <v>416.91</v>
      </c>
      <c r="H98" s="10">
        <v>466.03</v>
      </c>
      <c r="I98" s="10">
        <v>466.03</v>
      </c>
      <c r="J98" s="10">
        <v>466.03</v>
      </c>
      <c r="K98" s="10">
        <v>466.03</v>
      </c>
      <c r="L98" s="10">
        <v>466.03</v>
      </c>
      <c r="M98" s="10">
        <v>466.03</v>
      </c>
      <c r="N98" s="10">
        <v>466.03</v>
      </c>
      <c r="O98" s="14">
        <f t="shared" si="6"/>
        <v>5346.7599999999984</v>
      </c>
    </row>
    <row r="99" spans="1:15" x14ac:dyDescent="0.25">
      <c r="A99" s="1" t="s">
        <v>51</v>
      </c>
      <c r="B99" s="1" t="s">
        <v>52</v>
      </c>
      <c r="C99" s="10">
        <v>416.91</v>
      </c>
      <c r="D99" s="10">
        <v>416.91</v>
      </c>
      <c r="E99" s="10">
        <v>416.91</v>
      </c>
      <c r="F99" s="10">
        <v>416.91</v>
      </c>
      <c r="G99" s="10">
        <v>416.91</v>
      </c>
      <c r="H99" s="10">
        <v>466.03</v>
      </c>
      <c r="I99" s="10">
        <v>466.03</v>
      </c>
      <c r="J99" s="10">
        <v>466.03</v>
      </c>
      <c r="K99" s="10">
        <v>466.03</v>
      </c>
      <c r="L99" s="10">
        <v>466.03</v>
      </c>
      <c r="M99" s="10">
        <v>466.03</v>
      </c>
      <c r="N99" s="10">
        <v>466.03</v>
      </c>
      <c r="O99" s="14">
        <f t="shared" si="6"/>
        <v>5346.7599999999984</v>
      </c>
    </row>
    <row r="100" spans="1:15" x14ac:dyDescent="0.25">
      <c r="A100" s="2" t="s">
        <v>53</v>
      </c>
      <c r="B100" s="2" t="s">
        <v>54</v>
      </c>
      <c r="C100" s="10">
        <v>416.91</v>
      </c>
      <c r="D100" s="10">
        <v>416.91</v>
      </c>
      <c r="E100" s="10">
        <v>416.91</v>
      </c>
      <c r="F100" s="10">
        <v>416.91</v>
      </c>
      <c r="G100" s="10">
        <v>-416.91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4">
        <f t="shared" si="6"/>
        <v>1250.73</v>
      </c>
    </row>
    <row r="101" spans="1:15" x14ac:dyDescent="0.25">
      <c r="A101" s="1" t="s">
        <v>75</v>
      </c>
      <c r="B101" s="1" t="s">
        <v>76</v>
      </c>
      <c r="C101" s="10">
        <v>416.91</v>
      </c>
      <c r="D101" s="10">
        <v>416.91</v>
      </c>
      <c r="E101" s="10">
        <v>416.91</v>
      </c>
      <c r="F101" s="10">
        <v>416.91</v>
      </c>
      <c r="G101" s="10">
        <v>416.91</v>
      </c>
      <c r="H101" s="10">
        <v>466.03</v>
      </c>
      <c r="I101" s="10">
        <v>466.03</v>
      </c>
      <c r="J101" s="10">
        <v>466.03</v>
      </c>
      <c r="K101" s="10">
        <v>466.03</v>
      </c>
      <c r="L101" s="10">
        <v>466.03</v>
      </c>
      <c r="M101" s="10">
        <v>466.03</v>
      </c>
      <c r="N101" s="10">
        <v>466.03</v>
      </c>
      <c r="O101" s="14">
        <f t="shared" si="6"/>
        <v>5346.7599999999984</v>
      </c>
    </row>
    <row r="102" spans="1:15" x14ac:dyDescent="0.25">
      <c r="A102" s="2" t="s">
        <v>77</v>
      </c>
      <c r="B102" s="2" t="s">
        <v>78</v>
      </c>
      <c r="C102" s="10">
        <v>416.91</v>
      </c>
      <c r="D102" s="10">
        <v>416.91</v>
      </c>
      <c r="E102" s="10">
        <v>416.91</v>
      </c>
      <c r="F102" s="10">
        <v>416.91</v>
      </c>
      <c r="G102" s="10">
        <v>416.91</v>
      </c>
      <c r="H102" s="10">
        <v>466.03</v>
      </c>
      <c r="I102" s="10">
        <v>466.03</v>
      </c>
      <c r="J102" s="10">
        <v>466.03</v>
      </c>
      <c r="K102" s="10">
        <v>466.03</v>
      </c>
      <c r="L102" s="10">
        <v>466.03</v>
      </c>
      <c r="M102" s="10">
        <v>466.03</v>
      </c>
      <c r="N102" s="10">
        <v>466.03</v>
      </c>
      <c r="O102" s="14">
        <f t="shared" si="6"/>
        <v>5346.7599999999984</v>
      </c>
    </row>
    <row r="103" spans="1:15" x14ac:dyDescent="0.25">
      <c r="A103" s="1" t="s">
        <v>79</v>
      </c>
      <c r="B103" s="1" t="s">
        <v>80</v>
      </c>
      <c r="C103" s="10">
        <v>416.91</v>
      </c>
      <c r="D103" s="10">
        <v>416.91</v>
      </c>
      <c r="E103" s="10">
        <v>416.91</v>
      </c>
      <c r="F103" s="10">
        <v>416.91</v>
      </c>
      <c r="G103" s="10">
        <v>416.91</v>
      </c>
      <c r="H103" s="10">
        <v>466.03</v>
      </c>
      <c r="I103" s="10">
        <v>466.03</v>
      </c>
      <c r="J103" s="10">
        <v>466.03</v>
      </c>
      <c r="K103" s="10">
        <v>466.03</v>
      </c>
      <c r="L103" s="10">
        <v>466.03</v>
      </c>
      <c r="M103" s="10">
        <v>466.03</v>
      </c>
      <c r="N103" s="10">
        <v>466.03</v>
      </c>
      <c r="O103" s="14">
        <f t="shared" si="6"/>
        <v>5346.7599999999984</v>
      </c>
    </row>
    <row r="104" spans="1:15" x14ac:dyDescent="0.25">
      <c r="A104" s="2" t="s">
        <v>85</v>
      </c>
      <c r="B104" s="2" t="s">
        <v>87</v>
      </c>
      <c r="C104" s="10">
        <v>416.91</v>
      </c>
      <c r="D104" s="10">
        <v>416.91</v>
      </c>
      <c r="E104" s="10">
        <v>416.91</v>
      </c>
      <c r="F104" s="10">
        <v>416.91</v>
      </c>
      <c r="G104" s="10">
        <v>416.91</v>
      </c>
      <c r="H104" s="10">
        <v>466.03</v>
      </c>
      <c r="I104" s="10">
        <v>466.03</v>
      </c>
      <c r="J104" s="10">
        <v>466.03</v>
      </c>
      <c r="K104" s="10">
        <v>466.03</v>
      </c>
      <c r="L104" s="10">
        <v>466.03</v>
      </c>
      <c r="M104" s="10">
        <v>466.03</v>
      </c>
      <c r="N104" s="10">
        <v>466.03</v>
      </c>
      <c r="O104" s="14">
        <f t="shared" si="6"/>
        <v>5346.7599999999984</v>
      </c>
    </row>
    <row r="105" spans="1:15" x14ac:dyDescent="0.25">
      <c r="A105" s="2" t="s">
        <v>88</v>
      </c>
      <c r="B105" s="2" t="s">
        <v>89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932.06</v>
      </c>
      <c r="L105" s="10">
        <v>466.03</v>
      </c>
      <c r="M105" s="10">
        <v>466.03</v>
      </c>
      <c r="N105" s="10">
        <v>466.03</v>
      </c>
      <c r="O105" s="14">
        <f t="shared" si="6"/>
        <v>2330.1499999999996</v>
      </c>
    </row>
    <row r="106" spans="1:15" x14ac:dyDescent="0.25">
      <c r="A106" s="1" t="s">
        <v>90</v>
      </c>
      <c r="B106" s="1" t="s">
        <v>91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4">
        <f t="shared" si="6"/>
        <v>0</v>
      </c>
    </row>
    <row r="107" spans="1:15" x14ac:dyDescent="0.25">
      <c r="A107" s="2" t="s">
        <v>92</v>
      </c>
      <c r="B107" s="2" t="s">
        <v>93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6"/>
        <v>0</v>
      </c>
    </row>
    <row r="108" spans="1:15" x14ac:dyDescent="0.25">
      <c r="B108" s="9" t="s">
        <v>73</v>
      </c>
      <c r="C108" s="14">
        <f t="shared" ref="C108:N108" si="7">SUM(C78:C107)</f>
        <v>10005.839999999998</v>
      </c>
      <c r="D108" s="14">
        <f t="shared" si="7"/>
        <v>10005.839999999998</v>
      </c>
      <c r="E108" s="14">
        <f t="shared" si="7"/>
        <v>10005.839999999998</v>
      </c>
      <c r="F108" s="14">
        <f t="shared" si="7"/>
        <v>10005.839999999998</v>
      </c>
      <c r="G108" s="14">
        <f t="shared" si="7"/>
        <v>9172.0199999999986</v>
      </c>
      <c r="H108" s="14">
        <f t="shared" si="7"/>
        <v>10718.69</v>
      </c>
      <c r="I108" s="14">
        <f t="shared" si="7"/>
        <v>10718.69</v>
      </c>
      <c r="J108" s="14">
        <f t="shared" si="7"/>
        <v>10718.69</v>
      </c>
      <c r="K108" s="14">
        <f t="shared" si="7"/>
        <v>11650.75</v>
      </c>
      <c r="L108" s="14">
        <f t="shared" si="7"/>
        <v>10252.66</v>
      </c>
      <c r="M108" s="14">
        <f t="shared" si="7"/>
        <v>9786.6299999999992</v>
      </c>
      <c r="N108" s="14">
        <f t="shared" si="7"/>
        <v>10252.66</v>
      </c>
      <c r="O108" s="14">
        <f t="shared" si="6"/>
        <v>123294.15000000001</v>
      </c>
    </row>
    <row r="109" spans="1:15" x14ac:dyDescent="0.25">
      <c r="B109" s="8" t="s">
        <v>74</v>
      </c>
      <c r="C109" s="14"/>
      <c r="D109" s="14"/>
      <c r="E109" s="14"/>
      <c r="F109" s="14"/>
      <c r="G109" s="14"/>
      <c r="H109" s="14"/>
      <c r="I109" s="14"/>
      <c r="J109" s="14">
        <v>-1035.46</v>
      </c>
      <c r="K109" s="14"/>
      <c r="L109" s="14"/>
      <c r="M109" s="14"/>
      <c r="N109" s="14"/>
      <c r="O109" s="14">
        <f t="shared" si="6"/>
        <v>-1035.46</v>
      </c>
    </row>
    <row r="110" spans="1:15" x14ac:dyDescent="0.25">
      <c r="B110" s="9" t="s">
        <v>84</v>
      </c>
      <c r="C110" s="14">
        <f t="shared" ref="C110:N110" si="8">C108+C109</f>
        <v>10005.839999999998</v>
      </c>
      <c r="D110" s="14">
        <f t="shared" si="8"/>
        <v>10005.839999999998</v>
      </c>
      <c r="E110" s="14">
        <f t="shared" si="8"/>
        <v>10005.839999999998</v>
      </c>
      <c r="F110" s="14">
        <f t="shared" si="8"/>
        <v>10005.839999999998</v>
      </c>
      <c r="G110" s="14">
        <f t="shared" si="8"/>
        <v>9172.0199999999986</v>
      </c>
      <c r="H110" s="14">
        <f t="shared" si="8"/>
        <v>10718.69</v>
      </c>
      <c r="I110" s="14">
        <f t="shared" si="8"/>
        <v>10718.69</v>
      </c>
      <c r="J110" s="14">
        <f t="shared" si="8"/>
        <v>9683.23</v>
      </c>
      <c r="K110" s="14">
        <f t="shared" si="8"/>
        <v>11650.75</v>
      </c>
      <c r="L110" s="14">
        <f t="shared" si="8"/>
        <v>10252.66</v>
      </c>
      <c r="M110" s="14">
        <f t="shared" si="8"/>
        <v>9786.6299999999992</v>
      </c>
      <c r="N110" s="14">
        <f t="shared" si="8"/>
        <v>10252.66</v>
      </c>
      <c r="O110" s="14">
        <f t="shared" si="6"/>
        <v>122258.69</v>
      </c>
    </row>
    <row r="111" spans="1:15" x14ac:dyDescent="0.25">
      <c r="O111" s="14">
        <f t="shared" si="6"/>
        <v>0</v>
      </c>
    </row>
    <row r="112" spans="1:15" x14ac:dyDescent="0.25">
      <c r="C112" s="14">
        <f>C110+'Dental '!C111+Vision!C107</f>
        <v>10602.24</v>
      </c>
      <c r="D112" s="14">
        <f>D110+'Dental '!D111+Vision!D107</f>
        <v>10602.24</v>
      </c>
      <c r="E112" s="14">
        <f>E110+'Dental '!E111+Vision!E107</f>
        <v>10602.24</v>
      </c>
      <c r="F112" s="14">
        <f>F110+'Dental '!F111+Vision!F107</f>
        <v>10602.24</v>
      </c>
      <c r="G112" s="14">
        <f>G110+'Dental '!G111+Vision!G107</f>
        <v>9718.7199999999975</v>
      </c>
      <c r="H112" s="14">
        <f>H110+'Dental '!H111+Vision!H107</f>
        <v>11290.24</v>
      </c>
      <c r="I112" s="14">
        <f>I110+'Dental '!I111+Vision!I107</f>
        <v>11290.24</v>
      </c>
      <c r="J112" s="14">
        <f>J110+'Dental '!J111+Vision!J107</f>
        <v>10254.779999999999</v>
      </c>
      <c r="K112" s="14">
        <f>K110+'Dental '!K111+Vision!K107</f>
        <v>12272</v>
      </c>
      <c r="L112" s="14">
        <f>L110+'Dental '!L111+Vision!L107</f>
        <v>10799.36</v>
      </c>
      <c r="M112" s="14">
        <f>M110+'Dental '!M111+Vision!M107</f>
        <v>10308.48</v>
      </c>
      <c r="N112" s="14">
        <f>N110+'Dental '!N111+Vision!N107</f>
        <v>10799.36</v>
      </c>
      <c r="O112" s="14">
        <f t="shared" si="6"/>
        <v>129142.13999999998</v>
      </c>
    </row>
    <row r="114" spans="1:18" x14ac:dyDescent="0.25">
      <c r="A114" t="s">
        <v>112</v>
      </c>
      <c r="B114" s="18"/>
      <c r="R114" s="14"/>
    </row>
    <row r="115" spans="1:18" x14ac:dyDescent="0.25">
      <c r="A115" s="19" t="s">
        <v>99</v>
      </c>
      <c r="B115" s="19" t="s">
        <v>40</v>
      </c>
      <c r="C115" s="19" t="s">
        <v>55</v>
      </c>
      <c r="D115" s="19" t="s">
        <v>56</v>
      </c>
      <c r="E115" s="19" t="s">
        <v>57</v>
      </c>
      <c r="F115" s="19" t="s">
        <v>58</v>
      </c>
      <c r="G115" s="19" t="s">
        <v>59</v>
      </c>
      <c r="H115" s="19" t="s">
        <v>94</v>
      </c>
      <c r="I115" s="19" t="s">
        <v>95</v>
      </c>
      <c r="J115" s="19" t="s">
        <v>62</v>
      </c>
      <c r="K115" s="19" t="s">
        <v>63</v>
      </c>
      <c r="L115" s="19" t="s">
        <v>64</v>
      </c>
      <c r="M115" s="19" t="s">
        <v>65</v>
      </c>
      <c r="N115" s="19" t="s">
        <v>66</v>
      </c>
      <c r="O115" s="19" t="s">
        <v>73</v>
      </c>
    </row>
    <row r="116" spans="1:18" x14ac:dyDescent="0.25">
      <c r="A116" s="20" t="s">
        <v>1</v>
      </c>
      <c r="B116" s="21" t="s">
        <v>2</v>
      </c>
      <c r="C116" s="22">
        <v>466.03</v>
      </c>
      <c r="D116" s="22">
        <v>466.03</v>
      </c>
      <c r="E116" s="22">
        <v>466.03</v>
      </c>
      <c r="F116" s="22">
        <v>466.03</v>
      </c>
      <c r="G116" s="22">
        <v>466.03</v>
      </c>
      <c r="H116" s="22">
        <v>466.03</v>
      </c>
      <c r="I116" s="22">
        <v>466.19</v>
      </c>
      <c r="J116" s="22">
        <v>466.19</v>
      </c>
      <c r="K116" s="22">
        <v>466.19</v>
      </c>
      <c r="L116" s="22">
        <v>466.19</v>
      </c>
      <c r="M116" s="22">
        <v>466.19</v>
      </c>
      <c r="N116" s="22">
        <v>466.19</v>
      </c>
      <c r="O116" s="22">
        <f t="shared" ref="O116:O143" si="9">SUM(C116:N116)</f>
        <v>5593.3199999999979</v>
      </c>
    </row>
    <row r="117" spans="1:18" x14ac:dyDescent="0.25">
      <c r="A117" s="2" t="s">
        <v>5</v>
      </c>
      <c r="B117" s="23" t="s">
        <v>6</v>
      </c>
      <c r="C117" s="22">
        <v>466.03</v>
      </c>
      <c r="D117" s="22">
        <v>466.03</v>
      </c>
      <c r="E117" s="22">
        <v>466.03</v>
      </c>
      <c r="F117" s="22">
        <v>466.03</v>
      </c>
      <c r="G117" s="22">
        <v>466.03</v>
      </c>
      <c r="H117" s="22">
        <v>466.03</v>
      </c>
      <c r="I117" s="22">
        <v>466.19</v>
      </c>
      <c r="J117" s="22">
        <v>466.19</v>
      </c>
      <c r="K117" s="22">
        <v>466.19</v>
      </c>
      <c r="L117" s="22">
        <v>466.19</v>
      </c>
      <c r="M117" s="22">
        <v>466.19</v>
      </c>
      <c r="N117" s="22">
        <v>466.19</v>
      </c>
      <c r="O117" s="22">
        <f t="shared" si="9"/>
        <v>5593.3199999999979</v>
      </c>
    </row>
    <row r="118" spans="1:18" x14ac:dyDescent="0.25">
      <c r="A118" s="2" t="s">
        <v>7</v>
      </c>
      <c r="B118" s="23" t="s">
        <v>8</v>
      </c>
      <c r="C118" s="22">
        <v>466.03</v>
      </c>
      <c r="D118" s="22">
        <v>466.03</v>
      </c>
      <c r="E118" s="22">
        <v>466.03</v>
      </c>
      <c r="F118" s="22">
        <v>466.03</v>
      </c>
      <c r="G118" s="22">
        <v>466.03</v>
      </c>
      <c r="H118" s="22">
        <v>466.03</v>
      </c>
      <c r="I118" s="22"/>
      <c r="J118" s="22"/>
      <c r="K118" s="22"/>
      <c r="L118" s="22"/>
      <c r="M118" s="22"/>
      <c r="N118" s="22"/>
      <c r="O118" s="22">
        <f t="shared" si="9"/>
        <v>2796.1799999999994</v>
      </c>
    </row>
    <row r="119" spans="1:18" x14ac:dyDescent="0.25">
      <c r="A119" s="2" t="s">
        <v>9</v>
      </c>
      <c r="B119" s="23" t="s">
        <v>10</v>
      </c>
      <c r="C119" s="22">
        <v>466.03</v>
      </c>
      <c r="D119" s="22">
        <v>466.03</v>
      </c>
      <c r="E119" s="22">
        <v>466.03</v>
      </c>
      <c r="F119" s="22">
        <v>466.03</v>
      </c>
      <c r="G119" s="22">
        <v>466.03</v>
      </c>
      <c r="H119" s="22">
        <v>466.03</v>
      </c>
      <c r="I119" s="22">
        <v>466.19</v>
      </c>
      <c r="J119" s="22">
        <v>466.19</v>
      </c>
      <c r="K119" s="22">
        <v>466.19</v>
      </c>
      <c r="L119" s="22">
        <v>466.19</v>
      </c>
      <c r="M119" s="22">
        <v>466.19</v>
      </c>
      <c r="N119" s="22">
        <v>466.19</v>
      </c>
      <c r="O119" s="22">
        <f t="shared" si="9"/>
        <v>5593.3199999999979</v>
      </c>
    </row>
    <row r="120" spans="1:18" x14ac:dyDescent="0.25">
      <c r="A120" s="2" t="s">
        <v>12</v>
      </c>
      <c r="B120" s="23" t="s">
        <v>13</v>
      </c>
      <c r="C120" s="22">
        <v>466.03</v>
      </c>
      <c r="D120" s="22">
        <v>466.03</v>
      </c>
      <c r="E120" s="22">
        <v>466.03</v>
      </c>
      <c r="F120" s="22">
        <v>466.03</v>
      </c>
      <c r="G120" s="22">
        <v>466.03</v>
      </c>
      <c r="H120" s="22">
        <v>466.03</v>
      </c>
      <c r="I120" s="22">
        <v>466.19</v>
      </c>
      <c r="J120" s="22">
        <v>466.19</v>
      </c>
      <c r="K120" s="22">
        <v>466.19</v>
      </c>
      <c r="L120" s="22">
        <v>466.19</v>
      </c>
      <c r="M120" s="22">
        <v>466.19</v>
      </c>
      <c r="N120" s="22">
        <v>466.19</v>
      </c>
      <c r="O120" s="22">
        <f t="shared" si="9"/>
        <v>5593.3199999999979</v>
      </c>
    </row>
    <row r="121" spans="1:18" x14ac:dyDescent="0.25">
      <c r="A121" s="2" t="s">
        <v>14</v>
      </c>
      <c r="B121" s="23" t="s">
        <v>15</v>
      </c>
      <c r="C121" s="22">
        <v>466.03</v>
      </c>
      <c r="D121" s="22">
        <v>466.03</v>
      </c>
      <c r="E121" s="22">
        <v>466.03</v>
      </c>
      <c r="F121" s="22">
        <v>466.03</v>
      </c>
      <c r="G121" s="22">
        <v>466.03</v>
      </c>
      <c r="H121" s="22">
        <v>466.03</v>
      </c>
      <c r="I121" s="22">
        <v>466.19</v>
      </c>
      <c r="J121" s="22">
        <v>466.19</v>
      </c>
      <c r="K121" s="22">
        <v>466.19</v>
      </c>
      <c r="L121" s="22">
        <v>466.19</v>
      </c>
      <c r="M121" s="22">
        <v>466.19</v>
      </c>
      <c r="N121" s="22">
        <v>466.19</v>
      </c>
      <c r="O121" s="22">
        <f t="shared" si="9"/>
        <v>5593.3199999999979</v>
      </c>
    </row>
    <row r="122" spans="1:18" x14ac:dyDescent="0.25">
      <c r="A122" s="2" t="s">
        <v>19</v>
      </c>
      <c r="B122" s="23" t="s">
        <v>20</v>
      </c>
      <c r="C122" s="22">
        <v>466.03</v>
      </c>
      <c r="D122" s="22">
        <v>466.03</v>
      </c>
      <c r="E122" s="22">
        <v>466.03</v>
      </c>
      <c r="F122" s="22">
        <v>466.03</v>
      </c>
      <c r="G122" s="22">
        <v>466.03</v>
      </c>
      <c r="H122" s="22">
        <v>466.03</v>
      </c>
      <c r="I122" s="22">
        <v>466.19</v>
      </c>
      <c r="J122" s="22">
        <v>466.19</v>
      </c>
      <c r="K122" s="22">
        <v>466.19</v>
      </c>
      <c r="L122" s="22">
        <v>466.19</v>
      </c>
      <c r="M122" s="22">
        <v>466.19</v>
      </c>
      <c r="N122" s="22">
        <v>466.19</v>
      </c>
      <c r="O122" s="22">
        <f t="shared" si="9"/>
        <v>5593.3199999999979</v>
      </c>
    </row>
    <row r="123" spans="1:18" x14ac:dyDescent="0.25">
      <c r="A123" s="2" t="s">
        <v>23</v>
      </c>
      <c r="B123" s="23" t="s">
        <v>24</v>
      </c>
      <c r="C123" s="22">
        <v>466.03</v>
      </c>
      <c r="D123" s="22">
        <v>466.03</v>
      </c>
      <c r="E123" s="22">
        <v>466.03</v>
      </c>
      <c r="F123" s="22">
        <v>466.03</v>
      </c>
      <c r="G123" s="22">
        <v>466.03</v>
      </c>
      <c r="H123" s="22">
        <v>466.03</v>
      </c>
      <c r="I123" s="22">
        <v>466.19</v>
      </c>
      <c r="J123" s="22">
        <v>466.19</v>
      </c>
      <c r="K123" s="22">
        <v>466.19</v>
      </c>
      <c r="L123" s="22">
        <v>466.19</v>
      </c>
      <c r="M123" s="22">
        <v>466.19</v>
      </c>
      <c r="N123" s="22">
        <v>466.19</v>
      </c>
      <c r="O123" s="22">
        <f t="shared" si="9"/>
        <v>5593.3199999999979</v>
      </c>
    </row>
    <row r="124" spans="1:18" x14ac:dyDescent="0.25">
      <c r="A124" s="2" t="s">
        <v>25</v>
      </c>
      <c r="B124" s="23" t="s">
        <v>26</v>
      </c>
      <c r="C124" s="22">
        <v>466.03</v>
      </c>
      <c r="D124" s="22">
        <v>466.03</v>
      </c>
      <c r="E124" s="22">
        <v>466.03</v>
      </c>
      <c r="F124" s="22">
        <v>466.03</v>
      </c>
      <c r="G124" s="22">
        <v>466.03</v>
      </c>
      <c r="H124" s="22">
        <v>466.03</v>
      </c>
      <c r="I124" s="22">
        <v>466.19</v>
      </c>
      <c r="J124" s="22">
        <v>466.19</v>
      </c>
      <c r="K124" s="22">
        <v>466.19</v>
      </c>
      <c r="L124" s="22">
        <v>466.19</v>
      </c>
      <c r="M124" s="22">
        <v>466.19</v>
      </c>
      <c r="N124" s="22">
        <v>466.19</v>
      </c>
      <c r="O124" s="22">
        <f t="shared" si="9"/>
        <v>5593.3199999999979</v>
      </c>
    </row>
    <row r="125" spans="1:18" x14ac:dyDescent="0.25">
      <c r="A125" s="2" t="s">
        <v>27</v>
      </c>
      <c r="B125" s="23" t="s">
        <v>28</v>
      </c>
      <c r="C125" s="22">
        <v>466.03</v>
      </c>
      <c r="D125" s="22">
        <v>466.03</v>
      </c>
      <c r="E125" s="22">
        <v>466.03</v>
      </c>
      <c r="F125" s="22">
        <v>466.03</v>
      </c>
      <c r="G125" s="22">
        <v>466.03</v>
      </c>
      <c r="H125" s="22">
        <v>466.03</v>
      </c>
      <c r="I125" s="22">
        <v>466.19</v>
      </c>
      <c r="J125" s="22">
        <v>466.19</v>
      </c>
      <c r="K125" s="22">
        <v>466.19</v>
      </c>
      <c r="L125" s="22">
        <v>466.19</v>
      </c>
      <c r="M125" s="22">
        <v>466.19</v>
      </c>
      <c r="N125" s="22">
        <v>466.19</v>
      </c>
      <c r="O125" s="22">
        <f t="shared" si="9"/>
        <v>5593.3199999999979</v>
      </c>
    </row>
    <row r="126" spans="1:18" x14ac:dyDescent="0.25">
      <c r="A126" s="2" t="s">
        <v>29</v>
      </c>
      <c r="B126" s="23" t="s">
        <v>30</v>
      </c>
      <c r="C126" s="22">
        <v>466.03</v>
      </c>
      <c r="D126" s="22">
        <v>466.03</v>
      </c>
      <c r="E126" s="22">
        <v>466.03</v>
      </c>
      <c r="F126" s="22">
        <v>466.03</v>
      </c>
      <c r="G126" s="22">
        <v>466.03</v>
      </c>
      <c r="H126" s="22">
        <v>466.03</v>
      </c>
      <c r="I126" s="22">
        <v>466.19</v>
      </c>
      <c r="J126" s="22">
        <v>466.19</v>
      </c>
      <c r="K126" s="22">
        <v>466.19</v>
      </c>
      <c r="L126" s="22">
        <v>466.19</v>
      </c>
      <c r="M126" s="22">
        <v>466.19</v>
      </c>
      <c r="N126" s="22">
        <v>466.19</v>
      </c>
      <c r="O126" s="22">
        <f t="shared" si="9"/>
        <v>5593.3199999999979</v>
      </c>
    </row>
    <row r="127" spans="1:18" x14ac:dyDescent="0.25">
      <c r="A127" s="2" t="s">
        <v>33</v>
      </c>
      <c r="B127" s="23" t="s">
        <v>34</v>
      </c>
      <c r="C127" s="22">
        <v>466.03</v>
      </c>
      <c r="D127" s="22">
        <v>466.03</v>
      </c>
      <c r="E127" s="22">
        <v>466.03</v>
      </c>
      <c r="F127" s="22">
        <v>466.03</v>
      </c>
      <c r="G127" s="22">
        <v>466.03</v>
      </c>
      <c r="H127" s="22">
        <v>466.03</v>
      </c>
      <c r="I127" s="22">
        <v>466.19</v>
      </c>
      <c r="J127" s="22">
        <v>466.19</v>
      </c>
      <c r="K127" s="22">
        <v>466.19</v>
      </c>
      <c r="L127" s="22">
        <v>466.19</v>
      </c>
      <c r="M127" s="22">
        <v>466.19</v>
      </c>
      <c r="N127" s="22">
        <v>466.19</v>
      </c>
      <c r="O127" s="22">
        <f t="shared" si="9"/>
        <v>5593.3199999999979</v>
      </c>
    </row>
    <row r="128" spans="1:18" x14ac:dyDescent="0.25">
      <c r="A128" s="2" t="s">
        <v>35</v>
      </c>
      <c r="B128" s="23" t="s">
        <v>36</v>
      </c>
      <c r="C128" s="22">
        <v>466.03</v>
      </c>
      <c r="D128" s="22">
        <v>466.03</v>
      </c>
      <c r="E128" s="22">
        <v>466.03</v>
      </c>
      <c r="F128" s="22">
        <v>466.03</v>
      </c>
      <c r="G128" s="22">
        <v>466.03</v>
      </c>
      <c r="H128" s="22">
        <v>466.03</v>
      </c>
      <c r="I128" s="22">
        <v>466.19</v>
      </c>
      <c r="J128" s="22">
        <v>466.19</v>
      </c>
      <c r="K128" s="22">
        <v>466.19</v>
      </c>
      <c r="L128" s="22">
        <v>466.19</v>
      </c>
      <c r="M128" s="22">
        <v>466.19</v>
      </c>
      <c r="N128" s="22">
        <v>466.19</v>
      </c>
      <c r="O128" s="22">
        <f t="shared" si="9"/>
        <v>5593.3199999999979</v>
      </c>
    </row>
    <row r="129" spans="1:15" x14ac:dyDescent="0.25">
      <c r="A129" s="2" t="s">
        <v>41</v>
      </c>
      <c r="B129" s="23" t="s">
        <v>42</v>
      </c>
      <c r="C129" s="22">
        <v>466.03</v>
      </c>
      <c r="D129" s="22">
        <v>466.03</v>
      </c>
      <c r="E129" s="22">
        <v>466.03</v>
      </c>
      <c r="F129" s="22">
        <v>466.03</v>
      </c>
      <c r="G129" s="22">
        <v>466.03</v>
      </c>
      <c r="H129" s="22">
        <v>466.03</v>
      </c>
      <c r="I129" s="22">
        <v>466.19</v>
      </c>
      <c r="J129" s="22">
        <v>466.19</v>
      </c>
      <c r="K129" s="22">
        <v>466.19</v>
      </c>
      <c r="L129" s="22">
        <v>466.19</v>
      </c>
      <c r="M129" s="22">
        <v>466.19</v>
      </c>
      <c r="N129" s="22">
        <v>466.19</v>
      </c>
      <c r="O129" s="22">
        <f t="shared" si="9"/>
        <v>5593.3199999999979</v>
      </c>
    </row>
    <row r="130" spans="1:15" x14ac:dyDescent="0.25">
      <c r="A130" s="2" t="s">
        <v>43</v>
      </c>
      <c r="B130" s="23" t="s">
        <v>44</v>
      </c>
      <c r="C130" s="22">
        <v>466.03</v>
      </c>
      <c r="D130" s="22">
        <v>466.03</v>
      </c>
      <c r="E130" s="22">
        <v>466.03</v>
      </c>
      <c r="F130" s="22">
        <v>466.03</v>
      </c>
      <c r="G130" s="22">
        <v>466.03</v>
      </c>
      <c r="H130" s="22">
        <v>466.03</v>
      </c>
      <c r="I130" s="22">
        <v>466.19</v>
      </c>
      <c r="J130" s="22">
        <v>466.19</v>
      </c>
      <c r="K130" s="22">
        <v>466.19</v>
      </c>
      <c r="L130" s="22">
        <v>466.19</v>
      </c>
      <c r="M130" s="22">
        <v>466.19</v>
      </c>
      <c r="N130" s="22">
        <v>466.19</v>
      </c>
      <c r="O130" s="22">
        <f t="shared" si="9"/>
        <v>5593.3199999999979</v>
      </c>
    </row>
    <row r="131" spans="1:15" x14ac:dyDescent="0.25">
      <c r="A131" s="2" t="s">
        <v>45</v>
      </c>
      <c r="B131" s="23" t="s">
        <v>46</v>
      </c>
      <c r="C131" s="22">
        <v>466.03</v>
      </c>
      <c r="D131" s="22">
        <v>466.03</v>
      </c>
      <c r="E131" s="22">
        <v>466.03</v>
      </c>
      <c r="F131" s="22">
        <v>466.03</v>
      </c>
      <c r="G131" s="22">
        <v>466.03</v>
      </c>
      <c r="H131" s="22">
        <v>466.03</v>
      </c>
      <c r="I131" s="22">
        <v>466.19</v>
      </c>
      <c r="J131" s="22">
        <v>466.19</v>
      </c>
      <c r="K131" s="22">
        <v>466.19</v>
      </c>
      <c r="L131" s="22">
        <v>466.19</v>
      </c>
      <c r="M131" s="22">
        <v>466.19</v>
      </c>
      <c r="N131" s="22">
        <v>466.19</v>
      </c>
      <c r="O131" s="22">
        <f t="shared" si="9"/>
        <v>5593.3199999999979</v>
      </c>
    </row>
    <row r="132" spans="1:15" x14ac:dyDescent="0.25">
      <c r="A132" s="2" t="s">
        <v>51</v>
      </c>
      <c r="B132" s="23" t="s">
        <v>52</v>
      </c>
      <c r="C132" s="22">
        <v>466.03</v>
      </c>
      <c r="D132" s="22">
        <v>466.03</v>
      </c>
      <c r="E132" s="22">
        <v>466.03</v>
      </c>
      <c r="F132" s="22">
        <v>466.03</v>
      </c>
      <c r="G132" s="22">
        <v>466.03</v>
      </c>
      <c r="H132" s="22">
        <v>466.03</v>
      </c>
      <c r="I132" s="22">
        <v>466.19</v>
      </c>
      <c r="J132" s="22">
        <v>466.19</v>
      </c>
      <c r="K132" s="22">
        <v>466.19</v>
      </c>
      <c r="L132" s="22">
        <v>466.19</v>
      </c>
      <c r="M132" s="22">
        <v>466.19</v>
      </c>
      <c r="N132" s="22">
        <v>466.19</v>
      </c>
      <c r="O132" s="22">
        <f t="shared" si="9"/>
        <v>5593.3199999999979</v>
      </c>
    </row>
    <row r="133" spans="1:15" x14ac:dyDescent="0.25">
      <c r="A133" s="2" t="s">
        <v>75</v>
      </c>
      <c r="B133" s="23" t="s">
        <v>76</v>
      </c>
      <c r="C133" s="22">
        <v>466.03</v>
      </c>
      <c r="D133" s="22">
        <v>466.03</v>
      </c>
      <c r="E133" s="22">
        <v>466.03</v>
      </c>
      <c r="F133" s="22">
        <v>466.03</v>
      </c>
      <c r="G133" s="22">
        <v>466.03</v>
      </c>
      <c r="H133" s="22">
        <v>466.03</v>
      </c>
      <c r="I133" s="22">
        <v>466.19</v>
      </c>
      <c r="J133" s="22">
        <v>466.19</v>
      </c>
      <c r="K133" s="22">
        <v>466.19</v>
      </c>
      <c r="L133" s="22">
        <v>466.19</v>
      </c>
      <c r="M133" s="22">
        <v>466.19</v>
      </c>
      <c r="N133" s="22">
        <v>466.19</v>
      </c>
      <c r="O133" s="22">
        <f t="shared" si="9"/>
        <v>5593.3199999999979</v>
      </c>
    </row>
    <row r="134" spans="1:15" x14ac:dyDescent="0.25">
      <c r="A134" s="2" t="s">
        <v>77</v>
      </c>
      <c r="B134" s="23" t="s">
        <v>78</v>
      </c>
      <c r="C134" s="22">
        <v>466.03</v>
      </c>
      <c r="D134" s="22">
        <v>466.03</v>
      </c>
      <c r="E134" s="22">
        <v>466.03</v>
      </c>
      <c r="F134" s="22">
        <v>466.03</v>
      </c>
      <c r="G134" s="22">
        <v>466.03</v>
      </c>
      <c r="H134" s="22">
        <v>466.03</v>
      </c>
      <c r="I134" s="22">
        <v>466.19</v>
      </c>
      <c r="J134" s="22">
        <v>466.19</v>
      </c>
      <c r="K134" s="22">
        <v>466.19</v>
      </c>
      <c r="L134" s="22">
        <v>466.19</v>
      </c>
      <c r="M134" s="22">
        <v>466.19</v>
      </c>
      <c r="N134" s="22">
        <v>466.19</v>
      </c>
      <c r="O134" s="22">
        <f t="shared" si="9"/>
        <v>5593.3199999999979</v>
      </c>
    </row>
    <row r="135" spans="1:15" x14ac:dyDescent="0.25">
      <c r="A135" s="2" t="s">
        <v>79</v>
      </c>
      <c r="B135" s="23" t="s">
        <v>80</v>
      </c>
      <c r="C135" s="22">
        <v>466.03</v>
      </c>
      <c r="D135" s="22">
        <v>466.03</v>
      </c>
      <c r="E135" s="22">
        <v>466.03</v>
      </c>
      <c r="F135" s="22">
        <v>466.03</v>
      </c>
      <c r="G135" s="22">
        <v>466.03</v>
      </c>
      <c r="H135" s="22">
        <v>466.03</v>
      </c>
      <c r="I135" s="22">
        <v>466.19</v>
      </c>
      <c r="J135" s="22">
        <v>466.19</v>
      </c>
      <c r="K135" s="22">
        <v>466.19</v>
      </c>
      <c r="L135" s="22">
        <v>466.19</v>
      </c>
      <c r="M135" s="22">
        <v>466.19</v>
      </c>
      <c r="N135" s="22">
        <v>466.19</v>
      </c>
      <c r="O135" s="22">
        <f t="shared" si="9"/>
        <v>5593.3199999999979</v>
      </c>
    </row>
    <row r="136" spans="1:15" x14ac:dyDescent="0.25">
      <c r="A136" s="2" t="s">
        <v>85</v>
      </c>
      <c r="B136" s="23" t="s">
        <v>87</v>
      </c>
      <c r="C136" s="22">
        <v>466.03</v>
      </c>
      <c r="D136" s="22">
        <v>466.03</v>
      </c>
      <c r="E136" s="22">
        <v>466.03</v>
      </c>
      <c r="F136" s="22">
        <v>466.03</v>
      </c>
      <c r="G136" s="22">
        <v>466.03</v>
      </c>
      <c r="H136" s="22">
        <v>466.03</v>
      </c>
      <c r="I136" s="22">
        <v>466.19</v>
      </c>
      <c r="J136" s="22">
        <v>466.19</v>
      </c>
      <c r="K136" s="22">
        <v>466.19</v>
      </c>
      <c r="L136" s="22">
        <v>466.19</v>
      </c>
      <c r="M136" s="22">
        <v>466.19</v>
      </c>
      <c r="N136" s="22">
        <v>466.19</v>
      </c>
      <c r="O136" s="22">
        <f t="shared" si="9"/>
        <v>5593.3199999999979</v>
      </c>
    </row>
    <row r="137" spans="1:15" x14ac:dyDescent="0.25">
      <c r="A137" s="2" t="s">
        <v>88</v>
      </c>
      <c r="B137" s="23" t="s">
        <v>89</v>
      </c>
      <c r="C137" s="22">
        <v>466.03</v>
      </c>
      <c r="D137" s="22">
        <v>466.03</v>
      </c>
      <c r="E137" s="22">
        <v>466.03</v>
      </c>
      <c r="F137" s="22">
        <v>466.03</v>
      </c>
      <c r="G137" s="22">
        <v>466.03</v>
      </c>
      <c r="H137" s="22">
        <v>466.03</v>
      </c>
      <c r="I137" s="22">
        <v>466.19</v>
      </c>
      <c r="J137" s="22">
        <v>466.19</v>
      </c>
      <c r="K137" s="22">
        <v>466.19</v>
      </c>
      <c r="L137" s="22">
        <v>466.19</v>
      </c>
      <c r="M137" s="22">
        <v>466.19</v>
      </c>
      <c r="N137" s="22">
        <v>466.19</v>
      </c>
      <c r="O137" s="22">
        <f t="shared" si="9"/>
        <v>5593.3199999999979</v>
      </c>
    </row>
    <row r="138" spans="1:15" x14ac:dyDescent="0.25">
      <c r="A138" s="2" t="s">
        <v>90</v>
      </c>
      <c r="B138" s="23" t="s">
        <v>91</v>
      </c>
      <c r="C138" s="22">
        <v>932.06</v>
      </c>
      <c r="D138" s="22">
        <v>466.03</v>
      </c>
      <c r="E138" s="22">
        <v>466.03</v>
      </c>
      <c r="F138" s="22">
        <v>466.03</v>
      </c>
      <c r="G138" s="22">
        <v>466.03</v>
      </c>
      <c r="H138" s="22">
        <v>466.03</v>
      </c>
      <c r="I138" s="22">
        <v>466.19</v>
      </c>
      <c r="J138" s="22">
        <v>466.19</v>
      </c>
      <c r="K138" s="22">
        <v>466.19</v>
      </c>
      <c r="L138" s="22">
        <v>466.19</v>
      </c>
      <c r="M138" s="22">
        <v>466.19</v>
      </c>
      <c r="N138" s="22">
        <v>466.19</v>
      </c>
      <c r="O138" s="22">
        <f t="shared" si="9"/>
        <v>6059.3499999999976</v>
      </c>
    </row>
    <row r="139" spans="1:15" x14ac:dyDescent="0.25">
      <c r="A139" s="2" t="s">
        <v>100</v>
      </c>
      <c r="B139" s="23" t="s">
        <v>32</v>
      </c>
      <c r="C139" s="22"/>
      <c r="D139" s="22"/>
      <c r="E139" s="22"/>
      <c r="F139" s="22"/>
      <c r="G139" s="22"/>
      <c r="H139" s="22">
        <f>466.03+466.03</f>
        <v>932.06</v>
      </c>
      <c r="I139" s="22">
        <v>466.19</v>
      </c>
      <c r="J139" s="22">
        <v>466.19</v>
      </c>
      <c r="K139" s="22">
        <v>466.19</v>
      </c>
      <c r="L139" s="22">
        <v>466.19</v>
      </c>
      <c r="M139" s="22">
        <v>466.19</v>
      </c>
      <c r="N139" s="22">
        <v>466.19</v>
      </c>
      <c r="O139" s="22">
        <f t="shared" si="9"/>
        <v>3729.2000000000003</v>
      </c>
    </row>
    <row r="140" spans="1:15" x14ac:dyDescent="0.25">
      <c r="A140" s="2" t="s">
        <v>101</v>
      </c>
      <c r="B140" s="23" t="s">
        <v>102</v>
      </c>
      <c r="C140" s="22"/>
      <c r="D140" s="22"/>
      <c r="E140" s="22"/>
      <c r="F140" s="22"/>
      <c r="G140" s="22"/>
      <c r="H140" s="22"/>
      <c r="I140" s="22"/>
      <c r="J140" s="22">
        <f>466.19+466.19</f>
        <v>932.38</v>
      </c>
      <c r="K140" s="22">
        <v>466.19</v>
      </c>
      <c r="L140" s="22">
        <v>466.19</v>
      </c>
      <c r="M140" s="22">
        <v>466.19</v>
      </c>
      <c r="N140" s="22">
        <v>466.19</v>
      </c>
      <c r="O140" s="22">
        <f t="shared" si="9"/>
        <v>2797.14</v>
      </c>
    </row>
    <row r="141" spans="1:15" x14ac:dyDescent="0.25">
      <c r="A141" s="2" t="s">
        <v>113</v>
      </c>
      <c r="B141" s="23" t="s">
        <v>114</v>
      </c>
      <c r="C141" s="22"/>
      <c r="D141" s="22"/>
      <c r="E141" s="22"/>
      <c r="F141" s="22"/>
      <c r="G141" s="22"/>
      <c r="H141" s="22"/>
      <c r="I141" s="22"/>
      <c r="J141" s="22"/>
      <c r="K141" s="22">
        <v>466.19</v>
      </c>
      <c r="L141" s="22">
        <v>466.19</v>
      </c>
      <c r="M141" s="22">
        <v>466.19</v>
      </c>
      <c r="N141" s="22">
        <v>466.19</v>
      </c>
      <c r="O141" s="22">
        <f t="shared" si="9"/>
        <v>1864.76</v>
      </c>
    </row>
    <row r="142" spans="1:15" x14ac:dyDescent="0.25">
      <c r="A142" s="2" t="s">
        <v>103</v>
      </c>
      <c r="B142" s="23" t="s">
        <v>11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>
        <v>466.19</v>
      </c>
      <c r="M142" s="22">
        <v>466.19</v>
      </c>
      <c r="N142" s="22">
        <v>466.19</v>
      </c>
      <c r="O142" s="22">
        <f t="shared" si="9"/>
        <v>1398.57</v>
      </c>
    </row>
    <row r="143" spans="1:15" x14ac:dyDescent="0.25">
      <c r="A143" s="2"/>
      <c r="B143" s="24" t="s">
        <v>104</v>
      </c>
      <c r="C143" s="22">
        <f t="shared" ref="C143:N143" si="10">SUM(C115:C142)</f>
        <v>11184.72</v>
      </c>
      <c r="D143" s="22">
        <f t="shared" si="10"/>
        <v>10718.69</v>
      </c>
      <c r="E143" s="22">
        <f t="shared" si="10"/>
        <v>10718.69</v>
      </c>
      <c r="F143" s="22">
        <f t="shared" si="10"/>
        <v>10718.69</v>
      </c>
      <c r="G143" s="22">
        <f t="shared" si="10"/>
        <v>10718.69</v>
      </c>
      <c r="H143" s="22">
        <f t="shared" si="10"/>
        <v>11650.75</v>
      </c>
      <c r="I143" s="22">
        <f t="shared" si="10"/>
        <v>10722.369999999999</v>
      </c>
      <c r="J143" s="22">
        <f t="shared" si="10"/>
        <v>11654.749999999998</v>
      </c>
      <c r="K143" s="22">
        <f t="shared" si="10"/>
        <v>11654.75</v>
      </c>
      <c r="L143" s="22">
        <f t="shared" si="10"/>
        <v>12120.94</v>
      </c>
      <c r="M143" s="22">
        <f t="shared" si="10"/>
        <v>12120.94</v>
      </c>
      <c r="N143" s="22">
        <f t="shared" si="10"/>
        <v>12120.94</v>
      </c>
      <c r="O143" s="22">
        <f t="shared" si="9"/>
        <v>136104.92000000001</v>
      </c>
    </row>
    <row r="144" spans="1:15" x14ac:dyDescent="0.25">
      <c r="B144" s="18"/>
    </row>
    <row r="146" spans="1:15" x14ac:dyDescent="0.25">
      <c r="A146" t="s">
        <v>115</v>
      </c>
      <c r="B146" s="18"/>
    </row>
    <row r="147" spans="1:15" x14ac:dyDescent="0.25">
      <c r="A147" s="19" t="s">
        <v>99</v>
      </c>
      <c r="B147" s="19" t="s">
        <v>40</v>
      </c>
      <c r="C147" s="19" t="s">
        <v>55</v>
      </c>
      <c r="D147" s="19" t="s">
        <v>56</v>
      </c>
      <c r="E147" s="19" t="s">
        <v>57</v>
      </c>
      <c r="F147" s="19" t="s">
        <v>58</v>
      </c>
      <c r="G147" s="19" t="s">
        <v>59</v>
      </c>
      <c r="H147" s="19" t="s">
        <v>94</v>
      </c>
      <c r="I147" s="19" t="s">
        <v>95</v>
      </c>
      <c r="J147" s="19" t="s">
        <v>62</v>
      </c>
      <c r="K147" s="19" t="s">
        <v>63</v>
      </c>
      <c r="L147" s="19" t="s">
        <v>64</v>
      </c>
      <c r="M147" s="19" t="s">
        <v>65</v>
      </c>
      <c r="N147" s="19" t="s">
        <v>66</v>
      </c>
      <c r="O147" s="19" t="s">
        <v>73</v>
      </c>
    </row>
    <row r="148" spans="1:15" x14ac:dyDescent="0.25">
      <c r="A148" s="20" t="s">
        <v>1</v>
      </c>
      <c r="B148" s="21" t="s">
        <v>2</v>
      </c>
      <c r="C148" s="22">
        <v>466.19</v>
      </c>
      <c r="D148" s="22">
        <v>466.19</v>
      </c>
      <c r="E148" s="22">
        <v>466.19</v>
      </c>
      <c r="F148" s="22">
        <v>466.19</v>
      </c>
      <c r="G148" s="22">
        <v>466.19</v>
      </c>
      <c r="H148" s="22">
        <v>520.96</v>
      </c>
      <c r="I148" s="22">
        <v>520.96</v>
      </c>
      <c r="J148" s="22">
        <v>520.96</v>
      </c>
      <c r="K148" s="22">
        <v>520.96</v>
      </c>
      <c r="L148" s="22">
        <v>520.96</v>
      </c>
      <c r="M148" s="22">
        <v>520.96</v>
      </c>
      <c r="N148" s="22">
        <v>520.96</v>
      </c>
      <c r="O148" s="22">
        <f t="shared" ref="O148:O177" si="11">SUM(C148:N148)</f>
        <v>5977.67</v>
      </c>
    </row>
    <row r="149" spans="1:15" x14ac:dyDescent="0.25">
      <c r="A149" s="2" t="s">
        <v>5</v>
      </c>
      <c r="B149" s="23" t="s">
        <v>6</v>
      </c>
      <c r="C149" s="22">
        <v>466.19</v>
      </c>
      <c r="D149" s="22">
        <v>466.19</v>
      </c>
      <c r="E149" s="22">
        <v>466.19</v>
      </c>
      <c r="F149" s="22">
        <v>466.19</v>
      </c>
      <c r="G149" s="22">
        <v>466.19</v>
      </c>
      <c r="H149" s="22">
        <v>520.96</v>
      </c>
      <c r="I149" s="22">
        <v>520.96</v>
      </c>
      <c r="J149" s="22">
        <v>520.96</v>
      </c>
      <c r="K149" s="22">
        <v>520.96</v>
      </c>
      <c r="L149" s="22">
        <v>520.96</v>
      </c>
      <c r="M149" s="22">
        <v>520.96</v>
      </c>
      <c r="N149" s="22">
        <v>520.96</v>
      </c>
      <c r="O149" s="22">
        <f t="shared" si="11"/>
        <v>5977.67</v>
      </c>
    </row>
    <row r="150" spans="1:15" x14ac:dyDescent="0.25">
      <c r="A150" s="2" t="s">
        <v>9</v>
      </c>
      <c r="B150" s="23" t="s">
        <v>10</v>
      </c>
      <c r="C150" s="22">
        <v>466.19</v>
      </c>
      <c r="D150" s="22">
        <v>466.19</v>
      </c>
      <c r="E150" s="22">
        <v>466.19</v>
      </c>
      <c r="F150" s="22">
        <v>466.19</v>
      </c>
      <c r="G150" s="22">
        <v>466.19</v>
      </c>
      <c r="H150" s="22">
        <v>520.96</v>
      </c>
      <c r="I150" s="22">
        <v>520.96</v>
      </c>
      <c r="J150" s="22">
        <v>520.96</v>
      </c>
      <c r="K150" s="22">
        <v>520.96</v>
      </c>
      <c r="L150" s="22">
        <v>520.96</v>
      </c>
      <c r="M150" s="22">
        <v>520.96</v>
      </c>
      <c r="N150" s="22">
        <v>520.96</v>
      </c>
      <c r="O150" s="22">
        <f t="shared" si="11"/>
        <v>5977.67</v>
      </c>
    </row>
    <row r="151" spans="1:15" x14ac:dyDescent="0.25">
      <c r="A151" s="2" t="s">
        <v>12</v>
      </c>
      <c r="B151" s="23" t="s">
        <v>13</v>
      </c>
      <c r="C151" s="22">
        <v>466.19</v>
      </c>
      <c r="D151" s="22">
        <v>466.19</v>
      </c>
      <c r="E151" s="22">
        <v>466.19</v>
      </c>
      <c r="F151" s="22">
        <v>466.19</v>
      </c>
      <c r="G151" s="22">
        <v>466.19</v>
      </c>
      <c r="H151" s="22">
        <v>520.96</v>
      </c>
      <c r="I151" s="22">
        <v>520.96</v>
      </c>
      <c r="J151" s="22">
        <v>520.96</v>
      </c>
      <c r="K151" s="22">
        <v>520.96</v>
      </c>
      <c r="L151" s="22">
        <v>520.96</v>
      </c>
      <c r="M151" s="22">
        <v>520.96</v>
      </c>
      <c r="N151" s="22">
        <v>520.96</v>
      </c>
      <c r="O151" s="22">
        <f t="shared" si="11"/>
        <v>5977.67</v>
      </c>
    </row>
    <row r="152" spans="1:15" x14ac:dyDescent="0.25">
      <c r="A152" s="2" t="s">
        <v>14</v>
      </c>
      <c r="B152" s="23" t="s">
        <v>15</v>
      </c>
      <c r="C152" s="22">
        <v>466.19</v>
      </c>
      <c r="D152" s="22">
        <v>466.19</v>
      </c>
      <c r="E152" s="22">
        <v>466.19</v>
      </c>
      <c r="F152" s="22">
        <v>466.19</v>
      </c>
      <c r="G152" s="22">
        <v>466.19</v>
      </c>
      <c r="H152" s="22">
        <v>520.96</v>
      </c>
      <c r="I152" s="22">
        <v>520.96</v>
      </c>
      <c r="J152" s="22">
        <v>520.96</v>
      </c>
      <c r="K152" s="22">
        <v>520.96</v>
      </c>
      <c r="L152" s="22">
        <v>520.96</v>
      </c>
      <c r="M152" s="22">
        <v>520.96</v>
      </c>
      <c r="N152" s="22">
        <v>520.96</v>
      </c>
      <c r="O152" s="22">
        <f t="shared" si="11"/>
        <v>5977.67</v>
      </c>
    </row>
    <row r="153" spans="1:15" x14ac:dyDescent="0.25">
      <c r="A153" s="2" t="s">
        <v>19</v>
      </c>
      <c r="B153" s="23" t="s">
        <v>20</v>
      </c>
      <c r="C153" s="22">
        <v>466.19</v>
      </c>
      <c r="D153" s="22">
        <v>466.19</v>
      </c>
      <c r="E153" s="22">
        <v>466.19</v>
      </c>
      <c r="F153" s="22">
        <v>466.19</v>
      </c>
      <c r="G153" s="22">
        <v>466.19</v>
      </c>
      <c r="H153" s="22">
        <v>520.96</v>
      </c>
      <c r="I153" s="22">
        <v>520.96</v>
      </c>
      <c r="J153" s="22">
        <v>520.96</v>
      </c>
      <c r="K153" s="22">
        <v>520.96</v>
      </c>
      <c r="L153" s="22">
        <v>520.96</v>
      </c>
      <c r="M153" s="22">
        <v>520.96</v>
      </c>
      <c r="N153" s="22">
        <v>520.96</v>
      </c>
      <c r="O153" s="22">
        <f t="shared" si="11"/>
        <v>5977.67</v>
      </c>
    </row>
    <row r="154" spans="1:15" x14ac:dyDescent="0.25">
      <c r="A154" s="2" t="s">
        <v>23</v>
      </c>
      <c r="B154" s="23" t="s">
        <v>24</v>
      </c>
      <c r="C154" s="22">
        <v>466.19</v>
      </c>
      <c r="D154" s="22">
        <v>466.19</v>
      </c>
      <c r="E154" s="22">
        <v>466.19</v>
      </c>
      <c r="F154" s="22">
        <v>466.19</v>
      </c>
      <c r="G154" s="22">
        <v>466.19</v>
      </c>
      <c r="H154" s="22">
        <v>520.96</v>
      </c>
      <c r="I154" s="22">
        <v>520.96</v>
      </c>
      <c r="J154" s="22">
        <v>520.96</v>
      </c>
      <c r="K154" s="22">
        <v>520.96</v>
      </c>
      <c r="L154" s="22">
        <v>520.96</v>
      </c>
      <c r="M154" s="22">
        <v>520.96</v>
      </c>
      <c r="N154" s="22">
        <v>520.96</v>
      </c>
      <c r="O154" s="22">
        <f t="shared" si="11"/>
        <v>5977.67</v>
      </c>
    </row>
    <row r="155" spans="1:15" x14ac:dyDescent="0.25">
      <c r="A155" s="2" t="s">
        <v>25</v>
      </c>
      <c r="B155" s="23" t="s">
        <v>26</v>
      </c>
      <c r="C155" s="22">
        <v>466.19</v>
      </c>
      <c r="D155" s="22">
        <v>466.19</v>
      </c>
      <c r="E155" s="22">
        <v>466.19</v>
      </c>
      <c r="F155" s="22">
        <v>466.19</v>
      </c>
      <c r="G155" s="22">
        <v>466.19</v>
      </c>
      <c r="H155" s="22">
        <v>520.96</v>
      </c>
      <c r="I155" s="22">
        <v>520.96</v>
      </c>
      <c r="J155" s="22">
        <v>520.96</v>
      </c>
      <c r="K155" s="22">
        <v>520.96</v>
      </c>
      <c r="L155" s="22">
        <v>520.96</v>
      </c>
      <c r="M155" s="22">
        <v>520.96</v>
      </c>
      <c r="N155" s="22">
        <v>520.96</v>
      </c>
      <c r="O155" s="22">
        <f t="shared" si="11"/>
        <v>5977.67</v>
      </c>
    </row>
    <row r="156" spans="1:15" x14ac:dyDescent="0.25">
      <c r="A156" s="2" t="s">
        <v>27</v>
      </c>
      <c r="B156" s="23" t="s">
        <v>28</v>
      </c>
      <c r="C156" s="22">
        <v>466.19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>
        <f t="shared" si="11"/>
        <v>466.19</v>
      </c>
    </row>
    <row r="157" spans="1:15" x14ac:dyDescent="0.25">
      <c r="A157" s="2" t="s">
        <v>29</v>
      </c>
      <c r="B157" s="23" t="s">
        <v>30</v>
      </c>
      <c r="C157" s="22">
        <v>466.19</v>
      </c>
      <c r="D157" s="22">
        <v>466.19</v>
      </c>
      <c r="E157" s="22">
        <v>466.19</v>
      </c>
      <c r="F157" s="22">
        <v>466.19</v>
      </c>
      <c r="G157" s="22">
        <v>466.19</v>
      </c>
      <c r="H157" s="22">
        <v>520.96</v>
      </c>
      <c r="I157" s="22">
        <v>520.96</v>
      </c>
      <c r="J157" s="22">
        <v>520.96</v>
      </c>
      <c r="K157" s="22">
        <v>520.96</v>
      </c>
      <c r="L157" s="22">
        <v>520.96</v>
      </c>
      <c r="M157" s="22">
        <v>520.96</v>
      </c>
      <c r="N157" s="22">
        <v>520.96</v>
      </c>
      <c r="O157" s="22">
        <f t="shared" si="11"/>
        <v>5977.67</v>
      </c>
    </row>
    <row r="158" spans="1:15" x14ac:dyDescent="0.25">
      <c r="A158" s="2" t="s">
        <v>33</v>
      </c>
      <c r="B158" s="23" t="s">
        <v>34</v>
      </c>
      <c r="C158" s="22">
        <v>466.19</v>
      </c>
      <c r="D158" s="22">
        <v>466.19</v>
      </c>
      <c r="E158" s="22">
        <v>466.19</v>
      </c>
      <c r="F158" s="22">
        <v>466.19</v>
      </c>
      <c r="G158" s="22">
        <v>466.19</v>
      </c>
      <c r="H158" s="22">
        <v>520.96</v>
      </c>
      <c r="I158" s="22">
        <v>520.96</v>
      </c>
      <c r="J158" s="22">
        <v>520.96</v>
      </c>
      <c r="K158" s="22">
        <v>520.96</v>
      </c>
      <c r="L158" s="22">
        <v>520.96</v>
      </c>
      <c r="M158" s="22">
        <v>520.96</v>
      </c>
      <c r="N158" s="22">
        <v>520.96</v>
      </c>
      <c r="O158" s="22">
        <f t="shared" si="11"/>
        <v>5977.67</v>
      </c>
    </row>
    <row r="159" spans="1:15" x14ac:dyDescent="0.25">
      <c r="A159" s="2" t="s">
        <v>35</v>
      </c>
      <c r="B159" s="23" t="s">
        <v>36</v>
      </c>
      <c r="C159" s="22">
        <v>466.19</v>
      </c>
      <c r="D159" s="22">
        <v>466.19</v>
      </c>
      <c r="E159" s="22">
        <v>466.19</v>
      </c>
      <c r="F159" s="22">
        <v>466.19</v>
      </c>
      <c r="G159" s="22">
        <v>466.19</v>
      </c>
      <c r="H159" s="22">
        <v>520.96</v>
      </c>
      <c r="I159" s="22">
        <f>-520.96-520.96</f>
        <v>-1041.92</v>
      </c>
      <c r="J159" s="22"/>
      <c r="K159" s="22"/>
      <c r="L159" s="22"/>
      <c r="M159" s="22"/>
      <c r="N159" s="22"/>
      <c r="O159" s="22">
        <f t="shared" si="11"/>
        <v>1809.9899999999998</v>
      </c>
    </row>
    <row r="160" spans="1:15" x14ac:dyDescent="0.25">
      <c r="A160" s="2" t="s">
        <v>41</v>
      </c>
      <c r="B160" s="23" t="s">
        <v>42</v>
      </c>
      <c r="C160" s="22">
        <v>466.19</v>
      </c>
      <c r="D160" s="22">
        <v>466.19</v>
      </c>
      <c r="E160" s="22">
        <v>466.19</v>
      </c>
      <c r="F160" s="22">
        <v>466.19</v>
      </c>
      <c r="G160" s="22">
        <v>466.19</v>
      </c>
      <c r="H160" s="22">
        <v>520.96</v>
      </c>
      <c r="I160" s="22">
        <v>520.96</v>
      </c>
      <c r="J160" s="22">
        <v>520.96</v>
      </c>
      <c r="K160" s="22">
        <v>520.96</v>
      </c>
      <c r="L160" s="22">
        <v>520.96</v>
      </c>
      <c r="M160" s="22">
        <v>520.96</v>
      </c>
      <c r="N160" s="22">
        <v>520.96</v>
      </c>
      <c r="O160" s="22">
        <f t="shared" si="11"/>
        <v>5977.67</v>
      </c>
    </row>
    <row r="161" spans="1:15" x14ac:dyDescent="0.25">
      <c r="A161" s="2" t="s">
        <v>43</v>
      </c>
      <c r="B161" s="23" t="s">
        <v>44</v>
      </c>
      <c r="C161" s="22">
        <v>466.19</v>
      </c>
      <c r="D161" s="22">
        <v>466.19</v>
      </c>
      <c r="E161" s="22">
        <v>466.19</v>
      </c>
      <c r="F161" s="22">
        <v>466.19</v>
      </c>
      <c r="G161" s="22">
        <v>466.19</v>
      </c>
      <c r="H161" s="22">
        <v>520.96</v>
      </c>
      <c r="I161" s="22">
        <v>520.96</v>
      </c>
      <c r="J161" s="22">
        <v>520.96</v>
      </c>
      <c r="K161" s="22">
        <v>520.96</v>
      </c>
      <c r="L161" s="22">
        <v>520.96</v>
      </c>
      <c r="M161" s="22">
        <v>520.96</v>
      </c>
      <c r="N161" s="22">
        <v>520.96</v>
      </c>
      <c r="O161" s="22">
        <f t="shared" si="11"/>
        <v>5977.67</v>
      </c>
    </row>
    <row r="162" spans="1:15" x14ac:dyDescent="0.25">
      <c r="A162" s="2" t="s">
        <v>45</v>
      </c>
      <c r="B162" s="23" t="s">
        <v>46</v>
      </c>
      <c r="C162" s="22">
        <v>466.19</v>
      </c>
      <c r="D162" s="22">
        <v>466.19</v>
      </c>
      <c r="E162" s="22">
        <v>466.19</v>
      </c>
      <c r="F162" s="22">
        <v>466.19</v>
      </c>
      <c r="G162" s="22">
        <v>466.19</v>
      </c>
      <c r="H162" s="22">
        <v>520.96</v>
      </c>
      <c r="I162" s="22">
        <v>520.96</v>
      </c>
      <c r="J162" s="22">
        <v>520.96</v>
      </c>
      <c r="K162" s="22">
        <v>520.96</v>
      </c>
      <c r="L162" s="22">
        <v>520.96</v>
      </c>
      <c r="M162" s="22">
        <v>520.96</v>
      </c>
      <c r="N162" s="22">
        <v>520.96</v>
      </c>
      <c r="O162" s="22">
        <f t="shared" si="11"/>
        <v>5977.67</v>
      </c>
    </row>
    <row r="163" spans="1:15" x14ac:dyDescent="0.25">
      <c r="A163" s="2" t="s">
        <v>51</v>
      </c>
      <c r="B163" s="23" t="s">
        <v>52</v>
      </c>
      <c r="C163" s="22">
        <v>466.19</v>
      </c>
      <c r="D163" s="22">
        <v>466.19</v>
      </c>
      <c r="E163" s="22">
        <v>466.19</v>
      </c>
      <c r="F163" s="22">
        <v>466.19</v>
      </c>
      <c r="G163" s="22">
        <v>466.19</v>
      </c>
      <c r="H163" s="22">
        <v>520.96</v>
      </c>
      <c r="I163" s="22">
        <v>520.96</v>
      </c>
      <c r="J163" s="22">
        <v>520.96</v>
      </c>
      <c r="K163" s="22">
        <v>520.96</v>
      </c>
      <c r="L163" s="22">
        <v>520.96</v>
      </c>
      <c r="M163" s="22">
        <v>520.96</v>
      </c>
      <c r="N163" s="22">
        <v>520.96</v>
      </c>
      <c r="O163" s="22">
        <f t="shared" si="11"/>
        <v>5977.67</v>
      </c>
    </row>
    <row r="164" spans="1:15" x14ac:dyDescent="0.25">
      <c r="A164" s="2" t="s">
        <v>75</v>
      </c>
      <c r="B164" s="23" t="s">
        <v>76</v>
      </c>
      <c r="C164" s="22">
        <v>466.19</v>
      </c>
      <c r="D164" s="22">
        <v>466.19</v>
      </c>
      <c r="E164" s="22">
        <v>466.19</v>
      </c>
      <c r="F164" s="22">
        <v>466.19</v>
      </c>
      <c r="G164" s="22">
        <v>466.19</v>
      </c>
      <c r="H164" s="22">
        <v>520.96</v>
      </c>
      <c r="I164" s="22">
        <v>520.96</v>
      </c>
      <c r="J164" s="22">
        <v>520.96</v>
      </c>
      <c r="K164" s="22">
        <v>520.96</v>
      </c>
      <c r="L164" s="22">
        <v>520.96</v>
      </c>
      <c r="M164" s="22">
        <v>520.96</v>
      </c>
      <c r="N164" s="22">
        <v>520.96</v>
      </c>
      <c r="O164" s="22">
        <f t="shared" si="11"/>
        <v>5977.67</v>
      </c>
    </row>
    <row r="165" spans="1:15" x14ac:dyDescent="0.25">
      <c r="A165" s="2" t="s">
        <v>77</v>
      </c>
      <c r="B165" s="23" t="s">
        <v>78</v>
      </c>
      <c r="C165" s="22">
        <v>466.19</v>
      </c>
      <c r="D165" s="22">
        <v>466.19</v>
      </c>
      <c r="E165" s="22">
        <v>466.19</v>
      </c>
      <c r="F165" s="22">
        <v>466.19</v>
      </c>
      <c r="G165" s="22">
        <v>466.19</v>
      </c>
      <c r="H165" s="22">
        <v>520.96</v>
      </c>
      <c r="I165" s="22">
        <v>520.96</v>
      </c>
      <c r="J165" s="22">
        <v>520.96</v>
      </c>
      <c r="K165" s="22">
        <v>520.96</v>
      </c>
      <c r="L165" s="22">
        <v>520.96</v>
      </c>
      <c r="M165" s="22">
        <v>520.96</v>
      </c>
      <c r="N165" s="22">
        <v>520.96</v>
      </c>
      <c r="O165" s="22">
        <f t="shared" si="11"/>
        <v>5977.67</v>
      </c>
    </row>
    <row r="166" spans="1:15" x14ac:dyDescent="0.25">
      <c r="A166" s="2" t="s">
        <v>79</v>
      </c>
      <c r="B166" s="23" t="s">
        <v>80</v>
      </c>
      <c r="C166" s="22">
        <v>466.19</v>
      </c>
      <c r="D166" s="22">
        <v>466.19</v>
      </c>
      <c r="E166" s="22">
        <v>466.19</v>
      </c>
      <c r="F166" s="22">
        <v>466.19</v>
      </c>
      <c r="G166" s="22">
        <v>466.19</v>
      </c>
      <c r="H166" s="22">
        <v>520.96</v>
      </c>
      <c r="I166" s="22">
        <v>520.96</v>
      </c>
      <c r="J166" s="22">
        <v>520.96</v>
      </c>
      <c r="K166" s="22">
        <v>520.96</v>
      </c>
      <c r="L166" s="22">
        <v>520.96</v>
      </c>
      <c r="M166" s="22">
        <v>520.96</v>
      </c>
      <c r="N166" s="22">
        <v>520.96</v>
      </c>
      <c r="O166" s="22">
        <f t="shared" si="11"/>
        <v>5977.67</v>
      </c>
    </row>
    <row r="167" spans="1:15" x14ac:dyDescent="0.25">
      <c r="A167" s="2" t="s">
        <v>85</v>
      </c>
      <c r="B167" s="23" t="s">
        <v>87</v>
      </c>
      <c r="C167" s="22">
        <v>466.19</v>
      </c>
      <c r="D167" s="22">
        <v>466.19</v>
      </c>
      <c r="E167" s="22">
        <v>466.19</v>
      </c>
      <c r="F167" s="22">
        <v>466.19</v>
      </c>
      <c r="G167" s="22">
        <v>466.19</v>
      </c>
      <c r="H167" s="22">
        <v>520.96</v>
      </c>
      <c r="I167" s="22">
        <v>520.96</v>
      </c>
      <c r="J167" s="22">
        <v>520.96</v>
      </c>
      <c r="K167" s="22">
        <v>520.96</v>
      </c>
      <c r="L167" s="22">
        <v>520.96</v>
      </c>
      <c r="M167" s="22">
        <v>520.96</v>
      </c>
      <c r="N167" s="22">
        <v>520.96</v>
      </c>
      <c r="O167" s="22">
        <f t="shared" si="11"/>
        <v>5977.67</v>
      </c>
    </row>
    <row r="168" spans="1:15" x14ac:dyDescent="0.25">
      <c r="A168" s="2" t="s">
        <v>88</v>
      </c>
      <c r="B168" s="23" t="s">
        <v>89</v>
      </c>
      <c r="C168" s="22">
        <v>466.19</v>
      </c>
      <c r="D168" s="22">
        <v>466.19</v>
      </c>
      <c r="E168" s="22">
        <v>466.19</v>
      </c>
      <c r="F168" s="22">
        <v>466.19</v>
      </c>
      <c r="G168" s="22">
        <v>466.19</v>
      </c>
      <c r="H168" s="22">
        <v>520.96</v>
      </c>
      <c r="I168" s="22">
        <v>520.96</v>
      </c>
      <c r="J168" s="22">
        <v>520.96</v>
      </c>
      <c r="K168" s="22">
        <v>520.96</v>
      </c>
      <c r="L168" s="22">
        <v>520.96</v>
      </c>
      <c r="M168" s="22">
        <v>520.96</v>
      </c>
      <c r="N168" s="22">
        <v>520.96</v>
      </c>
      <c r="O168" s="22">
        <f t="shared" si="11"/>
        <v>5977.67</v>
      </c>
    </row>
    <row r="169" spans="1:15" x14ac:dyDescent="0.25">
      <c r="A169" s="2" t="s">
        <v>90</v>
      </c>
      <c r="B169" s="23" t="s">
        <v>91</v>
      </c>
      <c r="C169" s="22">
        <v>466.19</v>
      </c>
      <c r="D169" s="22">
        <v>466.19</v>
      </c>
      <c r="E169" s="22">
        <v>466.19</v>
      </c>
      <c r="F169" s="22">
        <v>466.19</v>
      </c>
      <c r="G169" s="22">
        <v>466.19</v>
      </c>
      <c r="H169" s="22">
        <v>520.96</v>
      </c>
      <c r="I169" s="22">
        <v>520.96</v>
      </c>
      <c r="J169" s="22">
        <v>520.96</v>
      </c>
      <c r="K169" s="22">
        <v>520.96</v>
      </c>
      <c r="L169" s="22">
        <v>520.96</v>
      </c>
      <c r="M169" s="22">
        <v>520.96</v>
      </c>
      <c r="N169" s="22">
        <v>520.96</v>
      </c>
      <c r="O169" s="22">
        <f t="shared" si="11"/>
        <v>5977.67</v>
      </c>
    </row>
    <row r="170" spans="1:15" x14ac:dyDescent="0.25">
      <c r="A170" s="2" t="s">
        <v>100</v>
      </c>
      <c r="B170" s="23" t="s">
        <v>32</v>
      </c>
      <c r="C170" s="22">
        <v>466.19</v>
      </c>
      <c r="D170" s="22">
        <v>466.19</v>
      </c>
      <c r="E170" s="22">
        <v>466.19</v>
      </c>
      <c r="F170" s="22">
        <v>466.19</v>
      </c>
      <c r="G170" s="22">
        <v>466.19</v>
      </c>
      <c r="H170" s="22">
        <v>520.96</v>
      </c>
      <c r="I170" s="22">
        <v>520.96</v>
      </c>
      <c r="J170" s="22">
        <v>520.96</v>
      </c>
      <c r="K170" s="22">
        <v>520.96</v>
      </c>
      <c r="L170" s="22">
        <v>520.96</v>
      </c>
      <c r="M170" s="22">
        <v>520.96</v>
      </c>
      <c r="N170" s="22"/>
      <c r="O170" s="22">
        <f t="shared" si="11"/>
        <v>5456.71</v>
      </c>
    </row>
    <row r="171" spans="1:15" x14ac:dyDescent="0.25">
      <c r="A171" s="2" t="s">
        <v>101</v>
      </c>
      <c r="B171" s="23" t="s">
        <v>102</v>
      </c>
      <c r="C171" s="22">
        <v>466.19</v>
      </c>
      <c r="D171" s="22">
        <v>466.19</v>
      </c>
      <c r="E171" s="22">
        <v>466.19</v>
      </c>
      <c r="F171" s="22">
        <v>466.19</v>
      </c>
      <c r="G171" s="22">
        <v>466.19</v>
      </c>
      <c r="H171" s="22">
        <v>520.96</v>
      </c>
      <c r="I171" s="22">
        <v>520.96</v>
      </c>
      <c r="J171" s="22">
        <v>520.96</v>
      </c>
      <c r="K171" s="22">
        <v>520.96</v>
      </c>
      <c r="L171" s="22">
        <v>520.96</v>
      </c>
      <c r="M171" s="22">
        <v>520.96</v>
      </c>
      <c r="N171" s="22">
        <v>520.96</v>
      </c>
      <c r="O171" s="22">
        <f t="shared" si="11"/>
        <v>5977.67</v>
      </c>
    </row>
    <row r="172" spans="1:15" x14ac:dyDescent="0.25">
      <c r="A172" s="2" t="s">
        <v>113</v>
      </c>
      <c r="B172" s="23" t="s">
        <v>114</v>
      </c>
      <c r="C172" s="22">
        <v>-466.19</v>
      </c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>
        <f t="shared" si="11"/>
        <v>-466.19</v>
      </c>
    </row>
    <row r="173" spans="1:15" x14ac:dyDescent="0.25">
      <c r="A173" s="2" t="s">
        <v>103</v>
      </c>
      <c r="B173" s="23" t="s">
        <v>11</v>
      </c>
      <c r="C173" s="22">
        <v>466.19</v>
      </c>
      <c r="D173" s="22">
        <v>466.19</v>
      </c>
      <c r="E173" s="22">
        <v>466.19</v>
      </c>
      <c r="F173" s="22">
        <v>466.19</v>
      </c>
      <c r="G173" s="22">
        <v>466.19</v>
      </c>
      <c r="H173" s="22">
        <v>520.96</v>
      </c>
      <c r="I173" s="22">
        <v>520.96</v>
      </c>
      <c r="J173" s="22">
        <v>520.96</v>
      </c>
      <c r="K173" s="22">
        <v>520.96</v>
      </c>
      <c r="L173" s="22">
        <v>520.96</v>
      </c>
      <c r="M173" s="22">
        <v>520.96</v>
      </c>
      <c r="N173" s="22">
        <v>520.96</v>
      </c>
      <c r="O173" s="22">
        <f t="shared" si="11"/>
        <v>5977.67</v>
      </c>
    </row>
    <row r="174" spans="1:15" x14ac:dyDescent="0.25">
      <c r="A174" s="2" t="s">
        <v>238</v>
      </c>
      <c r="B174" s="23" t="s">
        <v>234</v>
      </c>
      <c r="C174" s="22"/>
      <c r="D174" s="22"/>
      <c r="E174" s="22"/>
      <c r="F174" s="22"/>
      <c r="G174" s="22">
        <v>932.38</v>
      </c>
      <c r="H174" s="22">
        <v>520.96</v>
      </c>
      <c r="I174" s="22">
        <v>520.96</v>
      </c>
      <c r="J174" s="22">
        <v>520.96</v>
      </c>
      <c r="K174" s="22">
        <v>520.96</v>
      </c>
      <c r="L174" s="22">
        <v>520.96</v>
      </c>
      <c r="M174" s="22">
        <v>520.96</v>
      </c>
      <c r="N174" s="22">
        <v>520.96</v>
      </c>
      <c r="O174" s="22">
        <f t="shared" si="11"/>
        <v>4579.1000000000004</v>
      </c>
    </row>
    <row r="175" spans="1:15" x14ac:dyDescent="0.25">
      <c r="A175" s="2" t="s">
        <v>239</v>
      </c>
      <c r="B175" s="23" t="s">
        <v>236</v>
      </c>
      <c r="C175" s="22"/>
      <c r="D175" s="22"/>
      <c r="E175" s="22"/>
      <c r="F175" s="22"/>
      <c r="G175" s="22">
        <v>932.38</v>
      </c>
      <c r="H175" s="22">
        <v>520.96</v>
      </c>
      <c r="I175" s="22">
        <v>520.96</v>
      </c>
      <c r="J175" s="22">
        <v>520.96</v>
      </c>
      <c r="K175" s="22">
        <v>520.96</v>
      </c>
      <c r="L175" s="22">
        <v>520.96</v>
      </c>
      <c r="M175" s="22">
        <v>520.96</v>
      </c>
      <c r="N175" s="22">
        <v>520.96</v>
      </c>
      <c r="O175" s="22">
        <f t="shared" si="11"/>
        <v>4579.1000000000004</v>
      </c>
    </row>
    <row r="176" spans="1:15" x14ac:dyDescent="0.25">
      <c r="A176" s="2" t="s">
        <v>241</v>
      </c>
      <c r="B176" s="23" t="s">
        <v>237</v>
      </c>
      <c r="C176" s="22"/>
      <c r="D176" s="22"/>
      <c r="E176" s="22"/>
      <c r="F176" s="22"/>
      <c r="G176" s="22">
        <v>466.19</v>
      </c>
      <c r="H176" s="22">
        <v>520.96</v>
      </c>
      <c r="I176" s="22">
        <v>520.96</v>
      </c>
      <c r="J176" s="22">
        <v>520.96</v>
      </c>
      <c r="K176" s="22">
        <v>520.96</v>
      </c>
      <c r="L176" s="22">
        <v>520.96</v>
      </c>
      <c r="M176" s="22">
        <v>520.96</v>
      </c>
      <c r="N176" s="22">
        <v>520.96</v>
      </c>
      <c r="O176" s="22">
        <f t="shared" si="11"/>
        <v>4112.91</v>
      </c>
    </row>
    <row r="177" spans="1:15" x14ac:dyDescent="0.25">
      <c r="A177" s="2" t="s">
        <v>240</v>
      </c>
      <c r="B177" s="23" t="s">
        <v>235</v>
      </c>
      <c r="C177" s="22"/>
      <c r="D177" s="22"/>
      <c r="E177" s="22"/>
      <c r="F177" s="22"/>
      <c r="G177" s="22"/>
      <c r="H177" s="22"/>
      <c r="I177" s="22"/>
      <c r="J177" s="22"/>
      <c r="K177" s="22">
        <v>520.96</v>
      </c>
      <c r="L177" s="22">
        <v>520.96</v>
      </c>
      <c r="M177" s="22">
        <v>520.96</v>
      </c>
      <c r="N177" s="22">
        <v>520.96</v>
      </c>
      <c r="O177" s="22">
        <f t="shared" si="11"/>
        <v>2083.84</v>
      </c>
    </row>
    <row r="178" spans="1:15" x14ac:dyDescent="0.25">
      <c r="A178" s="2"/>
      <c r="B178" s="24" t="s">
        <v>104</v>
      </c>
      <c r="C178" s="22">
        <f>SUM(C147:C177)</f>
        <v>11188.56</v>
      </c>
      <c r="D178" s="22">
        <f t="shared" ref="D178:N178" si="12">SUM(D147:D177)</f>
        <v>11188.56</v>
      </c>
      <c r="E178" s="22">
        <f t="shared" si="12"/>
        <v>11188.56</v>
      </c>
      <c r="F178" s="22">
        <f t="shared" si="12"/>
        <v>11188.56</v>
      </c>
      <c r="G178" s="22">
        <f t="shared" si="12"/>
        <v>13519.509999999998</v>
      </c>
      <c r="H178" s="22">
        <f t="shared" si="12"/>
        <v>14065.919999999991</v>
      </c>
      <c r="I178" s="22">
        <f t="shared" si="12"/>
        <v>12503.039999999994</v>
      </c>
      <c r="J178" s="22">
        <f t="shared" si="12"/>
        <v>13544.959999999992</v>
      </c>
      <c r="K178" s="22">
        <f t="shared" si="12"/>
        <v>14065.919999999991</v>
      </c>
      <c r="L178" s="22">
        <f t="shared" si="12"/>
        <v>14065.919999999991</v>
      </c>
      <c r="M178" s="22">
        <f t="shared" si="12"/>
        <v>14065.919999999991</v>
      </c>
      <c r="N178" s="22">
        <f t="shared" si="12"/>
        <v>13544.959999999992</v>
      </c>
      <c r="O178" s="22">
        <f>SUM(C178:N178)</f>
        <v>154130.38999999993</v>
      </c>
    </row>
    <row r="179" spans="1:15" x14ac:dyDescent="0.25">
      <c r="B179" s="18"/>
      <c r="O179" s="14">
        <f>SUM(O148:O177)</f>
        <v>154130.39000000001</v>
      </c>
    </row>
  </sheetData>
  <phoneticPr fontId="3" type="noConversion"/>
  <pageMargins left="0.7" right="0.7" top="0.75" bottom="0.75" header="0.3" footer="0.3"/>
  <pageSetup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D3081-3F06-4680-B022-45BE33E5BF49}">
  <dimension ref="A1:R181"/>
  <sheetViews>
    <sheetView topLeftCell="A146" workbookViewId="0">
      <selection activeCell="C145" sqref="C145:E145"/>
    </sheetView>
  </sheetViews>
  <sheetFormatPr defaultRowHeight="15" x14ac:dyDescent="0.25"/>
  <cols>
    <col min="1" max="1" width="11" customWidth="1"/>
    <col min="2" max="2" width="24.42578125" customWidth="1"/>
    <col min="3" max="14" width="11" customWidth="1"/>
    <col min="15" max="15" width="10.5703125" bestFit="1" customWidth="1"/>
    <col min="18" max="18" width="11.5703125" bestFit="1" customWidth="1"/>
  </cols>
  <sheetData>
    <row r="1" spans="1:15" x14ac:dyDescent="0.25">
      <c r="A1" t="s">
        <v>116</v>
      </c>
    </row>
    <row r="2" spans="1:15" x14ac:dyDescent="0.25">
      <c r="A2" s="5" t="s">
        <v>39</v>
      </c>
      <c r="B2" s="5" t="s">
        <v>40</v>
      </c>
      <c r="C2" s="3" t="s">
        <v>55</v>
      </c>
      <c r="D2" s="3" t="s">
        <v>56</v>
      </c>
      <c r="E2" s="3" t="s">
        <v>57</v>
      </c>
      <c r="F2" s="3" t="s">
        <v>58</v>
      </c>
      <c r="G2" s="4" t="s">
        <v>59</v>
      </c>
      <c r="H2" s="3" t="s">
        <v>94</v>
      </c>
      <c r="I2" s="3" t="s">
        <v>95</v>
      </c>
      <c r="J2" s="3" t="s">
        <v>62</v>
      </c>
      <c r="K2" s="3" t="s">
        <v>63</v>
      </c>
      <c r="L2" s="3" t="s">
        <v>64</v>
      </c>
      <c r="M2" s="3" t="s">
        <v>65</v>
      </c>
      <c r="N2" s="3" t="s">
        <v>66</v>
      </c>
      <c r="O2" s="7" t="s">
        <v>73</v>
      </c>
    </row>
    <row r="3" spans="1:15" x14ac:dyDescent="0.25">
      <c r="A3" s="6" t="s">
        <v>1</v>
      </c>
      <c r="B3" s="6" t="s">
        <v>2</v>
      </c>
      <c r="C3" s="10">
        <v>18.28</v>
      </c>
      <c r="D3" s="10">
        <v>18.28</v>
      </c>
      <c r="E3" s="10">
        <v>18.28</v>
      </c>
      <c r="F3" s="10">
        <v>18.28</v>
      </c>
      <c r="G3" s="10">
        <v>18.28</v>
      </c>
      <c r="H3" s="10">
        <v>19.29</v>
      </c>
      <c r="I3" s="10">
        <v>19.29</v>
      </c>
      <c r="J3" s="10">
        <v>19.29</v>
      </c>
      <c r="K3" s="10">
        <v>19.29</v>
      </c>
      <c r="L3" s="10">
        <v>19.29</v>
      </c>
      <c r="M3" s="10">
        <v>19.29</v>
      </c>
      <c r="N3" s="10">
        <v>19.29</v>
      </c>
      <c r="O3" s="14">
        <f>SUM(C3:N3)</f>
        <v>226.42999999999995</v>
      </c>
    </row>
    <row r="4" spans="1:15" x14ac:dyDescent="0.25">
      <c r="A4" s="2" t="s">
        <v>3</v>
      </c>
      <c r="B4" s="2" t="s">
        <v>4</v>
      </c>
      <c r="C4" s="10">
        <v>18.28</v>
      </c>
      <c r="D4" s="10">
        <v>18.28</v>
      </c>
      <c r="E4" s="10">
        <v>-18.28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4">
        <f t="shared" ref="O4:O35" si="0">SUM(C4:N4)</f>
        <v>18.28</v>
      </c>
    </row>
    <row r="5" spans="1:15" x14ac:dyDescent="0.25">
      <c r="A5" s="1" t="s">
        <v>5</v>
      </c>
      <c r="B5" s="1" t="s">
        <v>6</v>
      </c>
      <c r="C5" s="10">
        <v>18.28</v>
      </c>
      <c r="D5" s="10">
        <v>18.28</v>
      </c>
      <c r="E5" s="10">
        <v>18.28</v>
      </c>
      <c r="F5" s="10">
        <v>18.28</v>
      </c>
      <c r="G5" s="10">
        <v>18.28</v>
      </c>
      <c r="H5" s="10">
        <v>19.29</v>
      </c>
      <c r="I5" s="10">
        <v>19.29</v>
      </c>
      <c r="J5" s="10">
        <v>19.29</v>
      </c>
      <c r="K5" s="10">
        <v>19.29</v>
      </c>
      <c r="L5" s="10">
        <v>19.29</v>
      </c>
      <c r="M5" s="10">
        <v>19.29</v>
      </c>
      <c r="N5" s="10">
        <v>19.29</v>
      </c>
      <c r="O5" s="14">
        <f t="shared" si="0"/>
        <v>226.42999999999995</v>
      </c>
    </row>
    <row r="6" spans="1:15" x14ac:dyDescent="0.25">
      <c r="A6" s="2" t="s">
        <v>7</v>
      </c>
      <c r="B6" s="2" t="s">
        <v>8</v>
      </c>
      <c r="C6" s="10">
        <v>18.28</v>
      </c>
      <c r="D6" s="10">
        <v>18.28</v>
      </c>
      <c r="E6" s="10">
        <v>18.28</v>
      </c>
      <c r="F6" s="10">
        <v>18.28</v>
      </c>
      <c r="G6" s="10">
        <v>18.28</v>
      </c>
      <c r="H6" s="10">
        <v>19.29</v>
      </c>
      <c r="I6" s="10">
        <v>19.29</v>
      </c>
      <c r="J6" s="10">
        <v>19.29</v>
      </c>
      <c r="K6" s="10">
        <v>19.29</v>
      </c>
      <c r="L6" s="10">
        <v>19.29</v>
      </c>
      <c r="M6" s="10">
        <v>19.29</v>
      </c>
      <c r="N6" s="10">
        <v>19.29</v>
      </c>
      <c r="O6" s="14">
        <f t="shared" si="0"/>
        <v>226.42999999999995</v>
      </c>
    </row>
    <row r="7" spans="1:15" x14ac:dyDescent="0.25">
      <c r="A7" s="2" t="s">
        <v>67</v>
      </c>
      <c r="B7" s="2" t="s">
        <v>68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4">
        <f t="shared" si="0"/>
        <v>0</v>
      </c>
    </row>
    <row r="8" spans="1:15" x14ac:dyDescent="0.25">
      <c r="A8" s="1" t="s">
        <v>9</v>
      </c>
      <c r="B8" s="1" t="s">
        <v>10</v>
      </c>
      <c r="C8" s="10">
        <v>18.28</v>
      </c>
      <c r="D8" s="10">
        <v>18.28</v>
      </c>
      <c r="E8" s="10">
        <v>18.28</v>
      </c>
      <c r="F8" s="10">
        <v>18.28</v>
      </c>
      <c r="G8" s="10">
        <v>18.28</v>
      </c>
      <c r="H8" s="10">
        <v>19.29</v>
      </c>
      <c r="I8" s="10">
        <v>19.29</v>
      </c>
      <c r="J8" s="10">
        <v>19.29</v>
      </c>
      <c r="K8" s="10">
        <v>19.29</v>
      </c>
      <c r="L8" s="10">
        <v>19.29</v>
      </c>
      <c r="M8" s="10">
        <v>19.29</v>
      </c>
      <c r="N8" s="10">
        <v>19.29</v>
      </c>
      <c r="O8" s="14">
        <f t="shared" si="0"/>
        <v>226.42999999999995</v>
      </c>
    </row>
    <row r="9" spans="1:15" x14ac:dyDescent="0.25">
      <c r="A9" s="2" t="s">
        <v>12</v>
      </c>
      <c r="B9" s="2" t="s">
        <v>13</v>
      </c>
      <c r="C9" s="10">
        <v>18.28</v>
      </c>
      <c r="D9" s="10">
        <v>18.28</v>
      </c>
      <c r="E9" s="10">
        <v>18.28</v>
      </c>
      <c r="F9" s="10">
        <v>18.28</v>
      </c>
      <c r="G9" s="10">
        <v>18.28</v>
      </c>
      <c r="H9" s="10">
        <v>19.29</v>
      </c>
      <c r="I9" s="10">
        <v>19.29</v>
      </c>
      <c r="J9" s="10">
        <v>19.29</v>
      </c>
      <c r="K9" s="10">
        <v>19.29</v>
      </c>
      <c r="L9" s="10">
        <v>19.29</v>
      </c>
      <c r="M9" s="10">
        <v>19.29</v>
      </c>
      <c r="N9" s="10">
        <v>19.29</v>
      </c>
      <c r="O9" s="14">
        <f t="shared" si="0"/>
        <v>226.42999999999995</v>
      </c>
    </row>
    <row r="10" spans="1:15" x14ac:dyDescent="0.25">
      <c r="A10" s="1" t="s">
        <v>14</v>
      </c>
      <c r="B10" s="1" t="s">
        <v>15</v>
      </c>
      <c r="C10" s="10">
        <v>18.28</v>
      </c>
      <c r="D10" s="10">
        <v>18.28</v>
      </c>
      <c r="E10" s="10">
        <v>18.28</v>
      </c>
      <c r="F10" s="10">
        <v>18.28</v>
      </c>
      <c r="G10" s="10">
        <v>18.28</v>
      </c>
      <c r="H10" s="10">
        <v>19.29</v>
      </c>
      <c r="I10" s="10">
        <v>19.29</v>
      </c>
      <c r="J10" s="10">
        <v>19.29</v>
      </c>
      <c r="K10" s="10">
        <v>19.29</v>
      </c>
      <c r="L10" s="10">
        <v>19.29</v>
      </c>
      <c r="M10" s="10">
        <v>19.29</v>
      </c>
      <c r="N10" s="10">
        <v>19.29</v>
      </c>
      <c r="O10" s="14">
        <f t="shared" si="0"/>
        <v>226.42999999999995</v>
      </c>
    </row>
    <row r="11" spans="1:15" x14ac:dyDescent="0.25">
      <c r="A11" s="1" t="s">
        <v>69</v>
      </c>
      <c r="B11" s="1" t="s">
        <v>70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4">
        <f t="shared" si="0"/>
        <v>0</v>
      </c>
    </row>
    <row r="12" spans="1:15" x14ac:dyDescent="0.25">
      <c r="A12" s="2" t="s">
        <v>17</v>
      </c>
      <c r="B12" s="2" t="s">
        <v>18</v>
      </c>
      <c r="C12" s="10">
        <v>18.28</v>
      </c>
      <c r="D12" s="10">
        <v>18.28</v>
      </c>
      <c r="E12" s="10">
        <v>18.28</v>
      </c>
      <c r="F12" s="10">
        <v>18.28</v>
      </c>
      <c r="G12" s="10">
        <v>18.28</v>
      </c>
      <c r="H12" s="10">
        <v>19.29</v>
      </c>
      <c r="I12" s="10">
        <v>19.29</v>
      </c>
      <c r="J12" s="10">
        <v>19.29</v>
      </c>
      <c r="K12" s="10">
        <v>19.29</v>
      </c>
      <c r="L12" s="10">
        <v>19.29</v>
      </c>
      <c r="M12" s="10">
        <v>19.29</v>
      </c>
      <c r="N12" s="10">
        <v>19.29</v>
      </c>
      <c r="O12" s="14">
        <f t="shared" si="0"/>
        <v>226.42999999999995</v>
      </c>
    </row>
    <row r="13" spans="1:15" x14ac:dyDescent="0.25">
      <c r="A13" s="1" t="s">
        <v>19</v>
      </c>
      <c r="B13" s="1" t="s">
        <v>20</v>
      </c>
      <c r="C13" s="10">
        <v>18.28</v>
      </c>
      <c r="D13" s="10">
        <v>18.28</v>
      </c>
      <c r="E13" s="10">
        <v>18.28</v>
      </c>
      <c r="F13" s="10">
        <v>18.28</v>
      </c>
      <c r="G13" s="10">
        <v>18.28</v>
      </c>
      <c r="H13" s="10">
        <v>19.29</v>
      </c>
      <c r="I13" s="10">
        <v>19.29</v>
      </c>
      <c r="J13" s="10">
        <v>19.29</v>
      </c>
      <c r="K13" s="10">
        <v>19.29</v>
      </c>
      <c r="L13" s="10">
        <v>19.29</v>
      </c>
      <c r="M13" s="10">
        <v>19.29</v>
      </c>
      <c r="N13" s="10">
        <v>19.29</v>
      </c>
      <c r="O13" s="14">
        <f t="shared" si="0"/>
        <v>226.42999999999995</v>
      </c>
    </row>
    <row r="14" spans="1:15" x14ac:dyDescent="0.25">
      <c r="A14" s="2" t="s">
        <v>21</v>
      </c>
      <c r="B14" s="2" t="s">
        <v>22</v>
      </c>
      <c r="C14" s="10">
        <v>18.28</v>
      </c>
      <c r="D14" s="10">
        <v>-18.28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4">
        <f t="shared" si="0"/>
        <v>0</v>
      </c>
    </row>
    <row r="15" spans="1:15" x14ac:dyDescent="0.25">
      <c r="A15" s="1" t="s">
        <v>23</v>
      </c>
      <c r="B15" s="1" t="s">
        <v>24</v>
      </c>
      <c r="C15" s="10">
        <v>18.28</v>
      </c>
      <c r="D15" s="10">
        <v>18.28</v>
      </c>
      <c r="E15" s="10">
        <v>18.28</v>
      </c>
      <c r="F15" s="10">
        <v>18.28</v>
      </c>
      <c r="G15" s="10">
        <v>18.28</v>
      </c>
      <c r="H15" s="10">
        <v>19.29</v>
      </c>
      <c r="I15" s="10">
        <v>19.29</v>
      </c>
      <c r="J15" s="10">
        <v>19.29</v>
      </c>
      <c r="K15" s="10">
        <v>19.29</v>
      </c>
      <c r="L15" s="10">
        <v>19.29</v>
      </c>
      <c r="M15" s="10">
        <v>19.29</v>
      </c>
      <c r="N15" s="10">
        <v>19.29</v>
      </c>
      <c r="O15" s="14">
        <f t="shared" si="0"/>
        <v>226.42999999999995</v>
      </c>
    </row>
    <row r="16" spans="1:15" x14ac:dyDescent="0.25">
      <c r="A16" s="2" t="s">
        <v>25</v>
      </c>
      <c r="B16" s="2" t="s">
        <v>26</v>
      </c>
      <c r="C16" s="10">
        <v>18.28</v>
      </c>
      <c r="D16" s="10">
        <v>18.28</v>
      </c>
      <c r="E16" s="10">
        <v>18.28</v>
      </c>
      <c r="F16" s="10">
        <v>18.28</v>
      </c>
      <c r="G16" s="10">
        <v>18.28</v>
      </c>
      <c r="H16" s="10">
        <v>19.29</v>
      </c>
      <c r="I16" s="10">
        <v>19.29</v>
      </c>
      <c r="J16" s="10">
        <v>19.29</v>
      </c>
      <c r="K16" s="10">
        <v>19.29</v>
      </c>
      <c r="L16" s="10">
        <v>19.29</v>
      </c>
      <c r="M16" s="10">
        <v>19.29</v>
      </c>
      <c r="N16" s="10">
        <v>19.29</v>
      </c>
      <c r="O16" s="14">
        <f t="shared" si="0"/>
        <v>226.42999999999995</v>
      </c>
    </row>
    <row r="17" spans="1:15" x14ac:dyDescent="0.25">
      <c r="A17" s="1" t="s">
        <v>27</v>
      </c>
      <c r="B17" s="1" t="s">
        <v>28</v>
      </c>
      <c r="C17" s="10">
        <v>18.28</v>
      </c>
      <c r="D17" s="10">
        <v>18.28</v>
      </c>
      <c r="E17" s="10">
        <v>18.28</v>
      </c>
      <c r="F17" s="10">
        <v>18.28</v>
      </c>
      <c r="G17" s="10">
        <v>18.28</v>
      </c>
      <c r="H17" s="10">
        <v>19.29</v>
      </c>
      <c r="I17" s="10">
        <v>19.29</v>
      </c>
      <c r="J17" s="10">
        <v>19.29</v>
      </c>
      <c r="K17" s="10">
        <v>19.29</v>
      </c>
      <c r="L17" s="10">
        <v>19.29</v>
      </c>
      <c r="M17" s="10">
        <v>19.29</v>
      </c>
      <c r="N17" s="10">
        <v>19.29</v>
      </c>
      <c r="O17" s="14">
        <f t="shared" si="0"/>
        <v>226.42999999999995</v>
      </c>
    </row>
    <row r="18" spans="1:15" x14ac:dyDescent="0.25">
      <c r="A18" s="2" t="s">
        <v>29</v>
      </c>
      <c r="B18" s="2" t="s">
        <v>30</v>
      </c>
      <c r="C18" s="10">
        <v>18.28</v>
      </c>
      <c r="D18" s="10">
        <v>18.28</v>
      </c>
      <c r="E18" s="10">
        <v>18.28</v>
      </c>
      <c r="F18" s="10">
        <v>18.28</v>
      </c>
      <c r="G18" s="10">
        <v>18.28</v>
      </c>
      <c r="H18" s="10">
        <v>19.29</v>
      </c>
      <c r="I18" s="10">
        <v>19.29</v>
      </c>
      <c r="J18" s="10">
        <v>19.29</v>
      </c>
      <c r="K18" s="10">
        <v>19.29</v>
      </c>
      <c r="L18" s="10">
        <v>19.29</v>
      </c>
      <c r="M18" s="10">
        <v>19.29</v>
      </c>
      <c r="N18" s="10">
        <v>19.29</v>
      </c>
      <c r="O18" s="14">
        <f t="shared" si="0"/>
        <v>226.42999999999995</v>
      </c>
    </row>
    <row r="19" spans="1:15" x14ac:dyDescent="0.25">
      <c r="A19" s="1" t="s">
        <v>31</v>
      </c>
      <c r="B19" s="1" t="s">
        <v>32</v>
      </c>
      <c r="C19" s="10">
        <v>18.28</v>
      </c>
      <c r="D19" s="10">
        <v>18.28</v>
      </c>
      <c r="E19" s="10">
        <v>18.28</v>
      </c>
      <c r="F19" s="10">
        <v>18.28</v>
      </c>
      <c r="G19" s="10">
        <v>18.28</v>
      </c>
      <c r="H19" s="10">
        <v>19.29</v>
      </c>
      <c r="I19" s="10">
        <v>19.29</v>
      </c>
      <c r="J19" s="10">
        <v>19.29</v>
      </c>
      <c r="K19" s="10">
        <v>19.29</v>
      </c>
      <c r="L19" s="10">
        <v>19.29</v>
      </c>
      <c r="M19" s="10">
        <v>19.29</v>
      </c>
      <c r="N19" s="10">
        <v>19.29</v>
      </c>
      <c r="O19" s="14">
        <f t="shared" si="0"/>
        <v>226.42999999999995</v>
      </c>
    </row>
    <row r="20" spans="1:15" x14ac:dyDescent="0.25">
      <c r="A20" s="2" t="s">
        <v>33</v>
      </c>
      <c r="B20" s="2" t="s">
        <v>34</v>
      </c>
      <c r="C20" s="10">
        <v>18.28</v>
      </c>
      <c r="D20" s="10">
        <v>18.28</v>
      </c>
      <c r="E20" s="10">
        <v>18.28</v>
      </c>
      <c r="F20" s="10">
        <v>18.28</v>
      </c>
      <c r="G20" s="10">
        <v>18.28</v>
      </c>
      <c r="H20" s="10">
        <v>19.29</v>
      </c>
      <c r="I20" s="10">
        <v>19.29</v>
      </c>
      <c r="J20" s="10">
        <v>19.29</v>
      </c>
      <c r="K20" s="10">
        <v>19.29</v>
      </c>
      <c r="L20" s="10">
        <v>19.29</v>
      </c>
      <c r="M20" s="10">
        <v>19.29</v>
      </c>
      <c r="N20" s="10">
        <v>19.29</v>
      </c>
      <c r="O20" s="14">
        <f t="shared" si="0"/>
        <v>226.42999999999995</v>
      </c>
    </row>
    <row r="21" spans="1:15" x14ac:dyDescent="0.25">
      <c r="A21" s="1" t="s">
        <v>35</v>
      </c>
      <c r="B21" s="1" t="s">
        <v>36</v>
      </c>
      <c r="C21" s="10">
        <v>18.28</v>
      </c>
      <c r="D21" s="10">
        <v>18.28</v>
      </c>
      <c r="E21" s="10">
        <v>18.28</v>
      </c>
      <c r="F21" s="10">
        <v>18.28</v>
      </c>
      <c r="G21" s="10">
        <v>18.28</v>
      </c>
      <c r="H21" s="10">
        <v>19.29</v>
      </c>
      <c r="I21" s="10">
        <v>19.29</v>
      </c>
      <c r="J21" s="10">
        <v>19.29</v>
      </c>
      <c r="K21" s="10">
        <v>19.29</v>
      </c>
      <c r="L21" s="10">
        <v>19.29</v>
      </c>
      <c r="M21" s="10">
        <v>19.29</v>
      </c>
      <c r="N21" s="10">
        <v>19.29</v>
      </c>
      <c r="O21" s="14">
        <f t="shared" si="0"/>
        <v>226.42999999999995</v>
      </c>
    </row>
    <row r="22" spans="1:15" x14ac:dyDescent="0.25">
      <c r="A22" s="1" t="s">
        <v>71</v>
      </c>
      <c r="B22" s="1" t="s">
        <v>72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4">
        <f t="shared" si="0"/>
        <v>0</v>
      </c>
    </row>
    <row r="23" spans="1:15" x14ac:dyDescent="0.25">
      <c r="A23" s="2" t="s">
        <v>41</v>
      </c>
      <c r="B23" s="2" t="s">
        <v>42</v>
      </c>
      <c r="C23" s="10">
        <v>18.28</v>
      </c>
      <c r="D23" s="10">
        <v>18.28</v>
      </c>
      <c r="E23" s="10">
        <v>18.28</v>
      </c>
      <c r="F23" s="10">
        <v>18.28</v>
      </c>
      <c r="G23" s="10">
        <v>18.28</v>
      </c>
      <c r="H23" s="10">
        <v>19.29</v>
      </c>
      <c r="I23" s="10">
        <v>19.29</v>
      </c>
      <c r="J23" s="10">
        <v>19.29</v>
      </c>
      <c r="K23" s="10">
        <v>19.29</v>
      </c>
      <c r="L23" s="10">
        <v>19.29</v>
      </c>
      <c r="M23" s="10">
        <v>19.29</v>
      </c>
      <c r="N23" s="10">
        <v>19.29</v>
      </c>
      <c r="O23" s="14">
        <f t="shared" si="0"/>
        <v>226.42999999999995</v>
      </c>
    </row>
    <row r="24" spans="1:15" x14ac:dyDescent="0.25">
      <c r="A24" s="1" t="s">
        <v>43</v>
      </c>
      <c r="B24" s="1" t="s">
        <v>44</v>
      </c>
      <c r="C24" s="10">
        <v>18.28</v>
      </c>
      <c r="D24" s="10">
        <v>18.28</v>
      </c>
      <c r="E24" s="10">
        <v>18.28</v>
      </c>
      <c r="F24" s="10">
        <v>18.28</v>
      </c>
      <c r="G24" s="10">
        <v>18.28</v>
      </c>
      <c r="H24" s="10">
        <v>19.29</v>
      </c>
      <c r="I24" s="10">
        <v>19.29</v>
      </c>
      <c r="J24" s="10">
        <v>19.29</v>
      </c>
      <c r="K24" s="10">
        <v>19.29</v>
      </c>
      <c r="L24" s="10">
        <v>19.29</v>
      </c>
      <c r="M24" s="10">
        <v>19.29</v>
      </c>
      <c r="N24" s="10">
        <v>19.29</v>
      </c>
      <c r="O24" s="14">
        <f t="shared" si="0"/>
        <v>226.42999999999995</v>
      </c>
    </row>
    <row r="25" spans="1:15" x14ac:dyDescent="0.25">
      <c r="A25" s="2" t="s">
        <v>45</v>
      </c>
      <c r="B25" s="2" t="s">
        <v>46</v>
      </c>
      <c r="C25" s="10">
        <v>18.28</v>
      </c>
      <c r="D25" s="10">
        <v>18.28</v>
      </c>
      <c r="E25" s="10">
        <v>18.28</v>
      </c>
      <c r="F25" s="10">
        <v>18.28</v>
      </c>
      <c r="G25" s="10">
        <v>18.28</v>
      </c>
      <c r="H25" s="10">
        <v>19.29</v>
      </c>
      <c r="I25" s="10">
        <v>19.29</v>
      </c>
      <c r="J25" s="10">
        <v>19.29</v>
      </c>
      <c r="K25" s="10">
        <v>19.29</v>
      </c>
      <c r="L25" s="10">
        <v>19.29</v>
      </c>
      <c r="M25" s="10">
        <v>19.29</v>
      </c>
      <c r="N25" s="10">
        <v>19.29</v>
      </c>
      <c r="O25" s="14">
        <f t="shared" si="0"/>
        <v>226.42999999999995</v>
      </c>
    </row>
    <row r="26" spans="1:15" x14ac:dyDescent="0.25">
      <c r="A26" s="1" t="s">
        <v>47</v>
      </c>
      <c r="B26" s="1" t="s">
        <v>48</v>
      </c>
      <c r="C26" s="10">
        <v>18.28</v>
      </c>
      <c r="D26" s="10">
        <v>18.28</v>
      </c>
      <c r="E26" s="10">
        <v>18.28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4">
        <f t="shared" si="0"/>
        <v>54.84</v>
      </c>
    </row>
    <row r="27" spans="1:15" x14ac:dyDescent="0.25">
      <c r="A27" s="2" t="s">
        <v>49</v>
      </c>
      <c r="B27" s="2" t="s">
        <v>50</v>
      </c>
      <c r="C27" s="10">
        <v>18.28</v>
      </c>
      <c r="D27" s="10">
        <v>18.28</v>
      </c>
      <c r="E27" s="10">
        <v>18.28</v>
      </c>
      <c r="F27" s="10">
        <v>18.28</v>
      </c>
      <c r="G27" s="10">
        <v>-18.28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4">
        <f t="shared" si="0"/>
        <v>54.84</v>
      </c>
    </row>
    <row r="28" spans="1:15" x14ac:dyDescent="0.25">
      <c r="A28" s="1" t="s">
        <v>51</v>
      </c>
      <c r="B28" s="1" t="s">
        <v>52</v>
      </c>
      <c r="C28" s="10">
        <v>18.28</v>
      </c>
      <c r="D28" s="10">
        <v>18.28</v>
      </c>
      <c r="E28" s="10">
        <v>18.28</v>
      </c>
      <c r="F28" s="10">
        <v>18.28</v>
      </c>
      <c r="G28" s="10">
        <v>18.28</v>
      </c>
      <c r="H28" s="10">
        <v>19.29</v>
      </c>
      <c r="I28" s="10">
        <v>19.29</v>
      </c>
      <c r="J28" s="10">
        <v>19.29</v>
      </c>
      <c r="K28" s="10">
        <v>19.29</v>
      </c>
      <c r="L28" s="10">
        <v>19.29</v>
      </c>
      <c r="M28" s="10">
        <v>19.29</v>
      </c>
      <c r="N28" s="10">
        <v>19.29</v>
      </c>
      <c r="O28" s="14">
        <f t="shared" si="0"/>
        <v>226.42999999999995</v>
      </c>
    </row>
    <row r="29" spans="1:15" x14ac:dyDescent="0.25">
      <c r="A29" s="2" t="s">
        <v>53</v>
      </c>
      <c r="B29" s="2" t="s">
        <v>54</v>
      </c>
      <c r="C29" s="10">
        <v>0</v>
      </c>
      <c r="D29" s="10">
        <v>0</v>
      </c>
      <c r="E29" s="10">
        <v>35.340000000000003</v>
      </c>
      <c r="F29" s="10">
        <v>18.28</v>
      </c>
      <c r="G29" s="10">
        <v>18.28</v>
      </c>
      <c r="H29" s="10">
        <v>19.29</v>
      </c>
      <c r="I29" s="10">
        <v>19.29</v>
      </c>
      <c r="J29" s="10">
        <v>19.29</v>
      </c>
      <c r="K29" s="10">
        <v>19.29</v>
      </c>
      <c r="L29" s="10">
        <v>19.29</v>
      </c>
      <c r="M29" s="10">
        <v>19.29</v>
      </c>
      <c r="N29" s="10">
        <v>19.29</v>
      </c>
      <c r="O29" s="14">
        <f t="shared" si="0"/>
        <v>206.92999999999995</v>
      </c>
    </row>
    <row r="30" spans="1:15" x14ac:dyDescent="0.25">
      <c r="A30" s="1" t="s">
        <v>75</v>
      </c>
      <c r="B30" s="1" t="s">
        <v>76</v>
      </c>
      <c r="C30" s="10">
        <v>0</v>
      </c>
      <c r="D30" s="10">
        <v>0</v>
      </c>
      <c r="E30" s="10">
        <v>0</v>
      </c>
      <c r="F30" s="10">
        <v>18.28</v>
      </c>
      <c r="G30" s="10">
        <v>18.28</v>
      </c>
      <c r="H30" s="10">
        <v>19.29</v>
      </c>
      <c r="I30" s="10">
        <v>19.29</v>
      </c>
      <c r="J30" s="10">
        <v>19.29</v>
      </c>
      <c r="K30" s="10">
        <v>19.29</v>
      </c>
      <c r="L30" s="10">
        <v>19.29</v>
      </c>
      <c r="M30" s="10">
        <v>19.29</v>
      </c>
      <c r="N30" s="10">
        <v>19.29</v>
      </c>
      <c r="O30" s="14">
        <f t="shared" si="0"/>
        <v>171.58999999999997</v>
      </c>
    </row>
    <row r="31" spans="1:15" x14ac:dyDescent="0.25">
      <c r="A31" s="2" t="s">
        <v>77</v>
      </c>
      <c r="B31" s="2" t="s">
        <v>78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19.29</v>
      </c>
      <c r="I31" s="12">
        <v>19.29</v>
      </c>
      <c r="J31" s="12">
        <v>19.29</v>
      </c>
      <c r="K31" s="12">
        <v>19.29</v>
      </c>
      <c r="L31" s="12">
        <v>19.29</v>
      </c>
      <c r="M31" s="12">
        <v>19.29</v>
      </c>
      <c r="N31" s="12">
        <v>19.29</v>
      </c>
      <c r="O31" s="14">
        <f t="shared" si="0"/>
        <v>135.02999999999997</v>
      </c>
    </row>
    <row r="32" spans="1:15" x14ac:dyDescent="0.25">
      <c r="A32" s="1" t="s">
        <v>79</v>
      </c>
      <c r="B32" s="1" t="s">
        <v>80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19.29</v>
      </c>
      <c r="J32" s="10">
        <v>19.29</v>
      </c>
      <c r="K32" s="10">
        <v>19.29</v>
      </c>
      <c r="L32" s="10">
        <v>19.29</v>
      </c>
      <c r="M32" s="10">
        <v>19.29</v>
      </c>
      <c r="N32" s="10">
        <v>19.29</v>
      </c>
      <c r="O32" s="14">
        <f t="shared" si="0"/>
        <v>115.73999999999998</v>
      </c>
    </row>
    <row r="33" spans="1:15" x14ac:dyDescent="0.25">
      <c r="A33" s="2" t="s">
        <v>81</v>
      </c>
      <c r="B33" s="2" t="s">
        <v>82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19.29</v>
      </c>
      <c r="M33" s="12">
        <v>19.29</v>
      </c>
      <c r="N33" s="12">
        <v>19.29</v>
      </c>
      <c r="O33" s="14">
        <f t="shared" si="0"/>
        <v>57.87</v>
      </c>
    </row>
    <row r="34" spans="1:15" x14ac:dyDescent="0.25">
      <c r="A34" s="1" t="s">
        <v>83</v>
      </c>
      <c r="B34" s="1" t="s">
        <v>16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4">
        <f t="shared" si="0"/>
        <v>0</v>
      </c>
    </row>
    <row r="35" spans="1:15" x14ac:dyDescent="0.25">
      <c r="B35" s="8" t="s">
        <v>73</v>
      </c>
      <c r="C35" s="12">
        <f t="shared" ref="C35:N35" si="1">SUM(C3:C34)</f>
        <v>420.43999999999983</v>
      </c>
      <c r="D35" s="12">
        <f t="shared" si="1"/>
        <v>383.87999999999988</v>
      </c>
      <c r="E35" s="12">
        <f t="shared" si="1"/>
        <v>400.93999999999994</v>
      </c>
      <c r="F35" s="12">
        <f t="shared" si="1"/>
        <v>402.15999999999985</v>
      </c>
      <c r="G35" s="12">
        <f t="shared" si="1"/>
        <v>365.59999999999991</v>
      </c>
      <c r="H35" s="12">
        <f t="shared" si="1"/>
        <v>424.38000000000011</v>
      </c>
      <c r="I35" s="12">
        <f t="shared" si="1"/>
        <v>443.67000000000013</v>
      </c>
      <c r="J35" s="12">
        <f t="shared" si="1"/>
        <v>443.67000000000013</v>
      </c>
      <c r="K35" s="12">
        <f t="shared" si="1"/>
        <v>443.67000000000013</v>
      </c>
      <c r="L35" s="12">
        <f t="shared" si="1"/>
        <v>462.96000000000015</v>
      </c>
      <c r="M35" s="12">
        <f t="shared" si="1"/>
        <v>462.96000000000015</v>
      </c>
      <c r="N35" s="12">
        <f t="shared" si="1"/>
        <v>462.96000000000015</v>
      </c>
      <c r="O35" s="14">
        <f t="shared" si="0"/>
        <v>5117.29</v>
      </c>
    </row>
    <row r="36" spans="1:15" x14ac:dyDescent="0.25">
      <c r="B36" s="9" t="s">
        <v>74</v>
      </c>
      <c r="C36" s="10">
        <v>-18.28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5" x14ac:dyDescent="0.25">
      <c r="B37" s="8" t="s">
        <v>84</v>
      </c>
      <c r="C37" s="12">
        <f t="shared" ref="C37:N37" si="2">C35+C36</f>
        <v>402.15999999999985</v>
      </c>
      <c r="D37" s="12">
        <f t="shared" si="2"/>
        <v>383.87999999999988</v>
      </c>
      <c r="E37" s="12">
        <f t="shared" si="2"/>
        <v>400.93999999999994</v>
      </c>
      <c r="F37" s="12">
        <f t="shared" si="2"/>
        <v>402.15999999999985</v>
      </c>
      <c r="G37" s="12">
        <f t="shared" si="2"/>
        <v>365.59999999999991</v>
      </c>
      <c r="H37" s="12">
        <f t="shared" si="2"/>
        <v>424.38000000000011</v>
      </c>
      <c r="I37" s="12">
        <f t="shared" si="2"/>
        <v>443.67000000000013</v>
      </c>
      <c r="J37" s="12">
        <f t="shared" si="2"/>
        <v>443.67000000000013</v>
      </c>
      <c r="K37" s="12">
        <f t="shared" si="2"/>
        <v>443.67000000000013</v>
      </c>
      <c r="L37" s="12">
        <f t="shared" si="2"/>
        <v>462.96000000000015</v>
      </c>
      <c r="M37" s="12">
        <f t="shared" si="2"/>
        <v>462.96000000000015</v>
      </c>
      <c r="N37" s="12">
        <f t="shared" si="2"/>
        <v>462.96000000000015</v>
      </c>
      <c r="O37" s="14">
        <f>SUM(C37:N37)</f>
        <v>5099.01</v>
      </c>
    </row>
    <row r="41" spans="1:15" x14ac:dyDescent="0.25">
      <c r="A41" t="s">
        <v>117</v>
      </c>
    </row>
    <row r="42" spans="1:15" x14ac:dyDescent="0.25">
      <c r="A42" s="5" t="s">
        <v>39</v>
      </c>
      <c r="B42" s="5" t="s">
        <v>40</v>
      </c>
      <c r="C42" s="3" t="s">
        <v>55</v>
      </c>
      <c r="D42" s="3" t="s">
        <v>56</v>
      </c>
      <c r="E42" s="3" t="s">
        <v>57</v>
      </c>
      <c r="F42" s="3"/>
      <c r="G42" s="4" t="s">
        <v>59</v>
      </c>
      <c r="H42" s="3" t="s">
        <v>94</v>
      </c>
      <c r="I42" s="3" t="s">
        <v>95</v>
      </c>
      <c r="J42" s="3" t="s">
        <v>96</v>
      </c>
      <c r="K42" s="3" t="s">
        <v>63</v>
      </c>
      <c r="L42" s="3" t="s">
        <v>64</v>
      </c>
      <c r="M42" s="3" t="s">
        <v>65</v>
      </c>
      <c r="N42" s="3" t="s">
        <v>66</v>
      </c>
      <c r="O42" s="7" t="s">
        <v>73</v>
      </c>
    </row>
    <row r="43" spans="1:15" x14ac:dyDescent="0.25">
      <c r="A43" s="6" t="s">
        <v>1</v>
      </c>
      <c r="B43" s="6" t="s">
        <v>2</v>
      </c>
      <c r="C43" s="10">
        <v>19.29</v>
      </c>
      <c r="D43" s="10">
        <v>19.29</v>
      </c>
      <c r="E43" s="10">
        <v>19.29</v>
      </c>
      <c r="F43" s="10">
        <v>19.29</v>
      </c>
      <c r="G43" s="10">
        <v>19.29</v>
      </c>
      <c r="H43" s="10">
        <v>19.29</v>
      </c>
      <c r="I43" s="10">
        <v>19.29</v>
      </c>
      <c r="J43" s="10">
        <v>19.29</v>
      </c>
      <c r="K43" s="10">
        <v>19.29</v>
      </c>
      <c r="L43" s="10">
        <v>19.29</v>
      </c>
      <c r="M43" s="10">
        <v>19.29</v>
      </c>
      <c r="N43" s="10">
        <v>19.29</v>
      </c>
      <c r="O43" s="14">
        <f>SUM(C43:N43)</f>
        <v>231.47999999999993</v>
      </c>
    </row>
    <row r="44" spans="1:15" x14ac:dyDescent="0.25">
      <c r="A44" s="2" t="s">
        <v>5</v>
      </c>
      <c r="B44" s="2" t="s">
        <v>6</v>
      </c>
      <c r="C44" s="10">
        <v>19.29</v>
      </c>
      <c r="D44" s="10">
        <v>19.29</v>
      </c>
      <c r="E44" s="10">
        <v>19.29</v>
      </c>
      <c r="F44" s="10">
        <v>19.29</v>
      </c>
      <c r="G44" s="10">
        <v>19.29</v>
      </c>
      <c r="H44" s="10">
        <v>19.29</v>
      </c>
      <c r="I44" s="10">
        <v>19.29</v>
      </c>
      <c r="J44" s="10">
        <v>19.29</v>
      </c>
      <c r="K44" s="10">
        <v>19.29</v>
      </c>
      <c r="L44" s="10">
        <v>19.29</v>
      </c>
      <c r="M44" s="10">
        <v>19.29</v>
      </c>
      <c r="N44" s="10">
        <v>19.29</v>
      </c>
      <c r="O44" s="14">
        <f t="shared" ref="O44:O71" si="3">SUM(C44:N44)</f>
        <v>231.47999999999993</v>
      </c>
    </row>
    <row r="45" spans="1:15" x14ac:dyDescent="0.25">
      <c r="A45" s="1" t="s">
        <v>7</v>
      </c>
      <c r="B45" s="1" t="s">
        <v>8</v>
      </c>
      <c r="C45" s="10">
        <v>19.29</v>
      </c>
      <c r="D45" s="10">
        <v>19.29</v>
      </c>
      <c r="E45" s="10">
        <v>19.29</v>
      </c>
      <c r="F45" s="10">
        <v>19.29</v>
      </c>
      <c r="G45" s="10">
        <v>19.29</v>
      </c>
      <c r="H45" s="10">
        <v>19.29</v>
      </c>
      <c r="I45" s="10">
        <v>19.29</v>
      </c>
      <c r="J45" s="10">
        <v>19.29</v>
      </c>
      <c r="K45" s="10">
        <v>19.29</v>
      </c>
      <c r="L45" s="10">
        <v>19.29</v>
      </c>
      <c r="M45" s="10">
        <v>19.29</v>
      </c>
      <c r="N45" s="10">
        <v>19.29</v>
      </c>
      <c r="O45" s="14">
        <f t="shared" si="3"/>
        <v>231.47999999999993</v>
      </c>
    </row>
    <row r="46" spans="1:15" x14ac:dyDescent="0.25">
      <c r="A46" s="1" t="s">
        <v>67</v>
      </c>
      <c r="B46" s="1" t="s">
        <v>68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4">
        <f t="shared" si="3"/>
        <v>0</v>
      </c>
    </row>
    <row r="47" spans="1:15" x14ac:dyDescent="0.25">
      <c r="A47" s="2" t="s">
        <v>9</v>
      </c>
      <c r="B47" s="2" t="s">
        <v>10</v>
      </c>
      <c r="C47" s="10">
        <v>19.29</v>
      </c>
      <c r="D47" s="10">
        <v>19.29</v>
      </c>
      <c r="E47" s="10">
        <v>19.29</v>
      </c>
      <c r="F47" s="10">
        <v>19.29</v>
      </c>
      <c r="G47" s="10">
        <v>19.29</v>
      </c>
      <c r="H47" s="10">
        <v>19.29</v>
      </c>
      <c r="I47" s="10">
        <v>19.29</v>
      </c>
      <c r="J47" s="10">
        <v>19.29</v>
      </c>
      <c r="K47" s="10">
        <v>19.29</v>
      </c>
      <c r="L47" s="10">
        <v>19.29</v>
      </c>
      <c r="M47" s="10">
        <v>19.29</v>
      </c>
      <c r="N47" s="10">
        <v>19.29</v>
      </c>
      <c r="O47" s="14">
        <f t="shared" si="3"/>
        <v>231.47999999999993</v>
      </c>
    </row>
    <row r="48" spans="1:15" x14ac:dyDescent="0.25">
      <c r="A48" s="1" t="s">
        <v>12</v>
      </c>
      <c r="B48" s="1" t="s">
        <v>13</v>
      </c>
      <c r="C48" s="10">
        <v>19.29</v>
      </c>
      <c r="D48" s="10">
        <v>19.29</v>
      </c>
      <c r="E48" s="10">
        <v>19.29</v>
      </c>
      <c r="F48" s="10">
        <v>19.29</v>
      </c>
      <c r="G48" s="10">
        <v>19.29</v>
      </c>
      <c r="H48" s="10">
        <v>19.29</v>
      </c>
      <c r="I48" s="10">
        <v>19.29</v>
      </c>
      <c r="J48" s="10">
        <v>19.29</v>
      </c>
      <c r="K48" s="10">
        <v>19.29</v>
      </c>
      <c r="L48" s="10">
        <v>19.29</v>
      </c>
      <c r="M48" s="10">
        <v>19.29</v>
      </c>
      <c r="N48" s="10">
        <v>19.29</v>
      </c>
      <c r="O48" s="14">
        <f t="shared" si="3"/>
        <v>231.47999999999993</v>
      </c>
    </row>
    <row r="49" spans="1:15" x14ac:dyDescent="0.25">
      <c r="A49" s="2" t="s">
        <v>14</v>
      </c>
      <c r="B49" s="2" t="s">
        <v>15</v>
      </c>
      <c r="C49" s="10">
        <v>19.29</v>
      </c>
      <c r="D49" s="10">
        <v>19.29</v>
      </c>
      <c r="E49" s="10">
        <v>19.29</v>
      </c>
      <c r="F49" s="10">
        <v>19.29</v>
      </c>
      <c r="G49" s="10">
        <v>19.29</v>
      </c>
      <c r="H49" s="10">
        <v>19.29</v>
      </c>
      <c r="I49" s="10">
        <v>19.29</v>
      </c>
      <c r="J49" s="10">
        <v>19.29</v>
      </c>
      <c r="K49" s="10">
        <v>19.29</v>
      </c>
      <c r="L49" s="10">
        <v>19.29</v>
      </c>
      <c r="M49" s="10">
        <v>19.29</v>
      </c>
      <c r="N49" s="10">
        <v>19.29</v>
      </c>
      <c r="O49" s="14">
        <f t="shared" si="3"/>
        <v>231.47999999999993</v>
      </c>
    </row>
    <row r="50" spans="1:15" x14ac:dyDescent="0.25">
      <c r="A50" s="2" t="s">
        <v>69</v>
      </c>
      <c r="B50" s="2" t="s">
        <v>70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4">
        <f t="shared" si="3"/>
        <v>0</v>
      </c>
    </row>
    <row r="51" spans="1:15" x14ac:dyDescent="0.25">
      <c r="A51" s="1" t="s">
        <v>17</v>
      </c>
      <c r="B51" s="1" t="s">
        <v>18</v>
      </c>
      <c r="C51" s="10">
        <v>19.29</v>
      </c>
      <c r="D51" s="10">
        <v>19.29</v>
      </c>
      <c r="E51" s="10">
        <v>19.29</v>
      </c>
      <c r="F51" s="10">
        <v>19.29</v>
      </c>
      <c r="G51" s="10">
        <v>19.29</v>
      </c>
      <c r="H51" s="10">
        <v>19.29</v>
      </c>
      <c r="I51" s="10">
        <v>19.29</v>
      </c>
      <c r="J51" s="10">
        <v>19.29</v>
      </c>
      <c r="K51" s="10">
        <v>19.29</v>
      </c>
      <c r="L51" s="10">
        <v>19.29</v>
      </c>
      <c r="M51" s="10">
        <v>19.29</v>
      </c>
      <c r="N51" s="10">
        <v>19.29</v>
      </c>
      <c r="O51" s="14">
        <f t="shared" si="3"/>
        <v>231.47999999999993</v>
      </c>
    </row>
    <row r="52" spans="1:15" x14ac:dyDescent="0.25">
      <c r="A52" s="2" t="s">
        <v>19</v>
      </c>
      <c r="B52" s="2" t="s">
        <v>20</v>
      </c>
      <c r="C52" s="10">
        <v>19.29</v>
      </c>
      <c r="D52" s="10">
        <v>19.29</v>
      </c>
      <c r="E52" s="10">
        <v>19.29</v>
      </c>
      <c r="F52" s="10">
        <v>19.29</v>
      </c>
      <c r="G52" s="10">
        <v>19.29</v>
      </c>
      <c r="H52" s="10">
        <v>19.29</v>
      </c>
      <c r="I52" s="10">
        <v>19.29</v>
      </c>
      <c r="J52" s="10">
        <v>19.29</v>
      </c>
      <c r="K52" s="10">
        <v>19.29</v>
      </c>
      <c r="L52" s="10">
        <v>19.29</v>
      </c>
      <c r="M52" s="10">
        <v>19.29</v>
      </c>
      <c r="N52" s="10">
        <v>19.29</v>
      </c>
      <c r="O52" s="14">
        <f t="shared" si="3"/>
        <v>231.47999999999993</v>
      </c>
    </row>
    <row r="53" spans="1:15" x14ac:dyDescent="0.25">
      <c r="A53" s="1" t="s">
        <v>23</v>
      </c>
      <c r="B53" s="1" t="s">
        <v>24</v>
      </c>
      <c r="C53" s="10">
        <v>19.29</v>
      </c>
      <c r="D53" s="10">
        <v>19.29</v>
      </c>
      <c r="E53" s="10">
        <v>19.29</v>
      </c>
      <c r="F53" s="10">
        <v>19.29</v>
      </c>
      <c r="G53" s="10">
        <v>19.29</v>
      </c>
      <c r="H53" s="10">
        <v>19.29</v>
      </c>
      <c r="I53" s="10">
        <v>19.29</v>
      </c>
      <c r="J53" s="10">
        <v>19.29</v>
      </c>
      <c r="K53" s="10">
        <v>19.29</v>
      </c>
      <c r="L53" s="10">
        <v>19.29</v>
      </c>
      <c r="M53" s="10">
        <v>19.29</v>
      </c>
      <c r="N53" s="10">
        <v>19.29</v>
      </c>
      <c r="O53" s="14">
        <f t="shared" si="3"/>
        <v>231.47999999999993</v>
      </c>
    </row>
    <row r="54" spans="1:15" x14ac:dyDescent="0.25">
      <c r="A54" s="2" t="s">
        <v>25</v>
      </c>
      <c r="B54" s="2" t="s">
        <v>26</v>
      </c>
      <c r="C54" s="10">
        <v>19.29</v>
      </c>
      <c r="D54" s="10">
        <v>19.29</v>
      </c>
      <c r="E54" s="10">
        <v>19.29</v>
      </c>
      <c r="F54" s="10">
        <v>19.29</v>
      </c>
      <c r="G54" s="10">
        <v>19.29</v>
      </c>
      <c r="H54" s="10">
        <v>19.29</v>
      </c>
      <c r="I54" s="10">
        <v>19.29</v>
      </c>
      <c r="J54" s="10">
        <v>19.29</v>
      </c>
      <c r="K54" s="10">
        <v>19.29</v>
      </c>
      <c r="L54" s="10">
        <v>19.29</v>
      </c>
      <c r="M54" s="10">
        <v>19.29</v>
      </c>
      <c r="N54" s="10">
        <v>19.29</v>
      </c>
      <c r="O54" s="14">
        <f t="shared" si="3"/>
        <v>231.47999999999993</v>
      </c>
    </row>
    <row r="55" spans="1:15" x14ac:dyDescent="0.25">
      <c r="A55" s="1" t="s">
        <v>27</v>
      </c>
      <c r="B55" s="1" t="s">
        <v>28</v>
      </c>
      <c r="C55" s="10">
        <v>19.29</v>
      </c>
      <c r="D55" s="10">
        <v>19.29</v>
      </c>
      <c r="E55" s="10">
        <v>19.29</v>
      </c>
      <c r="F55" s="10">
        <v>19.29</v>
      </c>
      <c r="G55" s="10">
        <v>19.29</v>
      </c>
      <c r="H55" s="10">
        <v>19.29</v>
      </c>
      <c r="I55" s="10">
        <v>19.29</v>
      </c>
      <c r="J55" s="10">
        <v>19.29</v>
      </c>
      <c r="K55" s="10">
        <v>19.29</v>
      </c>
      <c r="L55" s="10">
        <v>19.29</v>
      </c>
      <c r="M55" s="10">
        <v>19.29</v>
      </c>
      <c r="N55" s="10">
        <v>19.29</v>
      </c>
      <c r="O55" s="14">
        <f t="shared" si="3"/>
        <v>231.47999999999993</v>
      </c>
    </row>
    <row r="56" spans="1:15" x14ac:dyDescent="0.25">
      <c r="A56" s="2" t="s">
        <v>29</v>
      </c>
      <c r="B56" s="2" t="s">
        <v>30</v>
      </c>
      <c r="C56" s="10">
        <v>19.29</v>
      </c>
      <c r="D56" s="10">
        <v>19.29</v>
      </c>
      <c r="E56" s="10">
        <v>19.29</v>
      </c>
      <c r="F56" s="10">
        <v>19.29</v>
      </c>
      <c r="G56" s="10">
        <v>19.29</v>
      </c>
      <c r="H56" s="10">
        <v>19.29</v>
      </c>
      <c r="I56" s="10">
        <v>19.29</v>
      </c>
      <c r="J56" s="10">
        <v>19.29</v>
      </c>
      <c r="K56" s="10">
        <v>19.29</v>
      </c>
      <c r="L56" s="10">
        <v>19.29</v>
      </c>
      <c r="M56" s="10">
        <v>19.29</v>
      </c>
      <c r="N56" s="10">
        <v>19.29</v>
      </c>
      <c r="O56" s="14">
        <f t="shared" si="3"/>
        <v>231.47999999999993</v>
      </c>
    </row>
    <row r="57" spans="1:15" x14ac:dyDescent="0.25">
      <c r="A57" s="1" t="s">
        <v>31</v>
      </c>
      <c r="B57" s="1" t="s">
        <v>32</v>
      </c>
      <c r="C57" s="10">
        <v>19.29</v>
      </c>
      <c r="D57" s="10">
        <v>19.29</v>
      </c>
      <c r="E57" s="10">
        <v>19.29</v>
      </c>
      <c r="F57" s="10">
        <v>19.29</v>
      </c>
      <c r="G57" s="10">
        <v>19.29</v>
      </c>
      <c r="H57" s="10">
        <v>19.29</v>
      </c>
      <c r="I57" s="10">
        <v>19.29</v>
      </c>
      <c r="J57" s="10">
        <v>19.29</v>
      </c>
      <c r="K57" s="10">
        <v>19.29</v>
      </c>
      <c r="L57" s="10">
        <v>19.29</v>
      </c>
      <c r="M57" s="10">
        <v>19.29</v>
      </c>
      <c r="N57" s="10">
        <v>19.29</v>
      </c>
      <c r="O57" s="14">
        <f t="shared" si="3"/>
        <v>231.47999999999993</v>
      </c>
    </row>
    <row r="58" spans="1:15" x14ac:dyDescent="0.25">
      <c r="A58" s="2" t="s">
        <v>33</v>
      </c>
      <c r="B58" s="2" t="s">
        <v>34</v>
      </c>
      <c r="C58" s="10">
        <v>19.29</v>
      </c>
      <c r="D58" s="10">
        <v>19.29</v>
      </c>
      <c r="E58" s="10">
        <v>19.29</v>
      </c>
      <c r="F58" s="10">
        <v>19.29</v>
      </c>
      <c r="G58" s="10">
        <v>19.29</v>
      </c>
      <c r="H58" s="10">
        <v>19.29</v>
      </c>
      <c r="I58" s="10">
        <v>19.29</v>
      </c>
      <c r="J58" s="10">
        <v>19.29</v>
      </c>
      <c r="K58" s="10">
        <v>19.29</v>
      </c>
      <c r="L58" s="10">
        <v>19.29</v>
      </c>
      <c r="M58" s="10">
        <v>19.29</v>
      </c>
      <c r="N58" s="10">
        <v>19.29</v>
      </c>
      <c r="O58" s="14">
        <f t="shared" si="3"/>
        <v>231.47999999999993</v>
      </c>
    </row>
    <row r="59" spans="1:15" x14ac:dyDescent="0.25">
      <c r="A59" s="1" t="s">
        <v>35</v>
      </c>
      <c r="B59" s="1" t="s">
        <v>36</v>
      </c>
      <c r="C59" s="10">
        <v>19.29</v>
      </c>
      <c r="D59" s="10">
        <v>19.29</v>
      </c>
      <c r="E59" s="10">
        <v>19.29</v>
      </c>
      <c r="F59" s="10">
        <v>19.29</v>
      </c>
      <c r="G59" s="10">
        <v>19.29</v>
      </c>
      <c r="H59" s="10">
        <v>19.29</v>
      </c>
      <c r="I59" s="10">
        <v>19.29</v>
      </c>
      <c r="J59" s="10">
        <v>19.29</v>
      </c>
      <c r="K59" s="10">
        <v>19.29</v>
      </c>
      <c r="L59" s="10">
        <v>19.29</v>
      </c>
      <c r="M59" s="10">
        <v>19.29</v>
      </c>
      <c r="N59" s="10">
        <v>19.29</v>
      </c>
      <c r="O59" s="14">
        <f t="shared" si="3"/>
        <v>231.47999999999993</v>
      </c>
    </row>
    <row r="60" spans="1:15" x14ac:dyDescent="0.25">
      <c r="A60" s="1" t="s">
        <v>71</v>
      </c>
      <c r="B60" s="1" t="s">
        <v>72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4">
        <f t="shared" si="3"/>
        <v>0</v>
      </c>
    </row>
    <row r="61" spans="1:15" x14ac:dyDescent="0.25">
      <c r="A61" s="2" t="s">
        <v>41</v>
      </c>
      <c r="B61" s="2" t="s">
        <v>42</v>
      </c>
      <c r="C61" s="10">
        <v>19.29</v>
      </c>
      <c r="D61" s="10">
        <v>19.29</v>
      </c>
      <c r="E61" s="10">
        <v>19.29</v>
      </c>
      <c r="F61" s="10">
        <v>19.29</v>
      </c>
      <c r="G61" s="10">
        <v>19.29</v>
      </c>
      <c r="H61" s="10">
        <v>19.29</v>
      </c>
      <c r="I61" s="10">
        <v>19.29</v>
      </c>
      <c r="J61" s="10">
        <v>19.29</v>
      </c>
      <c r="K61" s="10">
        <v>19.29</v>
      </c>
      <c r="L61" s="10">
        <v>19.29</v>
      </c>
      <c r="M61" s="10">
        <v>19.29</v>
      </c>
      <c r="N61" s="10">
        <v>19.29</v>
      </c>
      <c r="O61" s="14">
        <f t="shared" si="3"/>
        <v>231.47999999999993</v>
      </c>
    </row>
    <row r="62" spans="1:15" x14ac:dyDescent="0.25">
      <c r="A62" s="1" t="s">
        <v>43</v>
      </c>
      <c r="B62" s="1" t="s">
        <v>44</v>
      </c>
      <c r="C62" s="10">
        <v>19.29</v>
      </c>
      <c r="D62" s="10">
        <v>19.29</v>
      </c>
      <c r="E62" s="10">
        <v>19.29</v>
      </c>
      <c r="F62" s="10">
        <v>19.29</v>
      </c>
      <c r="G62" s="10">
        <v>19.29</v>
      </c>
      <c r="H62" s="10">
        <v>19.29</v>
      </c>
      <c r="I62" s="10">
        <v>19.29</v>
      </c>
      <c r="J62" s="10">
        <v>19.29</v>
      </c>
      <c r="K62" s="10">
        <v>19.29</v>
      </c>
      <c r="L62" s="10">
        <v>19.29</v>
      </c>
      <c r="M62" s="10">
        <v>19.29</v>
      </c>
      <c r="N62" s="10">
        <v>19.29</v>
      </c>
      <c r="O62" s="14">
        <f t="shared" si="3"/>
        <v>231.47999999999993</v>
      </c>
    </row>
    <row r="63" spans="1:15" x14ac:dyDescent="0.25">
      <c r="A63" s="2" t="s">
        <v>45</v>
      </c>
      <c r="B63" s="2" t="s">
        <v>46</v>
      </c>
      <c r="C63" s="10">
        <v>19.29</v>
      </c>
      <c r="D63" s="10">
        <v>19.29</v>
      </c>
      <c r="E63" s="10">
        <v>19.29</v>
      </c>
      <c r="F63" s="10">
        <v>19.29</v>
      </c>
      <c r="G63" s="10">
        <v>19.29</v>
      </c>
      <c r="H63" s="10">
        <v>19.29</v>
      </c>
      <c r="I63" s="10">
        <v>19.29</v>
      </c>
      <c r="J63" s="10">
        <v>19.29</v>
      </c>
      <c r="K63" s="10">
        <v>19.29</v>
      </c>
      <c r="L63" s="10">
        <v>19.29</v>
      </c>
      <c r="M63" s="10">
        <v>19.29</v>
      </c>
      <c r="N63" s="10">
        <v>19.29</v>
      </c>
      <c r="O63" s="14">
        <f t="shared" si="3"/>
        <v>231.47999999999993</v>
      </c>
    </row>
    <row r="64" spans="1:15" x14ac:dyDescent="0.25">
      <c r="A64" s="1" t="s">
        <v>51</v>
      </c>
      <c r="B64" s="1" t="s">
        <v>52</v>
      </c>
      <c r="C64" s="10">
        <v>19.29</v>
      </c>
      <c r="D64" s="10">
        <v>19.29</v>
      </c>
      <c r="E64" s="10">
        <v>19.29</v>
      </c>
      <c r="F64" s="10">
        <v>19.29</v>
      </c>
      <c r="G64" s="10">
        <v>19.29</v>
      </c>
      <c r="H64" s="10">
        <v>19.29</v>
      </c>
      <c r="I64" s="10">
        <v>19.29</v>
      </c>
      <c r="J64" s="10">
        <v>19.29</v>
      </c>
      <c r="K64" s="10">
        <v>19.29</v>
      </c>
      <c r="L64" s="10">
        <v>19.29</v>
      </c>
      <c r="M64" s="10">
        <v>19.29</v>
      </c>
      <c r="N64" s="10">
        <v>19.29</v>
      </c>
      <c r="O64" s="14">
        <f t="shared" si="3"/>
        <v>231.47999999999993</v>
      </c>
    </row>
    <row r="65" spans="1:15" x14ac:dyDescent="0.25">
      <c r="A65" s="2" t="s">
        <v>53</v>
      </c>
      <c r="B65" s="2" t="s">
        <v>54</v>
      </c>
      <c r="C65" s="10">
        <v>19.29</v>
      </c>
      <c r="D65" s="10">
        <v>19.29</v>
      </c>
      <c r="E65" s="10">
        <v>19.29</v>
      </c>
      <c r="F65" s="10">
        <v>19.29</v>
      </c>
      <c r="G65" s="10">
        <v>19.29</v>
      </c>
      <c r="H65" s="10">
        <v>19.29</v>
      </c>
      <c r="I65" s="10">
        <v>19.29</v>
      </c>
      <c r="J65" s="10">
        <v>19.29</v>
      </c>
      <c r="K65" s="10">
        <v>19.29</v>
      </c>
      <c r="L65" s="10">
        <v>19.29</v>
      </c>
      <c r="M65" s="10">
        <v>19.29</v>
      </c>
      <c r="N65" s="10">
        <v>19.29</v>
      </c>
      <c r="O65" s="14">
        <f t="shared" si="3"/>
        <v>231.47999999999993</v>
      </c>
    </row>
    <row r="66" spans="1:15" x14ac:dyDescent="0.25">
      <c r="A66" s="1" t="s">
        <v>75</v>
      </c>
      <c r="B66" s="1" t="s">
        <v>76</v>
      </c>
      <c r="C66" s="10">
        <v>19.29</v>
      </c>
      <c r="D66" s="10">
        <v>19.29</v>
      </c>
      <c r="E66" s="10">
        <v>19.29</v>
      </c>
      <c r="F66" s="10">
        <v>19.29</v>
      </c>
      <c r="G66" s="10">
        <v>19.29</v>
      </c>
      <c r="H66" s="10">
        <v>19.29</v>
      </c>
      <c r="I66" s="10">
        <v>19.29</v>
      </c>
      <c r="J66" s="10">
        <v>19.29</v>
      </c>
      <c r="K66" s="10">
        <v>19.29</v>
      </c>
      <c r="L66" s="10">
        <v>19.29</v>
      </c>
      <c r="M66" s="10">
        <v>19.29</v>
      </c>
      <c r="N66" s="10">
        <v>19.29</v>
      </c>
      <c r="O66" s="14">
        <f t="shared" si="3"/>
        <v>231.47999999999993</v>
      </c>
    </row>
    <row r="67" spans="1:15" x14ac:dyDescent="0.25">
      <c r="A67" s="2" t="s">
        <v>77</v>
      </c>
      <c r="B67" s="2" t="s">
        <v>78</v>
      </c>
      <c r="C67" s="10">
        <v>19.29</v>
      </c>
      <c r="D67" s="10">
        <v>19.29</v>
      </c>
      <c r="E67" s="10">
        <v>19.29</v>
      </c>
      <c r="F67" s="10">
        <v>19.29</v>
      </c>
      <c r="G67" s="10">
        <v>19.29</v>
      </c>
      <c r="H67" s="10">
        <v>19.29</v>
      </c>
      <c r="I67" s="10">
        <v>19.29</v>
      </c>
      <c r="J67" s="10">
        <v>19.29</v>
      </c>
      <c r="K67" s="10">
        <v>19.29</v>
      </c>
      <c r="L67" s="10">
        <v>19.29</v>
      </c>
      <c r="M67" s="10">
        <v>19.29</v>
      </c>
      <c r="N67" s="10">
        <v>19.29</v>
      </c>
      <c r="O67" s="14">
        <f t="shared" si="3"/>
        <v>231.47999999999993</v>
      </c>
    </row>
    <row r="68" spans="1:15" x14ac:dyDescent="0.25">
      <c r="A68" s="1" t="s">
        <v>79</v>
      </c>
      <c r="B68" s="1" t="s">
        <v>80</v>
      </c>
      <c r="C68" s="10">
        <v>19.29</v>
      </c>
      <c r="D68" s="10">
        <v>19.29</v>
      </c>
      <c r="E68" s="10">
        <v>19.29</v>
      </c>
      <c r="F68" s="10">
        <v>19.29</v>
      </c>
      <c r="G68" s="10">
        <v>19.29</v>
      </c>
      <c r="H68" s="10">
        <v>19.29</v>
      </c>
      <c r="I68" s="10">
        <v>19.29</v>
      </c>
      <c r="J68" s="10">
        <v>19.29</v>
      </c>
      <c r="K68" s="10">
        <v>19.29</v>
      </c>
      <c r="L68" s="10">
        <v>19.29</v>
      </c>
      <c r="M68" s="10">
        <v>19.29</v>
      </c>
      <c r="N68" s="10">
        <v>19.29</v>
      </c>
      <c r="O68" s="14">
        <f t="shared" si="3"/>
        <v>231.47999999999993</v>
      </c>
    </row>
    <row r="69" spans="1:15" x14ac:dyDescent="0.25">
      <c r="A69" s="2" t="s">
        <v>81</v>
      </c>
      <c r="B69" s="2" t="s">
        <v>82</v>
      </c>
      <c r="C69" s="10">
        <v>19.29</v>
      </c>
      <c r="D69" s="10">
        <v>19.29</v>
      </c>
      <c r="E69" s="10">
        <v>-19.29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4">
        <f t="shared" si="3"/>
        <v>19.29</v>
      </c>
    </row>
    <row r="70" spans="1:15" x14ac:dyDescent="0.25">
      <c r="A70" s="1" t="s">
        <v>85</v>
      </c>
      <c r="B70" s="1" t="s">
        <v>87</v>
      </c>
      <c r="C70" s="10"/>
      <c r="D70" s="10"/>
      <c r="E70" s="10"/>
      <c r="F70" s="10"/>
      <c r="G70" s="10"/>
      <c r="H70" s="10"/>
      <c r="I70" s="10">
        <v>19.29</v>
      </c>
      <c r="J70" s="10">
        <v>19.29</v>
      </c>
      <c r="K70" s="10">
        <v>19.29</v>
      </c>
      <c r="L70" s="10">
        <v>19.29</v>
      </c>
      <c r="M70" s="10">
        <v>19.29</v>
      </c>
      <c r="N70" s="10">
        <v>19.29</v>
      </c>
      <c r="O70" s="14">
        <f t="shared" si="3"/>
        <v>115.73999999999998</v>
      </c>
    </row>
    <row r="71" spans="1:15" x14ac:dyDescent="0.25">
      <c r="B71" s="9" t="s">
        <v>73</v>
      </c>
      <c r="C71" s="12">
        <f t="shared" ref="C71:N71" si="4">SUM(C43:C70)</f>
        <v>462.96000000000015</v>
      </c>
      <c r="D71" s="12">
        <f t="shared" si="4"/>
        <v>462.96000000000015</v>
      </c>
      <c r="E71" s="12">
        <f t="shared" si="4"/>
        <v>424.38000000000011</v>
      </c>
      <c r="F71" s="12">
        <f t="shared" si="4"/>
        <v>443.67000000000013</v>
      </c>
      <c r="G71" s="12">
        <f t="shared" si="4"/>
        <v>443.67000000000013</v>
      </c>
      <c r="H71" s="12">
        <f t="shared" si="4"/>
        <v>443.67000000000013</v>
      </c>
      <c r="I71" s="12">
        <f t="shared" si="4"/>
        <v>462.96000000000015</v>
      </c>
      <c r="J71" s="12">
        <f t="shared" si="4"/>
        <v>462.96000000000015</v>
      </c>
      <c r="K71" s="12">
        <f t="shared" si="4"/>
        <v>462.96000000000015</v>
      </c>
      <c r="L71" s="12">
        <f t="shared" si="4"/>
        <v>462.96000000000015</v>
      </c>
      <c r="M71" s="12">
        <f t="shared" si="4"/>
        <v>462.96000000000015</v>
      </c>
      <c r="N71" s="12">
        <f t="shared" si="4"/>
        <v>462.96000000000015</v>
      </c>
      <c r="O71" s="14">
        <f t="shared" si="3"/>
        <v>5459.0700000000015</v>
      </c>
    </row>
    <row r="72" spans="1:15" x14ac:dyDescent="0.25">
      <c r="B72" s="8" t="s">
        <v>74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5" x14ac:dyDescent="0.25">
      <c r="B73" s="9" t="s">
        <v>84</v>
      </c>
      <c r="C73" s="12">
        <f t="shared" ref="C73:N73" si="5">C71+C72</f>
        <v>462.96000000000015</v>
      </c>
      <c r="D73" s="12">
        <f t="shared" si="5"/>
        <v>462.96000000000015</v>
      </c>
      <c r="E73" s="12">
        <f t="shared" si="5"/>
        <v>424.38000000000011</v>
      </c>
      <c r="F73" s="12">
        <f t="shared" si="5"/>
        <v>443.67000000000013</v>
      </c>
      <c r="G73" s="12">
        <f t="shared" si="5"/>
        <v>443.67000000000013</v>
      </c>
      <c r="H73" s="12">
        <f t="shared" si="5"/>
        <v>443.67000000000013</v>
      </c>
      <c r="I73" s="12">
        <f t="shared" si="5"/>
        <v>462.96000000000015</v>
      </c>
      <c r="J73" s="12">
        <f t="shared" si="5"/>
        <v>462.96000000000015</v>
      </c>
      <c r="K73" s="12">
        <f t="shared" si="5"/>
        <v>462.96000000000015</v>
      </c>
      <c r="L73" s="12">
        <f t="shared" si="5"/>
        <v>462.96000000000015</v>
      </c>
      <c r="M73" s="12">
        <f t="shared" si="5"/>
        <v>462.96000000000015</v>
      </c>
      <c r="N73" s="12">
        <f t="shared" si="5"/>
        <v>462.96000000000015</v>
      </c>
    </row>
    <row r="77" spans="1:15" x14ac:dyDescent="0.25">
      <c r="A77" t="s">
        <v>118</v>
      </c>
    </row>
    <row r="78" spans="1:15" x14ac:dyDescent="0.25">
      <c r="A78" s="5" t="s">
        <v>39</v>
      </c>
      <c r="B78" s="5" t="s">
        <v>40</v>
      </c>
      <c r="C78" s="10" t="s">
        <v>55</v>
      </c>
      <c r="D78" s="10" t="s">
        <v>56</v>
      </c>
      <c r="E78" s="10" t="s">
        <v>57</v>
      </c>
      <c r="F78" s="10" t="s">
        <v>58</v>
      </c>
      <c r="G78" s="10" t="s">
        <v>59</v>
      </c>
      <c r="H78" s="10" t="s">
        <v>94</v>
      </c>
      <c r="I78" s="10" t="s">
        <v>95</v>
      </c>
      <c r="J78" s="10" t="s">
        <v>62</v>
      </c>
      <c r="K78" s="10" t="s">
        <v>63</v>
      </c>
      <c r="L78" s="10" t="s">
        <v>64</v>
      </c>
      <c r="M78" s="10" t="s">
        <v>65</v>
      </c>
      <c r="N78" s="10" t="s">
        <v>66</v>
      </c>
      <c r="O78" s="13" t="s">
        <v>73</v>
      </c>
    </row>
    <row r="79" spans="1:15" x14ac:dyDescent="0.25">
      <c r="A79" s="6" t="s">
        <v>1</v>
      </c>
      <c r="B79" s="6" t="s">
        <v>2</v>
      </c>
      <c r="C79" s="10">
        <v>19.29</v>
      </c>
      <c r="D79" s="10">
        <v>19.29</v>
      </c>
      <c r="E79" s="10">
        <v>19.29</v>
      </c>
      <c r="F79" s="10">
        <v>19.29</v>
      </c>
      <c r="G79" s="10">
        <v>19.29</v>
      </c>
      <c r="H79" s="10">
        <v>19.29</v>
      </c>
      <c r="I79" s="10">
        <v>19.29</v>
      </c>
      <c r="J79" s="10">
        <v>19.29</v>
      </c>
      <c r="K79" s="10">
        <v>19.29</v>
      </c>
      <c r="L79" s="10">
        <v>19.29</v>
      </c>
      <c r="M79" s="10">
        <v>19.29</v>
      </c>
      <c r="N79" s="10">
        <v>19.29</v>
      </c>
      <c r="O79" s="14">
        <f>SUM(C79:N79)</f>
        <v>231.47999999999993</v>
      </c>
    </row>
    <row r="80" spans="1:15" x14ac:dyDescent="0.25">
      <c r="A80" s="2" t="s">
        <v>5</v>
      </c>
      <c r="B80" s="2" t="s">
        <v>6</v>
      </c>
      <c r="C80" s="10">
        <v>19.29</v>
      </c>
      <c r="D80" s="10">
        <v>19.29</v>
      </c>
      <c r="E80" s="10">
        <v>19.29</v>
      </c>
      <c r="F80" s="10">
        <v>19.29</v>
      </c>
      <c r="G80" s="10">
        <v>19.29</v>
      </c>
      <c r="H80" s="10">
        <v>19.29</v>
      </c>
      <c r="I80" s="10">
        <v>19.29</v>
      </c>
      <c r="J80" s="10">
        <v>19.29</v>
      </c>
      <c r="K80" s="10">
        <v>19.29</v>
      </c>
      <c r="L80" s="10">
        <v>19.29</v>
      </c>
      <c r="M80" s="10">
        <v>19.29</v>
      </c>
      <c r="N80" s="10">
        <v>19.29</v>
      </c>
      <c r="O80" s="14">
        <f t="shared" ref="O80:O111" si="6">SUM(C80:N80)</f>
        <v>231.47999999999993</v>
      </c>
    </row>
    <row r="81" spans="1:15" x14ac:dyDescent="0.25">
      <c r="A81" s="1" t="s">
        <v>7</v>
      </c>
      <c r="B81" s="1" t="s">
        <v>8</v>
      </c>
      <c r="C81" s="10">
        <v>19.29</v>
      </c>
      <c r="D81" s="10">
        <v>19.29</v>
      </c>
      <c r="E81" s="10">
        <v>19.29</v>
      </c>
      <c r="F81" s="10">
        <v>19.29</v>
      </c>
      <c r="G81" s="10">
        <v>19.29</v>
      </c>
      <c r="H81" s="10">
        <v>19.29</v>
      </c>
      <c r="I81" s="10">
        <v>19.29</v>
      </c>
      <c r="J81" s="10">
        <v>19.29</v>
      </c>
      <c r="K81" s="10">
        <v>19.29</v>
      </c>
      <c r="L81" s="10">
        <v>19.29</v>
      </c>
      <c r="M81" s="10">
        <v>19.29</v>
      </c>
      <c r="N81" s="10">
        <v>19.29</v>
      </c>
      <c r="O81" s="14">
        <f t="shared" si="6"/>
        <v>231.47999999999993</v>
      </c>
    </row>
    <row r="82" spans="1:15" x14ac:dyDescent="0.25">
      <c r="A82" s="1" t="s">
        <v>67</v>
      </c>
      <c r="B82" s="1" t="s">
        <v>68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4">
        <f t="shared" si="6"/>
        <v>0</v>
      </c>
    </row>
    <row r="83" spans="1:15" x14ac:dyDescent="0.25">
      <c r="A83" s="2" t="s">
        <v>9</v>
      </c>
      <c r="B83" s="2" t="s">
        <v>10</v>
      </c>
      <c r="C83" s="10">
        <v>19.29</v>
      </c>
      <c r="D83" s="10">
        <v>19.29</v>
      </c>
      <c r="E83" s="10">
        <v>19.29</v>
      </c>
      <c r="F83" s="10">
        <v>19.29</v>
      </c>
      <c r="G83" s="10">
        <v>19.29</v>
      </c>
      <c r="H83" s="10">
        <v>19.29</v>
      </c>
      <c r="I83" s="10">
        <v>19.29</v>
      </c>
      <c r="J83" s="10">
        <v>19.29</v>
      </c>
      <c r="K83" s="10">
        <v>19.29</v>
      </c>
      <c r="L83" s="10">
        <v>19.29</v>
      </c>
      <c r="M83" s="10">
        <v>19.29</v>
      </c>
      <c r="N83" s="10">
        <v>19.29</v>
      </c>
      <c r="O83" s="14">
        <f t="shared" si="6"/>
        <v>231.47999999999993</v>
      </c>
    </row>
    <row r="84" spans="1:15" x14ac:dyDescent="0.25">
      <c r="A84" s="1" t="s">
        <v>12</v>
      </c>
      <c r="B84" s="1" t="s">
        <v>13</v>
      </c>
      <c r="C84" s="12">
        <v>19.29</v>
      </c>
      <c r="D84" s="12">
        <v>19.29</v>
      </c>
      <c r="E84" s="12">
        <v>19.29</v>
      </c>
      <c r="F84" s="12">
        <v>19.29</v>
      </c>
      <c r="G84" s="12">
        <v>19.29</v>
      </c>
      <c r="H84" s="12">
        <v>19.29</v>
      </c>
      <c r="I84" s="12">
        <v>19.29</v>
      </c>
      <c r="J84" s="12">
        <v>19.29</v>
      </c>
      <c r="K84" s="12">
        <v>19.29</v>
      </c>
      <c r="L84" s="12">
        <v>19.29</v>
      </c>
      <c r="M84" s="12">
        <v>19.29</v>
      </c>
      <c r="N84" s="12">
        <v>19.29</v>
      </c>
      <c r="O84" s="14">
        <f t="shared" si="6"/>
        <v>231.47999999999993</v>
      </c>
    </row>
    <row r="85" spans="1:15" x14ac:dyDescent="0.25">
      <c r="A85" s="2" t="s">
        <v>14</v>
      </c>
      <c r="B85" s="2" t="s">
        <v>15</v>
      </c>
      <c r="C85" s="10">
        <v>19.29</v>
      </c>
      <c r="D85" s="10">
        <v>19.29</v>
      </c>
      <c r="E85" s="10">
        <v>19.29</v>
      </c>
      <c r="F85" s="10">
        <v>19.29</v>
      </c>
      <c r="G85" s="10">
        <v>19.29</v>
      </c>
      <c r="H85" s="10">
        <v>19.29</v>
      </c>
      <c r="I85" s="10">
        <v>19.29</v>
      </c>
      <c r="J85" s="10">
        <v>19.29</v>
      </c>
      <c r="K85" s="10">
        <v>19.29</v>
      </c>
      <c r="L85" s="10">
        <v>19.29</v>
      </c>
      <c r="M85" s="10">
        <v>19.29</v>
      </c>
      <c r="N85" s="10">
        <v>19.29</v>
      </c>
      <c r="O85" s="14">
        <f t="shared" si="6"/>
        <v>231.47999999999993</v>
      </c>
    </row>
    <row r="86" spans="1:15" x14ac:dyDescent="0.25">
      <c r="A86" s="2" t="s">
        <v>69</v>
      </c>
      <c r="B86" s="2" t="s">
        <v>70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4">
        <f t="shared" si="6"/>
        <v>0</v>
      </c>
    </row>
    <row r="87" spans="1:15" x14ac:dyDescent="0.25">
      <c r="A87" s="1" t="s">
        <v>17</v>
      </c>
      <c r="B87" s="1" t="s">
        <v>18</v>
      </c>
      <c r="C87" s="12">
        <v>19.29</v>
      </c>
      <c r="D87" s="12">
        <v>19.29</v>
      </c>
      <c r="E87" s="12">
        <v>19.29</v>
      </c>
      <c r="F87" s="12">
        <v>19.29</v>
      </c>
      <c r="G87" s="12">
        <v>19.29</v>
      </c>
      <c r="H87" s="12">
        <v>19.29</v>
      </c>
      <c r="I87" s="12">
        <v>19.29</v>
      </c>
      <c r="J87" s="12">
        <v>19.29</v>
      </c>
      <c r="K87" s="12">
        <v>19.29</v>
      </c>
      <c r="L87" s="12">
        <v>-19.29</v>
      </c>
      <c r="M87" s="12">
        <v>0</v>
      </c>
      <c r="N87" s="12">
        <v>0</v>
      </c>
      <c r="O87" s="14">
        <f t="shared" si="6"/>
        <v>154.31999999999996</v>
      </c>
    </row>
    <row r="88" spans="1:15" x14ac:dyDescent="0.25">
      <c r="A88" s="2" t="s">
        <v>19</v>
      </c>
      <c r="B88" s="2" t="s">
        <v>20</v>
      </c>
      <c r="C88" s="10">
        <v>19.29</v>
      </c>
      <c r="D88" s="10">
        <v>19.29</v>
      </c>
      <c r="E88" s="10">
        <v>19.29</v>
      </c>
      <c r="F88" s="10">
        <v>19.29</v>
      </c>
      <c r="G88" s="10">
        <v>19.29</v>
      </c>
      <c r="H88" s="10">
        <v>19.29</v>
      </c>
      <c r="I88" s="10">
        <v>19.29</v>
      </c>
      <c r="J88" s="10">
        <v>19.29</v>
      </c>
      <c r="K88" s="10">
        <v>19.29</v>
      </c>
      <c r="L88" s="10">
        <v>19.29</v>
      </c>
      <c r="M88" s="10">
        <v>19.29</v>
      </c>
      <c r="N88" s="10">
        <v>19.29</v>
      </c>
      <c r="O88" s="14">
        <f t="shared" si="6"/>
        <v>231.47999999999993</v>
      </c>
    </row>
    <row r="89" spans="1:15" x14ac:dyDescent="0.25">
      <c r="A89" s="1" t="s">
        <v>23</v>
      </c>
      <c r="B89" s="1" t="s">
        <v>24</v>
      </c>
      <c r="C89" s="12">
        <v>19.29</v>
      </c>
      <c r="D89" s="12">
        <v>19.29</v>
      </c>
      <c r="E89" s="12">
        <v>19.29</v>
      </c>
      <c r="F89" s="12">
        <v>19.29</v>
      </c>
      <c r="G89" s="12">
        <v>19.29</v>
      </c>
      <c r="H89" s="12">
        <v>19.29</v>
      </c>
      <c r="I89" s="12">
        <v>19.29</v>
      </c>
      <c r="J89" s="12">
        <v>19.29</v>
      </c>
      <c r="K89" s="12">
        <v>19.29</v>
      </c>
      <c r="L89" s="12">
        <v>19.29</v>
      </c>
      <c r="M89" s="12">
        <v>19.29</v>
      </c>
      <c r="N89" s="12">
        <v>19.29</v>
      </c>
      <c r="O89" s="14">
        <f t="shared" si="6"/>
        <v>231.47999999999993</v>
      </c>
    </row>
    <row r="90" spans="1:15" x14ac:dyDescent="0.25">
      <c r="A90" s="2" t="s">
        <v>25</v>
      </c>
      <c r="B90" s="2" t="s">
        <v>26</v>
      </c>
      <c r="C90" s="10">
        <v>19.29</v>
      </c>
      <c r="D90" s="10">
        <v>19.29</v>
      </c>
      <c r="E90" s="10">
        <v>19.29</v>
      </c>
      <c r="F90" s="10">
        <v>19.29</v>
      </c>
      <c r="G90" s="10">
        <v>19.29</v>
      </c>
      <c r="H90" s="10">
        <v>19.29</v>
      </c>
      <c r="I90" s="10">
        <v>19.29</v>
      </c>
      <c r="J90" s="10">
        <v>19.29</v>
      </c>
      <c r="K90" s="10">
        <v>19.29</v>
      </c>
      <c r="L90" s="10">
        <v>19.29</v>
      </c>
      <c r="M90" s="10">
        <v>19.29</v>
      </c>
      <c r="N90" s="10">
        <v>19.29</v>
      </c>
      <c r="O90" s="14">
        <f t="shared" si="6"/>
        <v>231.47999999999993</v>
      </c>
    </row>
    <row r="91" spans="1:15" x14ac:dyDescent="0.25">
      <c r="A91" s="1" t="s">
        <v>27</v>
      </c>
      <c r="B91" s="1" t="s">
        <v>28</v>
      </c>
      <c r="C91" s="10">
        <v>19.29</v>
      </c>
      <c r="D91" s="10">
        <v>19.29</v>
      </c>
      <c r="E91" s="10">
        <v>19.29</v>
      </c>
      <c r="F91" s="10">
        <v>19.29</v>
      </c>
      <c r="G91" s="10">
        <v>19.29</v>
      </c>
      <c r="H91" s="10">
        <v>19.29</v>
      </c>
      <c r="I91" s="10">
        <v>19.29</v>
      </c>
      <c r="J91" s="10">
        <v>19.29</v>
      </c>
      <c r="K91" s="10">
        <v>19.29</v>
      </c>
      <c r="L91" s="10">
        <v>19.29</v>
      </c>
      <c r="M91" s="10">
        <v>19.29</v>
      </c>
      <c r="N91" s="10">
        <v>19.29</v>
      </c>
      <c r="O91" s="14">
        <f t="shared" si="6"/>
        <v>231.47999999999993</v>
      </c>
    </row>
    <row r="92" spans="1:15" x14ac:dyDescent="0.25">
      <c r="A92" s="2" t="s">
        <v>29</v>
      </c>
      <c r="B92" s="2" t="s">
        <v>30</v>
      </c>
      <c r="C92" s="10">
        <v>19.29</v>
      </c>
      <c r="D92" s="10">
        <v>19.29</v>
      </c>
      <c r="E92" s="10">
        <v>19.29</v>
      </c>
      <c r="F92" s="10">
        <v>19.29</v>
      </c>
      <c r="G92" s="10">
        <v>19.29</v>
      </c>
      <c r="H92" s="10">
        <v>19.29</v>
      </c>
      <c r="I92" s="10">
        <v>19.29</v>
      </c>
      <c r="J92" s="10">
        <v>19.29</v>
      </c>
      <c r="K92" s="10">
        <v>19.29</v>
      </c>
      <c r="L92" s="10">
        <v>19.29</v>
      </c>
      <c r="M92" s="10">
        <v>19.29</v>
      </c>
      <c r="N92" s="10">
        <v>19.29</v>
      </c>
      <c r="O92" s="14">
        <f t="shared" si="6"/>
        <v>231.47999999999993</v>
      </c>
    </row>
    <row r="93" spans="1:15" x14ac:dyDescent="0.25">
      <c r="A93" s="1" t="s">
        <v>31</v>
      </c>
      <c r="B93" s="1" t="s">
        <v>32</v>
      </c>
      <c r="C93" s="10">
        <v>19.29</v>
      </c>
      <c r="D93" s="10">
        <v>19.29</v>
      </c>
      <c r="E93" s="10">
        <v>19.29</v>
      </c>
      <c r="F93" s="10">
        <v>19.29</v>
      </c>
      <c r="G93" s="10">
        <v>19.29</v>
      </c>
      <c r="H93" s="10">
        <v>19.29</v>
      </c>
      <c r="I93" s="10">
        <v>19.29</v>
      </c>
      <c r="J93" s="10">
        <v>19.29</v>
      </c>
      <c r="K93" s="10">
        <v>19.29</v>
      </c>
      <c r="L93" s="10">
        <v>19.29</v>
      </c>
      <c r="M93" s="10">
        <v>-19.29</v>
      </c>
      <c r="N93" s="10">
        <v>0</v>
      </c>
      <c r="O93" s="14">
        <f t="shared" si="6"/>
        <v>173.60999999999996</v>
      </c>
    </row>
    <row r="94" spans="1:15" x14ac:dyDescent="0.25">
      <c r="A94" s="2" t="s">
        <v>33</v>
      </c>
      <c r="B94" s="2" t="s">
        <v>34</v>
      </c>
      <c r="C94" s="10">
        <v>19.29</v>
      </c>
      <c r="D94" s="10">
        <v>19.29</v>
      </c>
      <c r="E94" s="10">
        <v>19.29</v>
      </c>
      <c r="F94" s="10">
        <v>19.29</v>
      </c>
      <c r="G94" s="10">
        <v>19.29</v>
      </c>
      <c r="H94" s="10">
        <v>19.29</v>
      </c>
      <c r="I94" s="10">
        <v>19.29</v>
      </c>
      <c r="J94" s="10">
        <v>19.29</v>
      </c>
      <c r="K94" s="10">
        <v>19.29</v>
      </c>
      <c r="L94" s="10">
        <v>19.29</v>
      </c>
      <c r="M94" s="10">
        <v>19.29</v>
      </c>
      <c r="N94" s="10">
        <v>19.29</v>
      </c>
      <c r="O94" s="14">
        <f t="shared" si="6"/>
        <v>231.47999999999993</v>
      </c>
    </row>
    <row r="95" spans="1:15" x14ac:dyDescent="0.25">
      <c r="A95" s="1" t="s">
        <v>35</v>
      </c>
      <c r="B95" s="1" t="s">
        <v>36</v>
      </c>
      <c r="C95" s="10">
        <v>19.29</v>
      </c>
      <c r="D95" s="10">
        <v>19.29</v>
      </c>
      <c r="E95" s="10">
        <v>19.29</v>
      </c>
      <c r="F95" s="10">
        <v>19.29</v>
      </c>
      <c r="G95" s="10">
        <v>19.29</v>
      </c>
      <c r="H95" s="10">
        <v>19.29</v>
      </c>
      <c r="I95" s="10">
        <v>19.29</v>
      </c>
      <c r="J95" s="10">
        <v>19.29</v>
      </c>
      <c r="K95" s="10">
        <v>19.29</v>
      </c>
      <c r="L95" s="10">
        <v>19.29</v>
      </c>
      <c r="M95" s="10">
        <v>19.29</v>
      </c>
      <c r="N95" s="10">
        <v>19.29</v>
      </c>
      <c r="O95" s="14">
        <f t="shared" si="6"/>
        <v>231.47999999999993</v>
      </c>
    </row>
    <row r="96" spans="1:15" x14ac:dyDescent="0.25">
      <c r="A96" s="1" t="s">
        <v>71</v>
      </c>
      <c r="B96" s="1" t="s">
        <v>72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4">
        <f t="shared" si="6"/>
        <v>0</v>
      </c>
    </row>
    <row r="97" spans="1:15" x14ac:dyDescent="0.25">
      <c r="A97" s="2" t="s">
        <v>41</v>
      </c>
      <c r="B97" s="2" t="s">
        <v>42</v>
      </c>
      <c r="C97" s="10">
        <v>19.29</v>
      </c>
      <c r="D97" s="10">
        <v>19.29</v>
      </c>
      <c r="E97" s="10">
        <v>19.29</v>
      </c>
      <c r="F97" s="10">
        <v>19.29</v>
      </c>
      <c r="G97" s="10">
        <v>19.29</v>
      </c>
      <c r="H97" s="10">
        <v>19.29</v>
      </c>
      <c r="I97" s="10">
        <v>19.29</v>
      </c>
      <c r="J97" s="10">
        <v>19.29</v>
      </c>
      <c r="K97" s="10">
        <v>19.29</v>
      </c>
      <c r="L97" s="10">
        <v>19.29</v>
      </c>
      <c r="M97" s="10">
        <v>19.29</v>
      </c>
      <c r="N97" s="10">
        <v>19.29</v>
      </c>
      <c r="O97" s="14">
        <f t="shared" si="6"/>
        <v>231.47999999999993</v>
      </c>
    </row>
    <row r="98" spans="1:15" x14ac:dyDescent="0.25">
      <c r="A98" s="1" t="s">
        <v>43</v>
      </c>
      <c r="B98" s="1" t="s">
        <v>44</v>
      </c>
      <c r="C98" s="10">
        <v>19.29</v>
      </c>
      <c r="D98" s="10">
        <v>19.29</v>
      </c>
      <c r="E98" s="10">
        <v>19.29</v>
      </c>
      <c r="F98" s="10">
        <v>19.29</v>
      </c>
      <c r="G98" s="10">
        <v>19.29</v>
      </c>
      <c r="H98" s="10">
        <v>19.29</v>
      </c>
      <c r="I98" s="10">
        <v>19.29</v>
      </c>
      <c r="J98" s="10">
        <v>19.29</v>
      </c>
      <c r="K98" s="10">
        <v>19.29</v>
      </c>
      <c r="L98" s="10">
        <v>19.29</v>
      </c>
      <c r="M98" s="10">
        <v>19.29</v>
      </c>
      <c r="N98" s="10">
        <v>19.29</v>
      </c>
      <c r="O98" s="14">
        <f t="shared" si="6"/>
        <v>231.47999999999993</v>
      </c>
    </row>
    <row r="99" spans="1:15" x14ac:dyDescent="0.25">
      <c r="A99" s="2" t="s">
        <v>45</v>
      </c>
      <c r="B99" s="2" t="s">
        <v>46</v>
      </c>
      <c r="C99" s="10">
        <v>19.29</v>
      </c>
      <c r="D99" s="10">
        <v>19.29</v>
      </c>
      <c r="E99" s="10">
        <v>19.29</v>
      </c>
      <c r="F99" s="10">
        <v>19.29</v>
      </c>
      <c r="G99" s="10">
        <v>19.29</v>
      </c>
      <c r="H99" s="10">
        <v>19.29</v>
      </c>
      <c r="I99" s="10">
        <v>19.29</v>
      </c>
      <c r="J99" s="10">
        <v>19.29</v>
      </c>
      <c r="K99" s="10">
        <v>19.29</v>
      </c>
      <c r="L99" s="10">
        <v>19.29</v>
      </c>
      <c r="M99" s="10">
        <v>19.29</v>
      </c>
      <c r="N99" s="10">
        <v>19.29</v>
      </c>
      <c r="O99" s="14">
        <f t="shared" si="6"/>
        <v>231.47999999999993</v>
      </c>
    </row>
    <row r="100" spans="1:15" x14ac:dyDescent="0.25">
      <c r="A100" s="1" t="s">
        <v>51</v>
      </c>
      <c r="B100" s="1" t="s">
        <v>52</v>
      </c>
      <c r="C100" s="10">
        <v>19.29</v>
      </c>
      <c r="D100" s="10">
        <v>19.29</v>
      </c>
      <c r="E100" s="10">
        <v>19.29</v>
      </c>
      <c r="F100" s="10">
        <v>19.29</v>
      </c>
      <c r="G100" s="10">
        <v>19.29</v>
      </c>
      <c r="H100" s="10">
        <v>19.29</v>
      </c>
      <c r="I100" s="10">
        <v>19.29</v>
      </c>
      <c r="J100" s="10">
        <v>19.29</v>
      </c>
      <c r="K100" s="10">
        <v>19.29</v>
      </c>
      <c r="L100" s="10">
        <v>19.29</v>
      </c>
      <c r="M100" s="10">
        <v>19.29</v>
      </c>
      <c r="N100" s="10">
        <v>19.29</v>
      </c>
      <c r="O100" s="14">
        <f t="shared" si="6"/>
        <v>231.47999999999993</v>
      </c>
    </row>
    <row r="101" spans="1:15" x14ac:dyDescent="0.25">
      <c r="A101" s="2" t="s">
        <v>53</v>
      </c>
      <c r="B101" s="2" t="s">
        <v>54</v>
      </c>
      <c r="C101" s="10">
        <v>19.29</v>
      </c>
      <c r="D101" s="10">
        <v>19.29</v>
      </c>
      <c r="E101" s="10">
        <v>19.29</v>
      </c>
      <c r="F101" s="10">
        <v>19.29</v>
      </c>
      <c r="G101" s="10">
        <v>-19.29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4">
        <f t="shared" si="6"/>
        <v>57.87</v>
      </c>
    </row>
    <row r="102" spans="1:15" x14ac:dyDescent="0.25">
      <c r="A102" s="1" t="s">
        <v>75</v>
      </c>
      <c r="B102" s="1" t="s">
        <v>76</v>
      </c>
      <c r="C102" s="10">
        <v>19.29</v>
      </c>
      <c r="D102" s="10">
        <v>19.29</v>
      </c>
      <c r="E102" s="10">
        <v>19.29</v>
      </c>
      <c r="F102" s="10">
        <v>19.29</v>
      </c>
      <c r="G102" s="10">
        <v>19.29</v>
      </c>
      <c r="H102" s="10">
        <v>19.29</v>
      </c>
      <c r="I102" s="10">
        <v>19.29</v>
      </c>
      <c r="J102" s="10">
        <v>19.29</v>
      </c>
      <c r="K102" s="10">
        <v>19.29</v>
      </c>
      <c r="L102" s="10">
        <v>19.29</v>
      </c>
      <c r="M102" s="10">
        <v>19.29</v>
      </c>
      <c r="N102" s="10">
        <v>19.29</v>
      </c>
      <c r="O102" s="14">
        <f t="shared" si="6"/>
        <v>231.47999999999993</v>
      </c>
    </row>
    <row r="103" spans="1:15" x14ac:dyDescent="0.25">
      <c r="A103" s="2" t="s">
        <v>77</v>
      </c>
      <c r="B103" s="2" t="s">
        <v>78</v>
      </c>
      <c r="C103" s="10">
        <v>19.29</v>
      </c>
      <c r="D103" s="10">
        <v>19.29</v>
      </c>
      <c r="E103" s="10">
        <v>19.29</v>
      </c>
      <c r="F103" s="10">
        <v>19.29</v>
      </c>
      <c r="G103" s="10">
        <v>19.29</v>
      </c>
      <c r="H103" s="10">
        <v>19.29</v>
      </c>
      <c r="I103" s="10">
        <v>19.29</v>
      </c>
      <c r="J103" s="10">
        <v>19.29</v>
      </c>
      <c r="K103" s="10">
        <v>19.29</v>
      </c>
      <c r="L103" s="10">
        <v>19.29</v>
      </c>
      <c r="M103" s="10">
        <v>19.29</v>
      </c>
      <c r="N103" s="10">
        <v>19.29</v>
      </c>
      <c r="O103" s="14">
        <f t="shared" si="6"/>
        <v>231.47999999999993</v>
      </c>
    </row>
    <row r="104" spans="1:15" x14ac:dyDescent="0.25">
      <c r="A104" s="1" t="s">
        <v>79</v>
      </c>
      <c r="B104" s="1" t="s">
        <v>80</v>
      </c>
      <c r="C104" s="10">
        <v>19.29</v>
      </c>
      <c r="D104" s="10">
        <v>19.29</v>
      </c>
      <c r="E104" s="10">
        <v>19.29</v>
      </c>
      <c r="F104" s="10">
        <v>19.29</v>
      </c>
      <c r="G104" s="10">
        <v>19.29</v>
      </c>
      <c r="H104" s="10">
        <v>19.29</v>
      </c>
      <c r="I104" s="10">
        <v>19.29</v>
      </c>
      <c r="J104" s="10">
        <v>19.29</v>
      </c>
      <c r="K104" s="10">
        <v>19.29</v>
      </c>
      <c r="L104" s="10">
        <v>19.29</v>
      </c>
      <c r="M104" s="10">
        <v>19.29</v>
      </c>
      <c r="N104" s="10">
        <v>19.29</v>
      </c>
      <c r="O104" s="14">
        <f t="shared" si="6"/>
        <v>231.47999999999993</v>
      </c>
    </row>
    <row r="105" spans="1:15" x14ac:dyDescent="0.25">
      <c r="A105" s="2" t="s">
        <v>85</v>
      </c>
      <c r="B105" s="2" t="s">
        <v>87</v>
      </c>
      <c r="C105" s="10">
        <v>19.29</v>
      </c>
      <c r="D105" s="10">
        <v>19.29</v>
      </c>
      <c r="E105" s="10">
        <v>19.29</v>
      </c>
      <c r="F105" s="10">
        <v>19.29</v>
      </c>
      <c r="G105" s="10">
        <v>19.29</v>
      </c>
      <c r="H105" s="10">
        <v>19.29</v>
      </c>
      <c r="I105" s="10">
        <v>19.29</v>
      </c>
      <c r="J105" s="10">
        <v>19.29</v>
      </c>
      <c r="K105" s="10">
        <v>19.29</v>
      </c>
      <c r="L105" s="10">
        <v>19.29</v>
      </c>
      <c r="M105" s="10">
        <v>19.29</v>
      </c>
      <c r="N105" s="10">
        <v>19.29</v>
      </c>
      <c r="O105" s="14">
        <f t="shared" si="6"/>
        <v>231.47999999999993</v>
      </c>
    </row>
    <row r="106" spans="1:15" x14ac:dyDescent="0.25">
      <c r="A106" s="2" t="s">
        <v>88</v>
      </c>
      <c r="B106" s="2" t="s">
        <v>89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38.58</v>
      </c>
      <c r="L106" s="12">
        <v>19.29</v>
      </c>
      <c r="M106" s="12">
        <v>19.29</v>
      </c>
      <c r="N106" s="12">
        <v>19.29</v>
      </c>
      <c r="O106" s="14">
        <f t="shared" si="6"/>
        <v>96.449999999999989</v>
      </c>
    </row>
    <row r="107" spans="1:15" x14ac:dyDescent="0.25">
      <c r="A107" s="1" t="s">
        <v>90</v>
      </c>
      <c r="B107" s="1" t="s">
        <v>91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4">
        <f t="shared" si="6"/>
        <v>0</v>
      </c>
    </row>
    <row r="108" spans="1:15" x14ac:dyDescent="0.25">
      <c r="A108" s="2" t="s">
        <v>92</v>
      </c>
      <c r="B108" s="2" t="s">
        <v>93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4">
        <f t="shared" si="6"/>
        <v>0</v>
      </c>
    </row>
    <row r="109" spans="1:15" x14ac:dyDescent="0.25">
      <c r="B109" s="9" t="s">
        <v>73</v>
      </c>
      <c r="C109" s="14">
        <f t="shared" ref="C109:N109" si="7">SUM(C79:C108)</f>
        <v>462.96000000000015</v>
      </c>
      <c r="D109" s="14">
        <f t="shared" si="7"/>
        <v>462.96000000000015</v>
      </c>
      <c r="E109" s="14">
        <f t="shared" si="7"/>
        <v>462.96000000000015</v>
      </c>
      <c r="F109" s="14">
        <f t="shared" si="7"/>
        <v>462.96000000000015</v>
      </c>
      <c r="G109" s="14">
        <f t="shared" si="7"/>
        <v>424.38000000000011</v>
      </c>
      <c r="H109" s="14">
        <f t="shared" si="7"/>
        <v>443.67000000000013</v>
      </c>
      <c r="I109" s="14">
        <f t="shared" si="7"/>
        <v>443.67000000000013</v>
      </c>
      <c r="J109" s="14">
        <f t="shared" si="7"/>
        <v>443.67000000000013</v>
      </c>
      <c r="K109" s="14">
        <f t="shared" si="7"/>
        <v>482.25000000000011</v>
      </c>
      <c r="L109" s="14">
        <f t="shared" si="7"/>
        <v>424.38000000000011</v>
      </c>
      <c r="M109" s="14">
        <f t="shared" si="7"/>
        <v>405.09000000000009</v>
      </c>
      <c r="N109" s="14">
        <f t="shared" si="7"/>
        <v>424.38000000000011</v>
      </c>
      <c r="O109" s="14">
        <f t="shared" si="6"/>
        <v>5343.3300000000008</v>
      </c>
    </row>
    <row r="110" spans="1:15" x14ac:dyDescent="0.25">
      <c r="B110" s="8" t="s">
        <v>74</v>
      </c>
      <c r="O110" s="14">
        <f t="shared" si="6"/>
        <v>0</v>
      </c>
    </row>
    <row r="111" spans="1:15" x14ac:dyDescent="0.25">
      <c r="B111" s="9" t="s">
        <v>84</v>
      </c>
      <c r="C111" s="14">
        <f t="shared" ref="C111:N111" si="8">C109+C110</f>
        <v>462.96000000000015</v>
      </c>
      <c r="D111" s="14">
        <f t="shared" si="8"/>
        <v>462.96000000000015</v>
      </c>
      <c r="E111" s="14">
        <f t="shared" si="8"/>
        <v>462.96000000000015</v>
      </c>
      <c r="F111" s="14">
        <f t="shared" si="8"/>
        <v>462.96000000000015</v>
      </c>
      <c r="G111" s="14">
        <f t="shared" si="8"/>
        <v>424.38000000000011</v>
      </c>
      <c r="H111" s="14">
        <f t="shared" si="8"/>
        <v>443.67000000000013</v>
      </c>
      <c r="I111" s="14">
        <f t="shared" si="8"/>
        <v>443.67000000000013</v>
      </c>
      <c r="J111" s="14">
        <f t="shared" si="8"/>
        <v>443.67000000000013</v>
      </c>
      <c r="K111" s="14">
        <f t="shared" si="8"/>
        <v>482.25000000000011</v>
      </c>
      <c r="L111" s="14">
        <f t="shared" si="8"/>
        <v>424.38000000000011</v>
      </c>
      <c r="M111" s="14">
        <f t="shared" si="8"/>
        <v>405.09000000000009</v>
      </c>
      <c r="N111" s="14">
        <f t="shared" si="8"/>
        <v>424.38000000000011</v>
      </c>
      <c r="O111" s="14">
        <f t="shared" si="6"/>
        <v>5343.3300000000008</v>
      </c>
    </row>
    <row r="113" spans="1:18" x14ac:dyDescent="0.25">
      <c r="A113" t="s">
        <v>119</v>
      </c>
      <c r="B113" s="18"/>
      <c r="R113" t="s">
        <v>97</v>
      </c>
    </row>
    <row r="114" spans="1:18" x14ac:dyDescent="0.25">
      <c r="A114" s="19" t="s">
        <v>99</v>
      </c>
      <c r="B114" s="19" t="s">
        <v>40</v>
      </c>
      <c r="C114" s="19" t="s">
        <v>55</v>
      </c>
      <c r="D114" s="19" t="s">
        <v>56</v>
      </c>
      <c r="E114" s="19" t="s">
        <v>57</v>
      </c>
      <c r="F114" s="19" t="s">
        <v>58</v>
      </c>
      <c r="G114" s="19" t="s">
        <v>59</v>
      </c>
      <c r="H114" s="19" t="s">
        <v>94</v>
      </c>
      <c r="I114" s="19" t="s">
        <v>95</v>
      </c>
      <c r="J114" s="19" t="s">
        <v>62</v>
      </c>
      <c r="K114" s="19" t="s">
        <v>63</v>
      </c>
      <c r="L114" s="19" t="s">
        <v>64</v>
      </c>
      <c r="M114" s="19" t="s">
        <v>65</v>
      </c>
      <c r="N114" s="19" t="s">
        <v>66</v>
      </c>
      <c r="O114" s="19" t="s">
        <v>73</v>
      </c>
    </row>
    <row r="115" spans="1:18" x14ac:dyDescent="0.25">
      <c r="A115" s="20" t="s">
        <v>1</v>
      </c>
      <c r="B115" s="21" t="s">
        <v>2</v>
      </c>
      <c r="C115" s="22">
        <v>19.29</v>
      </c>
      <c r="D115" s="22">
        <v>19.29</v>
      </c>
      <c r="E115" s="22">
        <v>19.29</v>
      </c>
      <c r="F115" s="22">
        <v>19.29</v>
      </c>
      <c r="G115" s="22">
        <v>19.29</v>
      </c>
      <c r="H115" s="22">
        <v>19.29</v>
      </c>
      <c r="I115" s="22">
        <v>19.68</v>
      </c>
      <c r="J115" s="22">
        <v>19.68</v>
      </c>
      <c r="K115" s="22">
        <v>19.68</v>
      </c>
      <c r="L115" s="22">
        <v>19.68</v>
      </c>
      <c r="M115" s="22">
        <v>19.68</v>
      </c>
      <c r="N115" s="22">
        <v>19.68</v>
      </c>
      <c r="O115" s="22">
        <f t="shared" ref="O115:O142" si="9">SUM(C115:N115)</f>
        <v>233.82000000000002</v>
      </c>
    </row>
    <row r="116" spans="1:18" x14ac:dyDescent="0.25">
      <c r="A116" s="2" t="s">
        <v>5</v>
      </c>
      <c r="B116" s="23" t="s">
        <v>6</v>
      </c>
      <c r="C116" s="22">
        <v>19.29</v>
      </c>
      <c r="D116" s="22">
        <v>19.29</v>
      </c>
      <c r="E116" s="22">
        <v>19.29</v>
      </c>
      <c r="F116" s="22">
        <v>19.29</v>
      </c>
      <c r="G116" s="22">
        <v>19.29</v>
      </c>
      <c r="H116" s="22">
        <v>19.29</v>
      </c>
      <c r="I116" s="22">
        <v>19.68</v>
      </c>
      <c r="J116" s="22">
        <v>19.68</v>
      </c>
      <c r="K116" s="22">
        <v>19.68</v>
      </c>
      <c r="L116" s="22">
        <v>19.68</v>
      </c>
      <c r="M116" s="22">
        <v>19.68</v>
      </c>
      <c r="N116" s="22">
        <v>19.68</v>
      </c>
      <c r="O116" s="22">
        <f t="shared" si="9"/>
        <v>233.82000000000002</v>
      </c>
    </row>
    <row r="117" spans="1:18" x14ac:dyDescent="0.25">
      <c r="A117" s="2" t="s">
        <v>7</v>
      </c>
      <c r="B117" s="23" t="s">
        <v>8</v>
      </c>
      <c r="C117" s="22">
        <v>19.29</v>
      </c>
      <c r="D117" s="22">
        <v>19.29</v>
      </c>
      <c r="E117" s="22">
        <v>19.29</v>
      </c>
      <c r="F117" s="22">
        <v>19.29</v>
      </c>
      <c r="G117" s="22">
        <v>19.29</v>
      </c>
      <c r="H117" s="22">
        <v>19.29</v>
      </c>
      <c r="I117" s="22"/>
      <c r="J117" s="22"/>
      <c r="K117" s="22"/>
      <c r="L117" s="22"/>
      <c r="M117" s="22"/>
      <c r="N117" s="22"/>
      <c r="O117" s="22">
        <f t="shared" si="9"/>
        <v>115.73999999999998</v>
      </c>
    </row>
    <row r="118" spans="1:18" x14ac:dyDescent="0.25">
      <c r="A118" s="2" t="s">
        <v>9</v>
      </c>
      <c r="B118" s="23" t="s">
        <v>10</v>
      </c>
      <c r="C118" s="22">
        <v>19.29</v>
      </c>
      <c r="D118" s="22">
        <v>19.29</v>
      </c>
      <c r="E118" s="22">
        <v>19.29</v>
      </c>
      <c r="F118" s="22">
        <v>19.29</v>
      </c>
      <c r="G118" s="22">
        <v>19.29</v>
      </c>
      <c r="H118" s="22">
        <v>19.29</v>
      </c>
      <c r="I118" s="22">
        <v>19.68</v>
      </c>
      <c r="J118" s="22">
        <v>19.68</v>
      </c>
      <c r="K118" s="22">
        <v>19.68</v>
      </c>
      <c r="L118" s="22">
        <v>19.68</v>
      </c>
      <c r="M118" s="22">
        <v>19.68</v>
      </c>
      <c r="N118" s="22">
        <v>19.68</v>
      </c>
      <c r="O118" s="22">
        <f t="shared" si="9"/>
        <v>233.82000000000002</v>
      </c>
    </row>
    <row r="119" spans="1:18" x14ac:dyDescent="0.25">
      <c r="A119" s="2" t="s">
        <v>12</v>
      </c>
      <c r="B119" s="23" t="s">
        <v>13</v>
      </c>
      <c r="C119" s="22">
        <v>19.29</v>
      </c>
      <c r="D119" s="22">
        <v>19.29</v>
      </c>
      <c r="E119" s="22">
        <v>19.29</v>
      </c>
      <c r="F119" s="22">
        <v>19.29</v>
      </c>
      <c r="G119" s="22">
        <v>19.29</v>
      </c>
      <c r="H119" s="22">
        <v>19.29</v>
      </c>
      <c r="I119" s="22">
        <v>19.68</v>
      </c>
      <c r="J119" s="22">
        <v>19.68</v>
      </c>
      <c r="K119" s="22">
        <v>19.68</v>
      </c>
      <c r="L119" s="22">
        <v>19.68</v>
      </c>
      <c r="M119" s="22">
        <v>19.68</v>
      </c>
      <c r="N119" s="22">
        <v>19.68</v>
      </c>
      <c r="O119" s="22">
        <f t="shared" si="9"/>
        <v>233.82000000000002</v>
      </c>
    </row>
    <row r="120" spans="1:18" x14ac:dyDescent="0.25">
      <c r="A120" s="2" t="s">
        <v>14</v>
      </c>
      <c r="B120" s="23" t="s">
        <v>15</v>
      </c>
      <c r="C120" s="22">
        <v>19.29</v>
      </c>
      <c r="D120" s="22">
        <v>19.29</v>
      </c>
      <c r="E120" s="22">
        <v>19.29</v>
      </c>
      <c r="F120" s="22">
        <v>19.29</v>
      </c>
      <c r="G120" s="22">
        <v>19.29</v>
      </c>
      <c r="H120" s="22">
        <v>19.29</v>
      </c>
      <c r="I120" s="22">
        <v>19.68</v>
      </c>
      <c r="J120" s="22">
        <v>19.68</v>
      </c>
      <c r="K120" s="22">
        <v>19.68</v>
      </c>
      <c r="L120" s="22">
        <v>19.68</v>
      </c>
      <c r="M120" s="22">
        <v>19.68</v>
      </c>
      <c r="N120" s="22">
        <v>19.68</v>
      </c>
      <c r="O120" s="22">
        <f t="shared" si="9"/>
        <v>233.82000000000002</v>
      </c>
    </row>
    <row r="121" spans="1:18" x14ac:dyDescent="0.25">
      <c r="A121" s="2" t="s">
        <v>19</v>
      </c>
      <c r="B121" s="23" t="s">
        <v>20</v>
      </c>
      <c r="C121" s="22">
        <v>19.29</v>
      </c>
      <c r="D121" s="22">
        <v>19.29</v>
      </c>
      <c r="E121" s="22">
        <v>19.29</v>
      </c>
      <c r="F121" s="22">
        <v>19.29</v>
      </c>
      <c r="G121" s="22">
        <v>19.29</v>
      </c>
      <c r="H121" s="22">
        <v>19.29</v>
      </c>
      <c r="I121" s="22">
        <v>19.68</v>
      </c>
      <c r="J121" s="22">
        <v>19.68</v>
      </c>
      <c r="K121" s="22">
        <v>19.68</v>
      </c>
      <c r="L121" s="22">
        <v>19.68</v>
      </c>
      <c r="M121" s="22">
        <v>19.68</v>
      </c>
      <c r="N121" s="22">
        <v>19.68</v>
      </c>
      <c r="O121" s="22">
        <f t="shared" si="9"/>
        <v>233.82000000000002</v>
      </c>
    </row>
    <row r="122" spans="1:18" x14ac:dyDescent="0.25">
      <c r="A122" s="2" t="s">
        <v>23</v>
      </c>
      <c r="B122" s="23" t="s">
        <v>24</v>
      </c>
      <c r="C122" s="22">
        <v>19.29</v>
      </c>
      <c r="D122" s="22">
        <v>19.29</v>
      </c>
      <c r="E122" s="22">
        <v>19.29</v>
      </c>
      <c r="F122" s="22">
        <v>19.29</v>
      </c>
      <c r="G122" s="22">
        <v>19.29</v>
      </c>
      <c r="H122" s="22">
        <v>19.29</v>
      </c>
      <c r="I122" s="22">
        <v>19.68</v>
      </c>
      <c r="J122" s="22">
        <v>19.68</v>
      </c>
      <c r="K122" s="22">
        <v>19.68</v>
      </c>
      <c r="L122" s="22">
        <v>19.68</v>
      </c>
      <c r="M122" s="22">
        <v>19.68</v>
      </c>
      <c r="N122" s="22">
        <v>19.68</v>
      </c>
      <c r="O122" s="22">
        <f t="shared" si="9"/>
        <v>233.82000000000002</v>
      </c>
    </row>
    <row r="123" spans="1:18" x14ac:dyDescent="0.25">
      <c r="A123" s="2" t="s">
        <v>25</v>
      </c>
      <c r="B123" s="23" t="s">
        <v>26</v>
      </c>
      <c r="C123" s="22">
        <v>19.29</v>
      </c>
      <c r="D123" s="22">
        <v>19.29</v>
      </c>
      <c r="E123" s="22">
        <v>19.29</v>
      </c>
      <c r="F123" s="22">
        <v>19.29</v>
      </c>
      <c r="G123" s="22">
        <v>19.29</v>
      </c>
      <c r="H123" s="22">
        <v>19.29</v>
      </c>
      <c r="I123" s="22">
        <v>19.68</v>
      </c>
      <c r="J123" s="22">
        <v>19.68</v>
      </c>
      <c r="K123" s="22">
        <v>19.68</v>
      </c>
      <c r="L123" s="22">
        <v>19.68</v>
      </c>
      <c r="M123" s="22">
        <v>19.68</v>
      </c>
      <c r="N123" s="22">
        <v>19.68</v>
      </c>
      <c r="O123" s="22">
        <f t="shared" si="9"/>
        <v>233.82000000000002</v>
      </c>
    </row>
    <row r="124" spans="1:18" x14ac:dyDescent="0.25">
      <c r="A124" s="2" t="s">
        <v>27</v>
      </c>
      <c r="B124" s="23" t="s">
        <v>28</v>
      </c>
      <c r="C124" s="22">
        <v>19.29</v>
      </c>
      <c r="D124" s="22">
        <v>19.29</v>
      </c>
      <c r="E124" s="22">
        <v>19.29</v>
      </c>
      <c r="F124" s="22">
        <v>19.29</v>
      </c>
      <c r="G124" s="22">
        <v>19.29</v>
      </c>
      <c r="H124" s="22">
        <v>19.29</v>
      </c>
      <c r="I124" s="22">
        <v>19.68</v>
      </c>
      <c r="J124" s="22">
        <v>19.68</v>
      </c>
      <c r="K124" s="22">
        <v>19.68</v>
      </c>
      <c r="L124" s="22">
        <v>19.68</v>
      </c>
      <c r="M124" s="22">
        <v>19.68</v>
      </c>
      <c r="N124" s="22">
        <v>19.68</v>
      </c>
      <c r="O124" s="22">
        <f t="shared" si="9"/>
        <v>233.82000000000002</v>
      </c>
    </row>
    <row r="125" spans="1:18" x14ac:dyDescent="0.25">
      <c r="A125" s="2" t="s">
        <v>29</v>
      </c>
      <c r="B125" s="23" t="s">
        <v>30</v>
      </c>
      <c r="C125" s="22">
        <v>19.29</v>
      </c>
      <c r="D125" s="22">
        <v>19.29</v>
      </c>
      <c r="E125" s="22">
        <v>19.29</v>
      </c>
      <c r="F125" s="22">
        <v>19.29</v>
      </c>
      <c r="G125" s="22">
        <v>19.29</v>
      </c>
      <c r="H125" s="22">
        <v>19.29</v>
      </c>
      <c r="I125" s="22">
        <v>19.68</v>
      </c>
      <c r="J125" s="22">
        <v>19.68</v>
      </c>
      <c r="K125" s="22">
        <v>19.68</v>
      </c>
      <c r="L125" s="22">
        <v>19.68</v>
      </c>
      <c r="M125" s="22">
        <v>19.68</v>
      </c>
      <c r="N125" s="22">
        <v>19.68</v>
      </c>
      <c r="O125" s="22">
        <f t="shared" si="9"/>
        <v>233.82000000000002</v>
      </c>
    </row>
    <row r="126" spans="1:18" x14ac:dyDescent="0.25">
      <c r="A126" s="2" t="s">
        <v>33</v>
      </c>
      <c r="B126" s="23" t="s">
        <v>34</v>
      </c>
      <c r="C126" s="22">
        <v>19.29</v>
      </c>
      <c r="D126" s="22">
        <v>19.29</v>
      </c>
      <c r="E126" s="22">
        <v>19.29</v>
      </c>
      <c r="F126" s="22">
        <v>19.29</v>
      </c>
      <c r="G126" s="22">
        <v>19.29</v>
      </c>
      <c r="H126" s="22">
        <v>19.29</v>
      </c>
      <c r="I126" s="22">
        <v>19.68</v>
      </c>
      <c r="J126" s="22">
        <v>19.68</v>
      </c>
      <c r="K126" s="22">
        <v>19.68</v>
      </c>
      <c r="L126" s="22">
        <v>19.68</v>
      </c>
      <c r="M126" s="22">
        <v>19.68</v>
      </c>
      <c r="N126" s="22">
        <v>19.68</v>
      </c>
      <c r="O126" s="22">
        <f t="shared" si="9"/>
        <v>233.82000000000002</v>
      </c>
    </row>
    <row r="127" spans="1:18" x14ac:dyDescent="0.25">
      <c r="A127" s="2" t="s">
        <v>35</v>
      </c>
      <c r="B127" s="23" t="s">
        <v>36</v>
      </c>
      <c r="C127" s="22">
        <v>19.29</v>
      </c>
      <c r="D127" s="22">
        <v>19.29</v>
      </c>
      <c r="E127" s="22">
        <v>19.29</v>
      </c>
      <c r="F127" s="22">
        <v>19.29</v>
      </c>
      <c r="G127" s="22">
        <v>19.29</v>
      </c>
      <c r="H127" s="22">
        <v>19.29</v>
      </c>
      <c r="I127" s="22">
        <v>19.68</v>
      </c>
      <c r="J127" s="22">
        <v>19.68</v>
      </c>
      <c r="K127" s="22">
        <v>19.68</v>
      </c>
      <c r="L127" s="22">
        <v>19.68</v>
      </c>
      <c r="M127" s="22">
        <v>19.68</v>
      </c>
      <c r="N127" s="22">
        <v>19.68</v>
      </c>
      <c r="O127" s="22">
        <f t="shared" si="9"/>
        <v>233.82000000000002</v>
      </c>
    </row>
    <row r="128" spans="1:18" x14ac:dyDescent="0.25">
      <c r="A128" s="2" t="s">
        <v>41</v>
      </c>
      <c r="B128" s="23" t="s">
        <v>42</v>
      </c>
      <c r="C128" s="22">
        <v>19.29</v>
      </c>
      <c r="D128" s="22">
        <v>19.29</v>
      </c>
      <c r="E128" s="22">
        <v>19.29</v>
      </c>
      <c r="F128" s="22">
        <v>19.29</v>
      </c>
      <c r="G128" s="22">
        <v>19.29</v>
      </c>
      <c r="H128" s="22">
        <v>19.29</v>
      </c>
      <c r="I128" s="22">
        <v>19.68</v>
      </c>
      <c r="J128" s="22">
        <v>19.68</v>
      </c>
      <c r="K128" s="22">
        <v>19.68</v>
      </c>
      <c r="L128" s="22">
        <v>19.68</v>
      </c>
      <c r="M128" s="22">
        <v>19.68</v>
      </c>
      <c r="N128" s="22">
        <v>19.68</v>
      </c>
      <c r="O128" s="22">
        <f t="shared" si="9"/>
        <v>233.82000000000002</v>
      </c>
    </row>
    <row r="129" spans="1:15" x14ac:dyDescent="0.25">
      <c r="A129" s="2" t="s">
        <v>43</v>
      </c>
      <c r="B129" s="23" t="s">
        <v>44</v>
      </c>
      <c r="C129" s="22">
        <v>19.29</v>
      </c>
      <c r="D129" s="22">
        <v>19.29</v>
      </c>
      <c r="E129" s="22">
        <v>19.29</v>
      </c>
      <c r="F129" s="22">
        <v>19.29</v>
      </c>
      <c r="G129" s="22">
        <v>19.29</v>
      </c>
      <c r="H129" s="22">
        <v>19.29</v>
      </c>
      <c r="I129" s="22">
        <v>19.68</v>
      </c>
      <c r="J129" s="22">
        <v>19.68</v>
      </c>
      <c r="K129" s="22">
        <v>19.68</v>
      </c>
      <c r="L129" s="22">
        <v>19.68</v>
      </c>
      <c r="M129" s="22">
        <v>19.68</v>
      </c>
      <c r="N129" s="22">
        <v>19.68</v>
      </c>
      <c r="O129" s="22">
        <f t="shared" si="9"/>
        <v>233.82000000000002</v>
      </c>
    </row>
    <row r="130" spans="1:15" x14ac:dyDescent="0.25">
      <c r="A130" s="2" t="s">
        <v>45</v>
      </c>
      <c r="B130" s="23" t="s">
        <v>46</v>
      </c>
      <c r="C130" s="22">
        <v>19.29</v>
      </c>
      <c r="D130" s="22">
        <v>19.29</v>
      </c>
      <c r="E130" s="22">
        <v>19.29</v>
      </c>
      <c r="F130" s="22">
        <v>19.29</v>
      </c>
      <c r="G130" s="22">
        <v>19.29</v>
      </c>
      <c r="H130" s="22">
        <v>19.29</v>
      </c>
      <c r="I130" s="22">
        <v>19.68</v>
      </c>
      <c r="J130" s="22">
        <v>19.68</v>
      </c>
      <c r="K130" s="22">
        <v>19.68</v>
      </c>
      <c r="L130" s="22">
        <v>19.68</v>
      </c>
      <c r="M130" s="22">
        <v>19.68</v>
      </c>
      <c r="N130" s="22">
        <v>19.68</v>
      </c>
      <c r="O130" s="22">
        <f t="shared" si="9"/>
        <v>233.82000000000002</v>
      </c>
    </row>
    <row r="131" spans="1:15" x14ac:dyDescent="0.25">
      <c r="A131" s="2" t="s">
        <v>51</v>
      </c>
      <c r="B131" s="23" t="s">
        <v>52</v>
      </c>
      <c r="C131" s="22">
        <v>19.29</v>
      </c>
      <c r="D131" s="22">
        <v>19.29</v>
      </c>
      <c r="E131" s="22">
        <v>19.29</v>
      </c>
      <c r="F131" s="22">
        <v>19.29</v>
      </c>
      <c r="G131" s="22">
        <v>19.29</v>
      </c>
      <c r="H131" s="22">
        <v>19.29</v>
      </c>
      <c r="I131" s="22">
        <v>19.68</v>
      </c>
      <c r="J131" s="22">
        <v>19.68</v>
      </c>
      <c r="K131" s="22">
        <v>19.68</v>
      </c>
      <c r="L131" s="22">
        <v>19.68</v>
      </c>
      <c r="M131" s="22">
        <v>19.68</v>
      </c>
      <c r="N131" s="22">
        <v>19.68</v>
      </c>
      <c r="O131" s="22">
        <f t="shared" si="9"/>
        <v>233.82000000000002</v>
      </c>
    </row>
    <row r="132" spans="1:15" x14ac:dyDescent="0.25">
      <c r="A132" s="2" t="s">
        <v>75</v>
      </c>
      <c r="B132" s="23" t="s">
        <v>76</v>
      </c>
      <c r="C132" s="22">
        <v>19.29</v>
      </c>
      <c r="D132" s="22">
        <v>19.29</v>
      </c>
      <c r="E132" s="22">
        <v>19.29</v>
      </c>
      <c r="F132" s="22">
        <v>19.29</v>
      </c>
      <c r="G132" s="22">
        <v>19.29</v>
      </c>
      <c r="H132" s="22">
        <v>19.29</v>
      </c>
      <c r="I132" s="22">
        <v>19.68</v>
      </c>
      <c r="J132" s="22">
        <v>19.68</v>
      </c>
      <c r="K132" s="22">
        <v>19.68</v>
      </c>
      <c r="L132" s="22">
        <v>19.68</v>
      </c>
      <c r="M132" s="22">
        <v>19.68</v>
      </c>
      <c r="N132" s="22">
        <v>19.68</v>
      </c>
      <c r="O132" s="22">
        <f t="shared" si="9"/>
        <v>233.82000000000002</v>
      </c>
    </row>
    <row r="133" spans="1:15" x14ac:dyDescent="0.25">
      <c r="A133" s="2" t="s">
        <v>77</v>
      </c>
      <c r="B133" s="23" t="s">
        <v>78</v>
      </c>
      <c r="C133" s="22">
        <v>19.29</v>
      </c>
      <c r="D133" s="22">
        <v>19.29</v>
      </c>
      <c r="E133" s="22">
        <v>19.29</v>
      </c>
      <c r="F133" s="22">
        <v>19.29</v>
      </c>
      <c r="G133" s="22">
        <v>19.29</v>
      </c>
      <c r="H133" s="22">
        <v>19.29</v>
      </c>
      <c r="I133" s="22">
        <v>19.68</v>
      </c>
      <c r="J133" s="22">
        <v>19.68</v>
      </c>
      <c r="K133" s="22">
        <v>19.68</v>
      </c>
      <c r="L133" s="22">
        <v>19.68</v>
      </c>
      <c r="M133" s="22">
        <v>19.68</v>
      </c>
      <c r="N133" s="22">
        <v>19.68</v>
      </c>
      <c r="O133" s="22">
        <f t="shared" si="9"/>
        <v>233.82000000000002</v>
      </c>
    </row>
    <row r="134" spans="1:15" x14ac:dyDescent="0.25">
      <c r="A134" s="2" t="s">
        <v>79</v>
      </c>
      <c r="B134" s="23" t="s">
        <v>80</v>
      </c>
      <c r="C134" s="22">
        <v>19.29</v>
      </c>
      <c r="D134" s="22">
        <v>19.29</v>
      </c>
      <c r="E134" s="22">
        <v>19.29</v>
      </c>
      <c r="F134" s="22">
        <v>19.29</v>
      </c>
      <c r="G134" s="22">
        <v>19.29</v>
      </c>
      <c r="H134" s="22">
        <v>19.29</v>
      </c>
      <c r="I134" s="22">
        <v>19.68</v>
      </c>
      <c r="J134" s="22">
        <v>19.68</v>
      </c>
      <c r="K134" s="22">
        <v>19.68</v>
      </c>
      <c r="L134" s="22">
        <v>19.68</v>
      </c>
      <c r="M134" s="22">
        <v>19.68</v>
      </c>
      <c r="N134" s="22">
        <v>19.68</v>
      </c>
      <c r="O134" s="22">
        <f t="shared" si="9"/>
        <v>233.82000000000002</v>
      </c>
    </row>
    <row r="135" spans="1:15" x14ac:dyDescent="0.25">
      <c r="A135" s="2" t="s">
        <v>85</v>
      </c>
      <c r="B135" s="23" t="s">
        <v>87</v>
      </c>
      <c r="C135" s="22">
        <v>19.29</v>
      </c>
      <c r="D135" s="22">
        <v>19.29</v>
      </c>
      <c r="E135" s="22">
        <v>19.29</v>
      </c>
      <c r="F135" s="22">
        <v>19.29</v>
      </c>
      <c r="G135" s="22">
        <v>19.29</v>
      </c>
      <c r="H135" s="22">
        <v>19.29</v>
      </c>
      <c r="I135" s="22">
        <v>19.68</v>
      </c>
      <c r="J135" s="22">
        <v>19.68</v>
      </c>
      <c r="K135" s="22">
        <v>19.68</v>
      </c>
      <c r="L135" s="22">
        <v>19.68</v>
      </c>
      <c r="M135" s="22">
        <v>19.68</v>
      </c>
      <c r="N135" s="22">
        <v>19.68</v>
      </c>
      <c r="O135" s="22">
        <f t="shared" si="9"/>
        <v>233.82000000000002</v>
      </c>
    </row>
    <row r="136" spans="1:15" x14ac:dyDescent="0.25">
      <c r="A136" s="2" t="s">
        <v>88</v>
      </c>
      <c r="B136" s="23" t="s">
        <v>89</v>
      </c>
      <c r="C136" s="22">
        <v>19.29</v>
      </c>
      <c r="D136" s="22">
        <v>19.29</v>
      </c>
      <c r="E136" s="22">
        <v>19.29</v>
      </c>
      <c r="F136" s="22">
        <v>19.29</v>
      </c>
      <c r="G136" s="22">
        <v>19.29</v>
      </c>
      <c r="H136" s="22">
        <v>19.29</v>
      </c>
      <c r="I136" s="22">
        <v>19.68</v>
      </c>
      <c r="J136" s="22">
        <v>19.68</v>
      </c>
      <c r="K136" s="22">
        <v>19.68</v>
      </c>
      <c r="L136" s="22">
        <v>19.68</v>
      </c>
      <c r="M136" s="22">
        <v>19.68</v>
      </c>
      <c r="N136" s="22">
        <v>19.68</v>
      </c>
      <c r="O136" s="22">
        <f t="shared" si="9"/>
        <v>233.82000000000002</v>
      </c>
    </row>
    <row r="137" spans="1:15" x14ac:dyDescent="0.25">
      <c r="A137" s="2" t="s">
        <v>90</v>
      </c>
      <c r="B137" s="23" t="s">
        <v>91</v>
      </c>
      <c r="C137" s="22">
        <f>19.29+19.29</f>
        <v>38.58</v>
      </c>
      <c r="D137" s="22">
        <v>19.29</v>
      </c>
      <c r="E137" s="22">
        <v>19.29</v>
      </c>
      <c r="F137" s="22">
        <v>19.29</v>
      </c>
      <c r="G137" s="22">
        <v>19.29</v>
      </c>
      <c r="H137" s="22">
        <v>19.29</v>
      </c>
      <c r="I137" s="22">
        <v>19.68</v>
      </c>
      <c r="J137" s="22">
        <v>19.68</v>
      </c>
      <c r="K137" s="22">
        <v>19.68</v>
      </c>
      <c r="L137" s="22">
        <v>19.68</v>
      </c>
      <c r="M137" s="22">
        <v>19.68</v>
      </c>
      <c r="N137" s="22">
        <v>19.68</v>
      </c>
      <c r="O137" s="22">
        <f t="shared" si="9"/>
        <v>253.11</v>
      </c>
    </row>
    <row r="138" spans="1:15" x14ac:dyDescent="0.25">
      <c r="A138" s="2" t="s">
        <v>100</v>
      </c>
      <c r="B138" s="23" t="s">
        <v>32</v>
      </c>
      <c r="C138" s="22"/>
      <c r="D138" s="22"/>
      <c r="E138" s="22"/>
      <c r="F138" s="22"/>
      <c r="G138" s="22"/>
      <c r="H138" s="22">
        <v>38.58</v>
      </c>
      <c r="I138" s="22">
        <v>19.68</v>
      </c>
      <c r="J138" s="22">
        <v>19.68</v>
      </c>
      <c r="K138" s="22">
        <v>19.68</v>
      </c>
      <c r="L138" s="22">
        <v>19.68</v>
      </c>
      <c r="M138" s="22">
        <v>19.68</v>
      </c>
      <c r="N138" s="22">
        <v>19.68</v>
      </c>
      <c r="O138" s="22">
        <f t="shared" si="9"/>
        <v>156.66000000000003</v>
      </c>
    </row>
    <row r="139" spans="1:15" x14ac:dyDescent="0.25">
      <c r="A139" s="2" t="s">
        <v>101</v>
      </c>
      <c r="B139" s="23" t="s">
        <v>102</v>
      </c>
      <c r="C139" s="22"/>
      <c r="D139" s="22"/>
      <c r="E139" s="22"/>
      <c r="F139" s="22"/>
      <c r="G139" s="22"/>
      <c r="H139" s="22"/>
      <c r="I139" s="22"/>
      <c r="J139" s="22">
        <v>38.58</v>
      </c>
      <c r="K139" s="22">
        <v>19.68</v>
      </c>
      <c r="L139" s="22">
        <v>19.68</v>
      </c>
      <c r="M139" s="22">
        <v>19.68</v>
      </c>
      <c r="N139" s="22">
        <v>19.68</v>
      </c>
      <c r="O139" s="22">
        <f t="shared" si="9"/>
        <v>117.30000000000001</v>
      </c>
    </row>
    <row r="140" spans="1:15" x14ac:dyDescent="0.25">
      <c r="A140" s="2" t="s">
        <v>113</v>
      </c>
      <c r="B140" s="23" t="s">
        <v>114</v>
      </c>
      <c r="C140" s="22"/>
      <c r="D140" s="22"/>
      <c r="E140" s="22"/>
      <c r="F140" s="22"/>
      <c r="G140" s="22"/>
      <c r="H140" s="22"/>
      <c r="I140" s="22"/>
      <c r="J140" s="22"/>
      <c r="K140" s="22">
        <v>19.68</v>
      </c>
      <c r="L140" s="22">
        <v>19.68</v>
      </c>
      <c r="M140" s="22">
        <v>19.68</v>
      </c>
      <c r="N140" s="22">
        <v>19.68</v>
      </c>
      <c r="O140" s="22">
        <f t="shared" si="9"/>
        <v>78.72</v>
      </c>
    </row>
    <row r="141" spans="1:15" x14ac:dyDescent="0.25">
      <c r="A141" s="2" t="s">
        <v>103</v>
      </c>
      <c r="B141" s="23" t="s">
        <v>11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>
        <v>19.68</v>
      </c>
      <c r="M141" s="22">
        <v>19.68</v>
      </c>
      <c r="N141" s="22">
        <v>19.68</v>
      </c>
      <c r="O141" s="22">
        <f t="shared" si="9"/>
        <v>59.04</v>
      </c>
    </row>
    <row r="142" spans="1:15" x14ac:dyDescent="0.25">
      <c r="A142" s="2"/>
      <c r="B142" s="24" t="s">
        <v>104</v>
      </c>
      <c r="C142" s="22">
        <f t="shared" ref="C142:N142" si="10">SUM(C114:C141)</f>
        <v>462.96000000000009</v>
      </c>
      <c r="D142" s="22">
        <f t="shared" si="10"/>
        <v>443.67000000000013</v>
      </c>
      <c r="E142" s="22">
        <f t="shared" si="10"/>
        <v>443.67000000000013</v>
      </c>
      <c r="F142" s="22">
        <f t="shared" si="10"/>
        <v>443.67000000000013</v>
      </c>
      <c r="G142" s="22">
        <f t="shared" si="10"/>
        <v>443.67000000000013</v>
      </c>
      <c r="H142" s="22">
        <f t="shared" si="10"/>
        <v>482.25000000000011</v>
      </c>
      <c r="I142" s="22">
        <f t="shared" si="10"/>
        <v>452.6400000000001</v>
      </c>
      <c r="J142" s="22">
        <f t="shared" si="10"/>
        <v>491.22000000000008</v>
      </c>
      <c r="K142" s="22">
        <f t="shared" si="10"/>
        <v>492.00000000000011</v>
      </c>
      <c r="L142" s="22">
        <f t="shared" si="10"/>
        <v>511.68000000000012</v>
      </c>
      <c r="M142" s="22">
        <f t="shared" si="10"/>
        <v>511.68000000000012</v>
      </c>
      <c r="N142" s="22">
        <f t="shared" si="10"/>
        <v>511.68000000000012</v>
      </c>
      <c r="O142" s="22">
        <f t="shared" si="9"/>
        <v>5690.7900000000018</v>
      </c>
    </row>
    <row r="143" spans="1:15" x14ac:dyDescent="0.25">
      <c r="B143" s="18"/>
    </row>
    <row r="144" spans="1:15" x14ac:dyDescent="0.25">
      <c r="B144" s="18"/>
    </row>
    <row r="145" spans="1:15" x14ac:dyDescent="0.25">
      <c r="A145" t="s">
        <v>120</v>
      </c>
      <c r="B145" s="18"/>
    </row>
    <row r="146" spans="1:15" x14ac:dyDescent="0.25">
      <c r="A146" s="19" t="s">
        <v>99</v>
      </c>
      <c r="B146" s="19" t="s">
        <v>40</v>
      </c>
      <c r="C146" s="19" t="s">
        <v>55</v>
      </c>
      <c r="D146" s="19" t="s">
        <v>56</v>
      </c>
      <c r="E146" s="19" t="s">
        <v>57</v>
      </c>
      <c r="F146" s="19" t="s">
        <v>58</v>
      </c>
      <c r="G146" s="19" t="s">
        <v>59</v>
      </c>
      <c r="H146" s="19" t="s">
        <v>94</v>
      </c>
      <c r="I146" s="19" t="s">
        <v>95</v>
      </c>
      <c r="J146" s="19" t="s">
        <v>62</v>
      </c>
      <c r="K146" s="19" t="s">
        <v>63</v>
      </c>
      <c r="L146" s="19" t="s">
        <v>64</v>
      </c>
      <c r="M146" s="19" t="s">
        <v>65</v>
      </c>
      <c r="N146" s="19" t="s">
        <v>66</v>
      </c>
      <c r="O146" s="19" t="s">
        <v>73</v>
      </c>
    </row>
    <row r="147" spans="1:15" x14ac:dyDescent="0.25">
      <c r="A147" s="20" t="s">
        <v>1</v>
      </c>
      <c r="B147" s="21" t="s">
        <v>2</v>
      </c>
      <c r="C147" s="22">
        <v>19.68</v>
      </c>
      <c r="D147" s="22">
        <v>19.68</v>
      </c>
      <c r="E147" s="22">
        <v>19.68</v>
      </c>
      <c r="F147" s="22">
        <v>19.68</v>
      </c>
      <c r="G147" s="22">
        <v>19.68</v>
      </c>
      <c r="H147" s="22">
        <v>19.68</v>
      </c>
      <c r="I147" s="22">
        <v>19.68</v>
      </c>
      <c r="J147" s="22">
        <v>19.68</v>
      </c>
      <c r="K147" s="22">
        <v>19.68</v>
      </c>
      <c r="L147" s="22">
        <v>19.68</v>
      </c>
      <c r="M147" s="22">
        <v>19.68</v>
      </c>
      <c r="N147" s="22">
        <v>19.68</v>
      </c>
      <c r="O147" s="22">
        <f t="shared" ref="O147:O177" si="11">SUM(C147:N147)</f>
        <v>236.16000000000005</v>
      </c>
    </row>
    <row r="148" spans="1:15" x14ac:dyDescent="0.25">
      <c r="A148" s="2" t="s">
        <v>5</v>
      </c>
      <c r="B148" s="23" t="s">
        <v>6</v>
      </c>
      <c r="C148" s="22">
        <v>19.68</v>
      </c>
      <c r="D148" s="22">
        <v>19.68</v>
      </c>
      <c r="E148" s="22">
        <v>19.68</v>
      </c>
      <c r="F148" s="22">
        <v>19.68</v>
      </c>
      <c r="G148" s="22">
        <v>19.68</v>
      </c>
      <c r="H148" s="22">
        <v>19.68</v>
      </c>
      <c r="I148" s="22">
        <v>19.68</v>
      </c>
      <c r="J148" s="22">
        <v>19.68</v>
      </c>
      <c r="K148" s="22">
        <v>19.68</v>
      </c>
      <c r="L148" s="22">
        <v>19.68</v>
      </c>
      <c r="M148" s="22">
        <v>19.68</v>
      </c>
      <c r="N148" s="22">
        <v>19.68</v>
      </c>
      <c r="O148" s="22">
        <f t="shared" si="11"/>
        <v>236.16000000000005</v>
      </c>
    </row>
    <row r="149" spans="1:15" x14ac:dyDescent="0.25">
      <c r="A149" s="2" t="s">
        <v>9</v>
      </c>
      <c r="B149" s="23" t="s">
        <v>10</v>
      </c>
      <c r="C149" s="22">
        <v>19.68</v>
      </c>
      <c r="D149" s="22">
        <v>19.68</v>
      </c>
      <c r="E149" s="22">
        <v>19.68</v>
      </c>
      <c r="F149" s="22">
        <v>19.68</v>
      </c>
      <c r="G149" s="22">
        <v>19.68</v>
      </c>
      <c r="H149" s="22">
        <v>19.68</v>
      </c>
      <c r="I149" s="22">
        <v>19.68</v>
      </c>
      <c r="J149" s="22">
        <v>19.68</v>
      </c>
      <c r="K149" s="22">
        <v>19.68</v>
      </c>
      <c r="L149" s="22">
        <v>19.68</v>
      </c>
      <c r="M149" s="22">
        <v>19.68</v>
      </c>
      <c r="N149" s="22">
        <v>19.68</v>
      </c>
      <c r="O149" s="22">
        <f t="shared" si="11"/>
        <v>236.16000000000005</v>
      </c>
    </row>
    <row r="150" spans="1:15" x14ac:dyDescent="0.25">
      <c r="A150" s="2" t="s">
        <v>12</v>
      </c>
      <c r="B150" s="23" t="s">
        <v>13</v>
      </c>
      <c r="C150" s="22">
        <v>19.68</v>
      </c>
      <c r="D150" s="22">
        <v>19.68</v>
      </c>
      <c r="E150" s="22">
        <v>19.68</v>
      </c>
      <c r="F150" s="22">
        <v>19.68</v>
      </c>
      <c r="G150" s="22">
        <v>19.68</v>
      </c>
      <c r="H150" s="22">
        <v>19.68</v>
      </c>
      <c r="I150" s="22">
        <v>19.68</v>
      </c>
      <c r="J150" s="22">
        <v>19.68</v>
      </c>
      <c r="K150" s="22">
        <v>19.68</v>
      </c>
      <c r="L150" s="22">
        <v>19.68</v>
      </c>
      <c r="M150" s="22">
        <v>19.68</v>
      </c>
      <c r="N150" s="22">
        <v>19.68</v>
      </c>
      <c r="O150" s="22">
        <f t="shared" si="11"/>
        <v>236.16000000000005</v>
      </c>
    </row>
    <row r="151" spans="1:15" x14ac:dyDescent="0.25">
      <c r="A151" s="2" t="s">
        <v>14</v>
      </c>
      <c r="B151" s="23" t="s">
        <v>15</v>
      </c>
      <c r="C151" s="22">
        <v>19.68</v>
      </c>
      <c r="D151" s="22">
        <v>19.68</v>
      </c>
      <c r="E151" s="22">
        <v>19.68</v>
      </c>
      <c r="F151" s="22">
        <v>19.68</v>
      </c>
      <c r="G151" s="22">
        <v>19.68</v>
      </c>
      <c r="H151" s="22">
        <v>19.68</v>
      </c>
      <c r="I151" s="22">
        <v>19.68</v>
      </c>
      <c r="J151" s="22">
        <v>19.68</v>
      </c>
      <c r="K151" s="22">
        <v>19.68</v>
      </c>
      <c r="L151" s="22">
        <v>19.68</v>
      </c>
      <c r="M151" s="22">
        <v>19.68</v>
      </c>
      <c r="N151" s="22">
        <v>19.68</v>
      </c>
      <c r="O151" s="22">
        <f t="shared" si="11"/>
        <v>236.16000000000005</v>
      </c>
    </row>
    <row r="152" spans="1:15" x14ac:dyDescent="0.25">
      <c r="A152" s="2" t="s">
        <v>19</v>
      </c>
      <c r="B152" s="23" t="s">
        <v>20</v>
      </c>
      <c r="C152" s="22">
        <v>19.68</v>
      </c>
      <c r="D152" s="22">
        <v>19.68</v>
      </c>
      <c r="E152" s="22">
        <v>19.68</v>
      </c>
      <c r="F152" s="22">
        <v>19.68</v>
      </c>
      <c r="G152" s="22">
        <v>19.68</v>
      </c>
      <c r="H152" s="22">
        <v>19.68</v>
      </c>
      <c r="I152" s="22">
        <v>19.68</v>
      </c>
      <c r="J152" s="22">
        <v>19.68</v>
      </c>
      <c r="K152" s="22">
        <v>19.68</v>
      </c>
      <c r="L152" s="22">
        <v>19.68</v>
      </c>
      <c r="M152" s="22">
        <v>19.68</v>
      </c>
      <c r="N152" s="22">
        <v>19.68</v>
      </c>
      <c r="O152" s="22">
        <f t="shared" si="11"/>
        <v>236.16000000000005</v>
      </c>
    </row>
    <row r="153" spans="1:15" x14ac:dyDescent="0.25">
      <c r="A153" s="2" t="s">
        <v>23</v>
      </c>
      <c r="B153" s="23" t="s">
        <v>24</v>
      </c>
      <c r="C153" s="22">
        <v>19.68</v>
      </c>
      <c r="D153" s="22">
        <v>19.68</v>
      </c>
      <c r="E153" s="22">
        <v>19.68</v>
      </c>
      <c r="F153" s="22">
        <v>19.68</v>
      </c>
      <c r="G153" s="22">
        <v>19.68</v>
      </c>
      <c r="H153" s="22">
        <v>19.68</v>
      </c>
      <c r="I153" s="22">
        <v>19.68</v>
      </c>
      <c r="J153" s="22">
        <v>19.68</v>
      </c>
      <c r="K153" s="22">
        <v>19.68</v>
      </c>
      <c r="L153" s="22">
        <v>19.68</v>
      </c>
      <c r="M153" s="22">
        <v>19.68</v>
      </c>
      <c r="N153" s="22">
        <v>19.68</v>
      </c>
      <c r="O153" s="22">
        <f t="shared" si="11"/>
        <v>236.16000000000005</v>
      </c>
    </row>
    <row r="154" spans="1:15" x14ac:dyDescent="0.25">
      <c r="A154" s="2" t="s">
        <v>25</v>
      </c>
      <c r="B154" s="23" t="s">
        <v>26</v>
      </c>
      <c r="C154" s="22">
        <v>19.68</v>
      </c>
      <c r="D154" s="22">
        <v>19.68</v>
      </c>
      <c r="E154" s="22">
        <v>19.68</v>
      </c>
      <c r="F154" s="22">
        <v>19.68</v>
      </c>
      <c r="G154" s="22">
        <v>19.68</v>
      </c>
      <c r="H154" s="22">
        <v>19.68</v>
      </c>
      <c r="I154" s="22">
        <v>19.68</v>
      </c>
      <c r="J154" s="22">
        <v>19.68</v>
      </c>
      <c r="K154" s="22">
        <v>19.68</v>
      </c>
      <c r="L154" s="22">
        <v>19.68</v>
      </c>
      <c r="M154" s="22">
        <v>19.68</v>
      </c>
      <c r="N154" s="22">
        <v>19.68</v>
      </c>
      <c r="O154" s="22">
        <f t="shared" si="11"/>
        <v>236.16000000000005</v>
      </c>
    </row>
    <row r="155" spans="1:15" x14ac:dyDescent="0.25">
      <c r="A155" s="2" t="s">
        <v>27</v>
      </c>
      <c r="B155" s="23" t="s">
        <v>28</v>
      </c>
      <c r="C155" s="22">
        <v>19.68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>
        <f t="shared" si="11"/>
        <v>19.68</v>
      </c>
    </row>
    <row r="156" spans="1:15" x14ac:dyDescent="0.25">
      <c r="A156" s="2" t="s">
        <v>29</v>
      </c>
      <c r="B156" s="23" t="s">
        <v>30</v>
      </c>
      <c r="C156" s="22">
        <v>19.68</v>
      </c>
      <c r="D156" s="22">
        <v>19.68</v>
      </c>
      <c r="E156" s="22">
        <v>19.68</v>
      </c>
      <c r="F156" s="22">
        <v>19.68</v>
      </c>
      <c r="G156" s="22">
        <v>19.68</v>
      </c>
      <c r="H156" s="22">
        <v>19.68</v>
      </c>
      <c r="I156" s="22">
        <v>19.68</v>
      </c>
      <c r="J156" s="22">
        <v>19.68</v>
      </c>
      <c r="K156" s="22">
        <v>19.68</v>
      </c>
      <c r="L156" s="22">
        <v>19.68</v>
      </c>
      <c r="M156" s="22">
        <v>19.68</v>
      </c>
      <c r="N156" s="22">
        <v>19.68</v>
      </c>
      <c r="O156" s="22">
        <f t="shared" si="11"/>
        <v>236.16000000000005</v>
      </c>
    </row>
    <row r="157" spans="1:15" x14ac:dyDescent="0.25">
      <c r="A157" s="2" t="s">
        <v>33</v>
      </c>
      <c r="B157" s="23" t="s">
        <v>34</v>
      </c>
      <c r="C157" s="22">
        <v>19.68</v>
      </c>
      <c r="D157" s="22">
        <v>19.68</v>
      </c>
      <c r="E157" s="22">
        <v>19.68</v>
      </c>
      <c r="F157" s="22">
        <v>19.68</v>
      </c>
      <c r="G157" s="22">
        <v>19.68</v>
      </c>
      <c r="H157" s="22">
        <v>19.68</v>
      </c>
      <c r="I157" s="22">
        <v>19.68</v>
      </c>
      <c r="J157" s="22">
        <v>19.68</v>
      </c>
      <c r="K157" s="22">
        <v>19.68</v>
      </c>
      <c r="L157" s="22">
        <v>19.68</v>
      </c>
      <c r="M157" s="22">
        <v>19.68</v>
      </c>
      <c r="N157" s="22">
        <v>19.68</v>
      </c>
      <c r="O157" s="22">
        <f t="shared" si="11"/>
        <v>236.16000000000005</v>
      </c>
    </row>
    <row r="158" spans="1:15" x14ac:dyDescent="0.25">
      <c r="A158" s="2" t="s">
        <v>35</v>
      </c>
      <c r="B158" s="23" t="s">
        <v>36</v>
      </c>
      <c r="C158" s="22">
        <v>19.68</v>
      </c>
      <c r="D158" s="22">
        <v>19.68</v>
      </c>
      <c r="E158" s="22">
        <v>19.68</v>
      </c>
      <c r="F158" s="22">
        <v>19.68</v>
      </c>
      <c r="G158" s="22">
        <v>19.68</v>
      </c>
      <c r="H158" s="22">
        <v>19.68</v>
      </c>
      <c r="I158" s="22">
        <v>19.68</v>
      </c>
      <c r="J158" s="22">
        <f>-19.68-19.68</f>
        <v>-39.36</v>
      </c>
      <c r="K158" s="22"/>
      <c r="L158" s="22"/>
      <c r="M158" s="22"/>
      <c r="N158" s="22"/>
      <c r="O158" s="22">
        <f t="shared" si="11"/>
        <v>98.40000000000002</v>
      </c>
    </row>
    <row r="159" spans="1:15" x14ac:dyDescent="0.25">
      <c r="A159" s="2" t="s">
        <v>41</v>
      </c>
      <c r="B159" s="23" t="s">
        <v>42</v>
      </c>
      <c r="C159" s="22">
        <v>19.68</v>
      </c>
      <c r="D159" s="22">
        <v>19.68</v>
      </c>
      <c r="E159" s="22">
        <v>19.68</v>
      </c>
      <c r="F159" s="22">
        <v>19.68</v>
      </c>
      <c r="G159" s="22">
        <v>19.68</v>
      </c>
      <c r="H159" s="22">
        <v>19.68</v>
      </c>
      <c r="I159" s="22">
        <v>19.68</v>
      </c>
      <c r="J159" s="22">
        <v>19.68</v>
      </c>
      <c r="K159" s="22">
        <v>19.68</v>
      </c>
      <c r="L159" s="22">
        <v>19.68</v>
      </c>
      <c r="M159" s="22">
        <v>19.68</v>
      </c>
      <c r="N159" s="22">
        <v>19.68</v>
      </c>
      <c r="O159" s="22">
        <f t="shared" si="11"/>
        <v>236.16000000000005</v>
      </c>
    </row>
    <row r="160" spans="1:15" x14ac:dyDescent="0.25">
      <c r="A160" s="2" t="s">
        <v>43</v>
      </c>
      <c r="B160" s="23" t="s">
        <v>44</v>
      </c>
      <c r="C160" s="22">
        <v>19.68</v>
      </c>
      <c r="D160" s="22">
        <v>19.68</v>
      </c>
      <c r="E160" s="22">
        <v>19.68</v>
      </c>
      <c r="F160" s="22">
        <v>19.68</v>
      </c>
      <c r="G160" s="22">
        <v>19.68</v>
      </c>
      <c r="H160" s="22">
        <v>19.68</v>
      </c>
      <c r="I160" s="22">
        <v>19.68</v>
      </c>
      <c r="J160" s="22">
        <v>19.68</v>
      </c>
      <c r="K160" s="22">
        <v>19.68</v>
      </c>
      <c r="L160" s="22">
        <v>19.68</v>
      </c>
      <c r="M160" s="22">
        <v>19.68</v>
      </c>
      <c r="N160" s="22">
        <v>19.68</v>
      </c>
      <c r="O160" s="22">
        <f t="shared" si="11"/>
        <v>236.16000000000005</v>
      </c>
    </row>
    <row r="161" spans="1:15" x14ac:dyDescent="0.25">
      <c r="A161" s="2" t="s">
        <v>45</v>
      </c>
      <c r="B161" s="23" t="s">
        <v>46</v>
      </c>
      <c r="C161" s="22">
        <v>19.68</v>
      </c>
      <c r="D161" s="22">
        <v>19.68</v>
      </c>
      <c r="E161" s="22">
        <v>19.68</v>
      </c>
      <c r="F161" s="22">
        <v>19.68</v>
      </c>
      <c r="G161" s="22">
        <v>19.68</v>
      </c>
      <c r="H161" s="22">
        <v>19.68</v>
      </c>
      <c r="I161" s="22">
        <v>19.68</v>
      </c>
      <c r="J161" s="22">
        <v>19.68</v>
      </c>
      <c r="K161" s="22">
        <v>19.68</v>
      </c>
      <c r="L161" s="22">
        <v>19.68</v>
      </c>
      <c r="M161" s="22">
        <v>19.68</v>
      </c>
      <c r="N161" s="22">
        <v>19.68</v>
      </c>
      <c r="O161" s="22">
        <f t="shared" si="11"/>
        <v>236.16000000000005</v>
      </c>
    </row>
    <row r="162" spans="1:15" x14ac:dyDescent="0.25">
      <c r="A162" s="2" t="s">
        <v>51</v>
      </c>
      <c r="B162" s="23" t="s">
        <v>52</v>
      </c>
      <c r="C162" s="22">
        <v>19.68</v>
      </c>
      <c r="D162" s="22">
        <v>19.68</v>
      </c>
      <c r="E162" s="22">
        <v>19.68</v>
      </c>
      <c r="F162" s="22">
        <v>19.68</v>
      </c>
      <c r="G162" s="22">
        <v>19.68</v>
      </c>
      <c r="H162" s="22">
        <v>19.68</v>
      </c>
      <c r="I162" s="22">
        <v>19.68</v>
      </c>
      <c r="J162" s="22">
        <v>19.68</v>
      </c>
      <c r="K162" s="22">
        <v>19.68</v>
      </c>
      <c r="L162" s="22">
        <v>19.68</v>
      </c>
      <c r="M162" s="22">
        <v>19.68</v>
      </c>
      <c r="N162" s="22">
        <v>19.68</v>
      </c>
      <c r="O162" s="22">
        <f t="shared" si="11"/>
        <v>236.16000000000005</v>
      </c>
    </row>
    <row r="163" spans="1:15" x14ac:dyDescent="0.25">
      <c r="A163" s="2" t="s">
        <v>75</v>
      </c>
      <c r="B163" s="23" t="s">
        <v>76</v>
      </c>
      <c r="C163" s="22">
        <v>19.68</v>
      </c>
      <c r="D163" s="22">
        <v>19.68</v>
      </c>
      <c r="E163" s="22">
        <v>19.68</v>
      </c>
      <c r="F163" s="22">
        <v>19.68</v>
      </c>
      <c r="G163" s="22">
        <v>19.68</v>
      </c>
      <c r="H163" s="22">
        <v>19.68</v>
      </c>
      <c r="I163" s="22">
        <v>19.68</v>
      </c>
      <c r="J163" s="22">
        <v>19.68</v>
      </c>
      <c r="K163" s="22">
        <v>19.68</v>
      </c>
      <c r="L163" s="22">
        <v>19.68</v>
      </c>
      <c r="M163" s="22">
        <v>19.68</v>
      </c>
      <c r="N163" s="22">
        <v>19.68</v>
      </c>
      <c r="O163" s="22">
        <f t="shared" si="11"/>
        <v>236.16000000000005</v>
      </c>
    </row>
    <row r="164" spans="1:15" x14ac:dyDescent="0.25">
      <c r="A164" s="2" t="s">
        <v>77</v>
      </c>
      <c r="B164" s="23" t="s">
        <v>78</v>
      </c>
      <c r="C164" s="22">
        <v>19.68</v>
      </c>
      <c r="D164" s="22">
        <v>19.68</v>
      </c>
      <c r="E164" s="22">
        <v>19.68</v>
      </c>
      <c r="F164" s="22">
        <v>19.68</v>
      </c>
      <c r="G164" s="22">
        <v>19.68</v>
      </c>
      <c r="H164" s="22">
        <v>19.68</v>
      </c>
      <c r="I164" s="22">
        <v>19.68</v>
      </c>
      <c r="J164" s="22">
        <v>19.68</v>
      </c>
      <c r="K164" s="22">
        <v>19.68</v>
      </c>
      <c r="L164" s="22">
        <v>19.68</v>
      </c>
      <c r="M164" s="22">
        <v>19.68</v>
      </c>
      <c r="N164" s="22">
        <v>19.68</v>
      </c>
      <c r="O164" s="22">
        <f t="shared" si="11"/>
        <v>236.16000000000005</v>
      </c>
    </row>
    <row r="165" spans="1:15" x14ac:dyDescent="0.25">
      <c r="A165" s="2" t="s">
        <v>79</v>
      </c>
      <c r="B165" s="23" t="s">
        <v>80</v>
      </c>
      <c r="C165" s="22">
        <v>19.68</v>
      </c>
      <c r="D165" s="22">
        <v>19.68</v>
      </c>
      <c r="E165" s="22">
        <v>19.68</v>
      </c>
      <c r="F165" s="22">
        <v>19.68</v>
      </c>
      <c r="G165" s="22">
        <v>19.68</v>
      </c>
      <c r="H165" s="22">
        <v>19.68</v>
      </c>
      <c r="I165" s="22">
        <v>19.68</v>
      </c>
      <c r="J165" s="22">
        <v>19.68</v>
      </c>
      <c r="K165" s="22">
        <v>19.68</v>
      </c>
      <c r="L165" s="22">
        <v>19.68</v>
      </c>
      <c r="M165" s="22">
        <v>19.68</v>
      </c>
      <c r="N165" s="22">
        <v>19.68</v>
      </c>
      <c r="O165" s="22">
        <f t="shared" si="11"/>
        <v>236.16000000000005</v>
      </c>
    </row>
    <row r="166" spans="1:15" x14ac:dyDescent="0.25">
      <c r="A166" s="2" t="s">
        <v>85</v>
      </c>
      <c r="B166" s="23" t="s">
        <v>87</v>
      </c>
      <c r="C166" s="22">
        <v>19.68</v>
      </c>
      <c r="D166" s="22">
        <v>19.68</v>
      </c>
      <c r="E166" s="22">
        <v>19.68</v>
      </c>
      <c r="F166" s="22">
        <v>19.68</v>
      </c>
      <c r="G166" s="22">
        <v>19.68</v>
      </c>
      <c r="H166" s="22">
        <v>19.68</v>
      </c>
      <c r="I166" s="22">
        <v>19.68</v>
      </c>
      <c r="J166" s="22">
        <v>19.68</v>
      </c>
      <c r="K166" s="22">
        <v>19.68</v>
      </c>
      <c r="L166" s="22">
        <v>19.68</v>
      </c>
      <c r="M166" s="22">
        <v>19.68</v>
      </c>
      <c r="N166" s="22">
        <v>19.68</v>
      </c>
      <c r="O166" s="22">
        <f t="shared" si="11"/>
        <v>236.16000000000005</v>
      </c>
    </row>
    <row r="167" spans="1:15" x14ac:dyDescent="0.25">
      <c r="A167" s="2" t="s">
        <v>88</v>
      </c>
      <c r="B167" s="23" t="s">
        <v>89</v>
      </c>
      <c r="C167" s="22">
        <v>19.68</v>
      </c>
      <c r="D167" s="22">
        <v>19.68</v>
      </c>
      <c r="E167" s="22">
        <v>19.68</v>
      </c>
      <c r="F167" s="22">
        <v>19.68</v>
      </c>
      <c r="G167" s="22">
        <v>19.68</v>
      </c>
      <c r="H167" s="22">
        <v>19.68</v>
      </c>
      <c r="I167" s="22">
        <v>19.68</v>
      </c>
      <c r="J167" s="22">
        <v>19.68</v>
      </c>
      <c r="K167" s="22">
        <v>19.68</v>
      </c>
      <c r="L167" s="22">
        <v>19.68</v>
      </c>
      <c r="M167" s="22">
        <v>19.68</v>
      </c>
      <c r="N167" s="22">
        <v>19.68</v>
      </c>
      <c r="O167" s="22">
        <f t="shared" si="11"/>
        <v>236.16000000000005</v>
      </c>
    </row>
    <row r="168" spans="1:15" x14ac:dyDescent="0.25">
      <c r="A168" s="2" t="s">
        <v>90</v>
      </c>
      <c r="B168" s="23" t="s">
        <v>91</v>
      </c>
      <c r="C168" s="22">
        <v>19.68</v>
      </c>
      <c r="D168" s="22">
        <v>19.68</v>
      </c>
      <c r="E168" s="22">
        <v>19.68</v>
      </c>
      <c r="F168" s="22">
        <v>19.68</v>
      </c>
      <c r="G168" s="22">
        <v>19.68</v>
      </c>
      <c r="H168" s="22">
        <v>19.68</v>
      </c>
      <c r="I168" s="22">
        <v>19.68</v>
      </c>
      <c r="J168" s="22">
        <v>19.68</v>
      </c>
      <c r="K168" s="22">
        <v>19.68</v>
      </c>
      <c r="L168" s="22">
        <v>19.68</v>
      </c>
      <c r="M168" s="22">
        <v>19.68</v>
      </c>
      <c r="N168" s="22">
        <v>19.68</v>
      </c>
      <c r="O168" s="22">
        <f t="shared" si="11"/>
        <v>236.16000000000005</v>
      </c>
    </row>
    <row r="169" spans="1:15" x14ac:dyDescent="0.25">
      <c r="A169" s="2" t="s">
        <v>100</v>
      </c>
      <c r="B169" s="23" t="s">
        <v>32</v>
      </c>
      <c r="C169" s="22">
        <v>19.68</v>
      </c>
      <c r="D169" s="22">
        <v>19.68</v>
      </c>
      <c r="E169" s="22">
        <v>19.68</v>
      </c>
      <c r="F169" s="22">
        <v>19.68</v>
      </c>
      <c r="G169" s="22">
        <v>19.68</v>
      </c>
      <c r="H169" s="22">
        <v>19.68</v>
      </c>
      <c r="I169" s="22">
        <v>19.68</v>
      </c>
      <c r="J169" s="22">
        <v>19.68</v>
      </c>
      <c r="K169" s="22">
        <v>19.68</v>
      </c>
      <c r="L169" s="22">
        <v>19.68</v>
      </c>
      <c r="M169" s="22">
        <v>19.68</v>
      </c>
      <c r="N169" s="22"/>
      <c r="O169" s="22">
        <f t="shared" si="11"/>
        <v>216.48000000000005</v>
      </c>
    </row>
    <row r="170" spans="1:15" x14ac:dyDescent="0.25">
      <c r="A170" s="2" t="s">
        <v>101</v>
      </c>
      <c r="B170" s="23" t="s">
        <v>102</v>
      </c>
      <c r="C170" s="22">
        <v>19.68</v>
      </c>
      <c r="D170" s="22">
        <v>19.68</v>
      </c>
      <c r="E170" s="22">
        <v>19.68</v>
      </c>
      <c r="F170" s="22">
        <v>19.68</v>
      </c>
      <c r="G170" s="22">
        <v>19.68</v>
      </c>
      <c r="H170" s="22">
        <v>19.68</v>
      </c>
      <c r="I170" s="22">
        <v>19.68</v>
      </c>
      <c r="J170" s="22">
        <v>19.68</v>
      </c>
      <c r="K170" s="22">
        <v>19.68</v>
      </c>
      <c r="L170" s="22">
        <v>19.68</v>
      </c>
      <c r="M170" s="22">
        <v>19.68</v>
      </c>
      <c r="N170" s="22">
        <v>19.68</v>
      </c>
      <c r="O170" s="22">
        <f t="shared" si="11"/>
        <v>236.16000000000005</v>
      </c>
    </row>
    <row r="171" spans="1:15" x14ac:dyDescent="0.25">
      <c r="A171" s="2" t="s">
        <v>113</v>
      </c>
      <c r="B171" s="23" t="s">
        <v>114</v>
      </c>
      <c r="C171" s="22">
        <v>-19.68</v>
      </c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>
        <f t="shared" si="11"/>
        <v>-19.68</v>
      </c>
    </row>
    <row r="172" spans="1:15" x14ac:dyDescent="0.25">
      <c r="A172" s="2" t="s">
        <v>103</v>
      </c>
      <c r="B172" s="23" t="s">
        <v>11</v>
      </c>
      <c r="C172" s="22">
        <v>19.68</v>
      </c>
      <c r="D172" s="22">
        <v>19.68</v>
      </c>
      <c r="E172" s="22">
        <v>19.68</v>
      </c>
      <c r="F172" s="22">
        <v>19.68</v>
      </c>
      <c r="G172" s="22">
        <v>19.68</v>
      </c>
      <c r="H172" s="22">
        <v>19.68</v>
      </c>
      <c r="I172" s="22">
        <v>19.68</v>
      </c>
      <c r="J172" s="22">
        <v>19.68</v>
      </c>
      <c r="K172" s="22">
        <v>19.68</v>
      </c>
      <c r="L172" s="22">
        <v>19.68</v>
      </c>
      <c r="M172" s="22">
        <v>19.68</v>
      </c>
      <c r="N172" s="22">
        <v>19.68</v>
      </c>
      <c r="O172" s="22">
        <f t="shared" si="11"/>
        <v>236.16000000000005</v>
      </c>
    </row>
    <row r="173" spans="1:15" x14ac:dyDescent="0.25">
      <c r="A173" s="2" t="s">
        <v>238</v>
      </c>
      <c r="B173" s="23" t="s">
        <v>234</v>
      </c>
      <c r="C173" s="22"/>
      <c r="D173" s="22"/>
      <c r="E173" s="22"/>
      <c r="F173" s="22"/>
      <c r="G173" s="22">
        <f>19.68+19.68</f>
        <v>39.36</v>
      </c>
      <c r="H173" s="22">
        <v>19.68</v>
      </c>
      <c r="I173" s="22">
        <v>19.68</v>
      </c>
      <c r="J173" s="22">
        <v>19.68</v>
      </c>
      <c r="K173" s="22">
        <v>19.68</v>
      </c>
      <c r="L173" s="22">
        <v>19.68</v>
      </c>
      <c r="M173" s="22">
        <v>19.68</v>
      </c>
      <c r="N173" s="22">
        <v>19.68</v>
      </c>
      <c r="O173" s="22">
        <f t="shared" si="11"/>
        <v>177.12000000000003</v>
      </c>
    </row>
    <row r="174" spans="1:15" x14ac:dyDescent="0.25">
      <c r="A174" s="2" t="s">
        <v>239</v>
      </c>
      <c r="B174" s="23" t="s">
        <v>236</v>
      </c>
      <c r="C174" s="22"/>
      <c r="D174" s="22"/>
      <c r="E174" s="22"/>
      <c r="F174" s="22"/>
      <c r="G174" s="22">
        <v>39.36</v>
      </c>
      <c r="H174" s="22">
        <v>19.68</v>
      </c>
      <c r="I174" s="22">
        <v>19.68</v>
      </c>
      <c r="J174" s="22">
        <v>19.68</v>
      </c>
      <c r="K174" s="22">
        <v>19.68</v>
      </c>
      <c r="L174" s="22">
        <v>19.68</v>
      </c>
      <c r="M174" s="22">
        <v>19.68</v>
      </c>
      <c r="N174" s="22">
        <v>19.68</v>
      </c>
      <c r="O174" s="22">
        <f t="shared" si="11"/>
        <v>177.12000000000003</v>
      </c>
    </row>
    <row r="175" spans="1:15" x14ac:dyDescent="0.25">
      <c r="A175" s="2" t="s">
        <v>241</v>
      </c>
      <c r="B175" s="23" t="s">
        <v>237</v>
      </c>
      <c r="C175" s="22"/>
      <c r="D175" s="22"/>
      <c r="E175" s="22"/>
      <c r="F175" s="22"/>
      <c r="G175" s="22">
        <v>19.68</v>
      </c>
      <c r="H175" s="22">
        <v>19.68</v>
      </c>
      <c r="I175" s="22">
        <v>19.68</v>
      </c>
      <c r="J175" s="22">
        <v>19.68</v>
      </c>
      <c r="K175" s="22">
        <v>19.68</v>
      </c>
      <c r="L175" s="22">
        <v>19.68</v>
      </c>
      <c r="M175" s="22">
        <v>19.68</v>
      </c>
      <c r="N175" s="22">
        <v>19.68</v>
      </c>
      <c r="O175" s="22">
        <f t="shared" si="11"/>
        <v>157.44000000000003</v>
      </c>
    </row>
    <row r="176" spans="1:15" x14ac:dyDescent="0.25">
      <c r="A176" s="2" t="s">
        <v>240</v>
      </c>
      <c r="B176" s="23" t="s">
        <v>235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>
        <v>19.68</v>
      </c>
      <c r="M176" s="22">
        <v>19.68</v>
      </c>
      <c r="N176" s="22">
        <v>19.68</v>
      </c>
      <c r="O176" s="22">
        <f t="shared" si="11"/>
        <v>59.04</v>
      </c>
    </row>
    <row r="177" spans="1:15" x14ac:dyDescent="0.25">
      <c r="A177" s="2"/>
      <c r="B177" s="24" t="s">
        <v>104</v>
      </c>
      <c r="C177" s="22">
        <f>SUM(C146:C176)</f>
        <v>472.32000000000011</v>
      </c>
      <c r="D177" s="22">
        <f t="shared" ref="D177:N177" si="12">SUM(D146:D176)</f>
        <v>472.32000000000011</v>
      </c>
      <c r="E177" s="22">
        <f t="shared" si="12"/>
        <v>472.32000000000011</v>
      </c>
      <c r="F177" s="22">
        <f t="shared" si="12"/>
        <v>472.32000000000011</v>
      </c>
      <c r="G177" s="22">
        <f t="shared" si="12"/>
        <v>570.72</v>
      </c>
      <c r="H177" s="22">
        <f t="shared" si="12"/>
        <v>531.36000000000013</v>
      </c>
      <c r="I177" s="22">
        <f t="shared" si="12"/>
        <v>531.36000000000013</v>
      </c>
      <c r="J177" s="22">
        <f t="shared" si="12"/>
        <v>472.32000000000016</v>
      </c>
      <c r="K177" s="22">
        <f t="shared" si="12"/>
        <v>511.68000000000012</v>
      </c>
      <c r="L177" s="22">
        <f t="shared" si="12"/>
        <v>531.36000000000013</v>
      </c>
      <c r="M177" s="22">
        <f t="shared" si="12"/>
        <v>531.36000000000013</v>
      </c>
      <c r="N177" s="22">
        <f t="shared" si="12"/>
        <v>511.68000000000012</v>
      </c>
      <c r="O177" s="22">
        <f t="shared" si="11"/>
        <v>6081.1200000000026</v>
      </c>
    </row>
    <row r="178" spans="1:15" x14ac:dyDescent="0.25">
      <c r="B178" s="18"/>
      <c r="O178" s="14">
        <f>SUM(O147:O176)</f>
        <v>6081.1199999999981</v>
      </c>
    </row>
    <row r="179" spans="1:15" x14ac:dyDescent="0.25">
      <c r="B179" s="18"/>
    </row>
    <row r="180" spans="1:15" x14ac:dyDescent="0.25">
      <c r="B180" s="18"/>
    </row>
    <row r="181" spans="1:15" x14ac:dyDescent="0.25">
      <c r="B181" s="18"/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4755F-A09D-45F4-A3D9-427C367E38D6}">
  <dimension ref="A1:P176"/>
  <sheetViews>
    <sheetView topLeftCell="A149" workbookViewId="0">
      <selection activeCell="C140" sqref="C140:E140"/>
    </sheetView>
  </sheetViews>
  <sheetFormatPr defaultRowHeight="15" x14ac:dyDescent="0.25"/>
  <cols>
    <col min="1" max="1" width="11" customWidth="1"/>
    <col min="2" max="2" width="24.42578125" customWidth="1"/>
    <col min="3" max="14" width="11.5703125" bestFit="1" customWidth="1"/>
    <col min="15" max="15" width="10.5703125" bestFit="1" customWidth="1"/>
  </cols>
  <sheetData>
    <row r="1" spans="1:15" x14ac:dyDescent="0.25">
      <c r="A1" t="s">
        <v>121</v>
      </c>
    </row>
    <row r="2" spans="1:15" x14ac:dyDescent="0.25">
      <c r="A2" s="5" t="s">
        <v>39</v>
      </c>
      <c r="B2" s="5" t="s">
        <v>40</v>
      </c>
      <c r="C2" s="3" t="s">
        <v>55</v>
      </c>
      <c r="D2" s="3" t="s">
        <v>56</v>
      </c>
      <c r="E2" s="3" t="s">
        <v>57</v>
      </c>
      <c r="F2" s="3" t="s">
        <v>58</v>
      </c>
      <c r="G2" s="4" t="s">
        <v>59</v>
      </c>
      <c r="H2" s="3" t="s">
        <v>94</v>
      </c>
      <c r="I2" s="3" t="s">
        <v>95</v>
      </c>
      <c r="J2" s="3" t="s">
        <v>62</v>
      </c>
      <c r="K2" s="3" t="s">
        <v>63</v>
      </c>
      <c r="L2" s="3" t="s">
        <v>64</v>
      </c>
      <c r="M2" s="3" t="s">
        <v>65</v>
      </c>
      <c r="N2" s="3" t="s">
        <v>66</v>
      </c>
      <c r="O2" s="7" t="s">
        <v>73</v>
      </c>
    </row>
    <row r="3" spans="1:15" x14ac:dyDescent="0.25">
      <c r="A3" s="6" t="s">
        <v>1</v>
      </c>
      <c r="B3" s="6" t="s">
        <v>2</v>
      </c>
      <c r="C3" s="10">
        <v>5.23</v>
      </c>
      <c r="D3" s="10">
        <v>5.23</v>
      </c>
      <c r="E3" s="10">
        <v>5.23</v>
      </c>
      <c r="F3" s="10">
        <v>5.56</v>
      </c>
      <c r="G3" s="10">
        <v>5.56</v>
      </c>
      <c r="H3" s="10">
        <v>5.56</v>
      </c>
      <c r="I3" s="10">
        <v>5.56</v>
      </c>
      <c r="J3" s="10">
        <v>5.56</v>
      </c>
      <c r="K3" s="10">
        <v>5.56</v>
      </c>
      <c r="L3" s="10">
        <v>5.56</v>
      </c>
      <c r="M3" s="10">
        <v>5.56</v>
      </c>
      <c r="N3" s="10">
        <v>5.56</v>
      </c>
      <c r="O3" s="14">
        <f>SUM(C3:N3)</f>
        <v>65.73</v>
      </c>
    </row>
    <row r="4" spans="1:15" x14ac:dyDescent="0.25">
      <c r="A4" s="2" t="s">
        <v>3</v>
      </c>
      <c r="B4" s="2" t="s">
        <v>4</v>
      </c>
      <c r="C4" s="10">
        <v>5.23</v>
      </c>
      <c r="D4" s="10">
        <v>5.23</v>
      </c>
      <c r="E4" s="10">
        <v>-5.23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4">
        <f t="shared" ref="O4:O35" si="0">SUM(C4:N4)</f>
        <v>5.23</v>
      </c>
    </row>
    <row r="5" spans="1:15" x14ac:dyDescent="0.25">
      <c r="A5" s="1" t="s">
        <v>5</v>
      </c>
      <c r="B5" s="1" t="s">
        <v>6</v>
      </c>
      <c r="C5" s="10">
        <v>5.23</v>
      </c>
      <c r="D5" s="10">
        <v>5.23</v>
      </c>
      <c r="E5" s="10">
        <v>5.23</v>
      </c>
      <c r="F5" s="10">
        <v>5.56</v>
      </c>
      <c r="G5" s="10">
        <v>5.56</v>
      </c>
      <c r="H5" s="10">
        <v>5.56</v>
      </c>
      <c r="I5" s="10">
        <v>5.56</v>
      </c>
      <c r="J5" s="10">
        <v>5.56</v>
      </c>
      <c r="K5" s="10">
        <v>5.56</v>
      </c>
      <c r="L5" s="10">
        <v>5.56</v>
      </c>
      <c r="M5" s="10">
        <v>5.56</v>
      </c>
      <c r="N5" s="10">
        <v>5.56</v>
      </c>
      <c r="O5" s="14">
        <f t="shared" si="0"/>
        <v>65.73</v>
      </c>
    </row>
    <row r="6" spans="1:15" x14ac:dyDescent="0.25">
      <c r="A6" s="2" t="s">
        <v>7</v>
      </c>
      <c r="B6" s="2" t="s">
        <v>8</v>
      </c>
      <c r="C6" s="10">
        <v>5.23</v>
      </c>
      <c r="D6" s="10">
        <v>5.23</v>
      </c>
      <c r="E6" s="10">
        <v>5.23</v>
      </c>
      <c r="F6" s="10">
        <v>5.56</v>
      </c>
      <c r="G6" s="10">
        <v>5.56</v>
      </c>
      <c r="H6" s="10">
        <v>5.56</v>
      </c>
      <c r="I6" s="10">
        <v>5.56</v>
      </c>
      <c r="J6" s="10">
        <v>5.56</v>
      </c>
      <c r="K6" s="10">
        <v>5.56</v>
      </c>
      <c r="L6" s="10">
        <v>5.56</v>
      </c>
      <c r="M6" s="10">
        <v>5.56</v>
      </c>
      <c r="N6" s="10">
        <v>5.56</v>
      </c>
      <c r="O6" s="14">
        <f t="shared" si="0"/>
        <v>65.73</v>
      </c>
    </row>
    <row r="7" spans="1:15" x14ac:dyDescent="0.25">
      <c r="A7" s="2" t="s">
        <v>67</v>
      </c>
      <c r="B7" s="2" t="s">
        <v>68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4">
        <f t="shared" si="0"/>
        <v>0</v>
      </c>
    </row>
    <row r="8" spans="1:15" x14ac:dyDescent="0.25">
      <c r="A8" s="1" t="s">
        <v>9</v>
      </c>
      <c r="B8" s="1" t="s">
        <v>10</v>
      </c>
      <c r="C8" s="10">
        <v>5.23</v>
      </c>
      <c r="D8" s="10">
        <v>5.23</v>
      </c>
      <c r="E8" s="10">
        <v>5.23</v>
      </c>
      <c r="F8" s="10">
        <v>5.56</v>
      </c>
      <c r="G8" s="10">
        <v>5.56</v>
      </c>
      <c r="H8" s="10">
        <v>5.56</v>
      </c>
      <c r="I8" s="10">
        <v>5.56</v>
      </c>
      <c r="J8" s="10">
        <v>5.56</v>
      </c>
      <c r="K8" s="10">
        <v>5.56</v>
      </c>
      <c r="L8" s="10">
        <v>5.56</v>
      </c>
      <c r="M8" s="10">
        <v>5.56</v>
      </c>
      <c r="N8" s="10">
        <v>5.56</v>
      </c>
      <c r="O8" s="14">
        <f t="shared" si="0"/>
        <v>65.73</v>
      </c>
    </row>
    <row r="9" spans="1:15" x14ac:dyDescent="0.25">
      <c r="A9" s="2" t="s">
        <v>12</v>
      </c>
      <c r="B9" s="2" t="s">
        <v>13</v>
      </c>
      <c r="C9" s="10">
        <v>5.23</v>
      </c>
      <c r="D9" s="10">
        <v>5.23</v>
      </c>
      <c r="E9" s="10">
        <v>5.23</v>
      </c>
      <c r="F9" s="10">
        <v>5.56</v>
      </c>
      <c r="G9" s="10">
        <v>5.56</v>
      </c>
      <c r="H9" s="10">
        <v>5.56</v>
      </c>
      <c r="I9" s="10">
        <v>5.56</v>
      </c>
      <c r="J9" s="10">
        <v>5.56</v>
      </c>
      <c r="K9" s="10">
        <v>5.56</v>
      </c>
      <c r="L9" s="10">
        <v>5.56</v>
      </c>
      <c r="M9" s="10">
        <v>5.56</v>
      </c>
      <c r="N9" s="10">
        <v>5.56</v>
      </c>
      <c r="O9" s="14">
        <f t="shared" si="0"/>
        <v>65.73</v>
      </c>
    </row>
    <row r="10" spans="1:15" x14ac:dyDescent="0.25">
      <c r="A10" s="1" t="s">
        <v>14</v>
      </c>
      <c r="B10" s="1" t="s">
        <v>15</v>
      </c>
      <c r="C10" s="10">
        <v>5.23</v>
      </c>
      <c r="D10" s="10">
        <v>5.23</v>
      </c>
      <c r="E10" s="10">
        <v>5.23</v>
      </c>
      <c r="F10" s="10">
        <v>5.56</v>
      </c>
      <c r="G10" s="10">
        <v>5.56</v>
      </c>
      <c r="H10" s="10">
        <v>5.56</v>
      </c>
      <c r="I10" s="10">
        <v>5.56</v>
      </c>
      <c r="J10" s="10">
        <v>5.56</v>
      </c>
      <c r="K10" s="10">
        <v>5.56</v>
      </c>
      <c r="L10" s="10">
        <v>5.56</v>
      </c>
      <c r="M10" s="10">
        <v>5.56</v>
      </c>
      <c r="N10" s="10">
        <v>5.56</v>
      </c>
      <c r="O10" s="14">
        <f t="shared" si="0"/>
        <v>65.73</v>
      </c>
    </row>
    <row r="11" spans="1:15" x14ac:dyDescent="0.25">
      <c r="A11" s="1" t="s">
        <v>69</v>
      </c>
      <c r="B11" s="1" t="s">
        <v>70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4">
        <f t="shared" si="0"/>
        <v>0</v>
      </c>
    </row>
    <row r="12" spans="1:15" x14ac:dyDescent="0.25">
      <c r="A12" s="2" t="s">
        <v>17</v>
      </c>
      <c r="B12" s="2" t="s">
        <v>18</v>
      </c>
      <c r="C12" s="10">
        <v>5.23</v>
      </c>
      <c r="D12" s="10">
        <v>5.23</v>
      </c>
      <c r="E12" s="10">
        <v>5.23</v>
      </c>
      <c r="F12" s="10">
        <v>5.56</v>
      </c>
      <c r="G12" s="10">
        <v>5.56</v>
      </c>
      <c r="H12" s="10">
        <v>5.56</v>
      </c>
      <c r="I12" s="10">
        <v>5.56</v>
      </c>
      <c r="J12" s="10">
        <v>5.56</v>
      </c>
      <c r="K12" s="10">
        <v>5.56</v>
      </c>
      <c r="L12" s="10">
        <v>5.56</v>
      </c>
      <c r="M12" s="10">
        <v>5.56</v>
      </c>
      <c r="N12" s="10">
        <v>5.56</v>
      </c>
      <c r="O12" s="14">
        <f t="shared" si="0"/>
        <v>65.73</v>
      </c>
    </row>
    <row r="13" spans="1:15" x14ac:dyDescent="0.25">
      <c r="A13" s="1" t="s">
        <v>19</v>
      </c>
      <c r="B13" s="1" t="s">
        <v>20</v>
      </c>
      <c r="C13" s="10">
        <v>5.23</v>
      </c>
      <c r="D13" s="10">
        <v>5.23</v>
      </c>
      <c r="E13" s="10">
        <v>5.23</v>
      </c>
      <c r="F13" s="10">
        <v>5.56</v>
      </c>
      <c r="G13" s="10">
        <v>5.56</v>
      </c>
      <c r="H13" s="10">
        <v>5.56</v>
      </c>
      <c r="I13" s="10">
        <v>5.56</v>
      </c>
      <c r="J13" s="10">
        <v>5.56</v>
      </c>
      <c r="K13" s="10">
        <v>5.56</v>
      </c>
      <c r="L13" s="10">
        <v>5.56</v>
      </c>
      <c r="M13" s="10">
        <v>5.56</v>
      </c>
      <c r="N13" s="10">
        <v>5.56</v>
      </c>
      <c r="O13" s="14">
        <f t="shared" si="0"/>
        <v>65.73</v>
      </c>
    </row>
    <row r="14" spans="1:15" x14ac:dyDescent="0.25">
      <c r="A14" s="2" t="s">
        <v>21</v>
      </c>
      <c r="B14" s="2" t="s">
        <v>22</v>
      </c>
      <c r="C14" s="10">
        <v>5.23</v>
      </c>
      <c r="D14" s="10">
        <v>-5.23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4">
        <f t="shared" si="0"/>
        <v>0</v>
      </c>
    </row>
    <row r="15" spans="1:15" x14ac:dyDescent="0.25">
      <c r="A15" s="1" t="s">
        <v>23</v>
      </c>
      <c r="B15" s="1" t="s">
        <v>24</v>
      </c>
      <c r="C15" s="10">
        <v>5.23</v>
      </c>
      <c r="D15" s="10">
        <v>5.23</v>
      </c>
      <c r="E15" s="10">
        <v>5.23</v>
      </c>
      <c r="F15" s="10">
        <v>5.56</v>
      </c>
      <c r="G15" s="10">
        <v>5.56</v>
      </c>
      <c r="H15" s="10">
        <v>5.56</v>
      </c>
      <c r="I15" s="10">
        <v>5.56</v>
      </c>
      <c r="J15" s="10">
        <v>5.56</v>
      </c>
      <c r="K15" s="10">
        <v>5.56</v>
      </c>
      <c r="L15" s="10">
        <v>5.56</v>
      </c>
      <c r="M15" s="10">
        <v>5.56</v>
      </c>
      <c r="N15" s="10">
        <v>5.56</v>
      </c>
      <c r="O15" s="14">
        <f t="shared" si="0"/>
        <v>65.73</v>
      </c>
    </row>
    <row r="16" spans="1:15" x14ac:dyDescent="0.25">
      <c r="A16" s="2" t="s">
        <v>25</v>
      </c>
      <c r="B16" s="2" t="s">
        <v>26</v>
      </c>
      <c r="C16" s="10">
        <v>5.23</v>
      </c>
      <c r="D16" s="10">
        <v>5.23</v>
      </c>
      <c r="E16" s="10">
        <v>5.23</v>
      </c>
      <c r="F16" s="10">
        <v>5.56</v>
      </c>
      <c r="G16" s="10">
        <v>5.56</v>
      </c>
      <c r="H16" s="10">
        <v>5.56</v>
      </c>
      <c r="I16" s="10">
        <v>5.56</v>
      </c>
      <c r="J16" s="10">
        <v>5.56</v>
      </c>
      <c r="K16" s="10">
        <v>5.56</v>
      </c>
      <c r="L16" s="10">
        <v>5.56</v>
      </c>
      <c r="M16" s="10">
        <v>5.56</v>
      </c>
      <c r="N16" s="10">
        <v>5.56</v>
      </c>
      <c r="O16" s="14">
        <f t="shared" si="0"/>
        <v>65.73</v>
      </c>
    </row>
    <row r="17" spans="1:15" x14ac:dyDescent="0.25">
      <c r="A17" s="1" t="s">
        <v>27</v>
      </c>
      <c r="B17" s="1" t="s">
        <v>28</v>
      </c>
      <c r="C17" s="10">
        <v>5.23</v>
      </c>
      <c r="D17" s="10">
        <v>5.23</v>
      </c>
      <c r="E17" s="10">
        <v>5.23</v>
      </c>
      <c r="F17" s="10">
        <v>5.56</v>
      </c>
      <c r="G17" s="10">
        <v>5.56</v>
      </c>
      <c r="H17" s="10">
        <v>5.56</v>
      </c>
      <c r="I17" s="10">
        <v>5.56</v>
      </c>
      <c r="J17" s="10">
        <v>5.56</v>
      </c>
      <c r="K17" s="10">
        <v>5.56</v>
      </c>
      <c r="L17" s="10">
        <v>5.56</v>
      </c>
      <c r="M17" s="10">
        <v>5.56</v>
      </c>
      <c r="N17" s="10">
        <v>5.56</v>
      </c>
      <c r="O17" s="14">
        <f t="shared" si="0"/>
        <v>65.73</v>
      </c>
    </row>
    <row r="18" spans="1:15" x14ac:dyDescent="0.25">
      <c r="A18" s="2" t="s">
        <v>29</v>
      </c>
      <c r="B18" s="2" t="s">
        <v>30</v>
      </c>
      <c r="C18" s="10">
        <v>5.23</v>
      </c>
      <c r="D18" s="10">
        <v>5.23</v>
      </c>
      <c r="E18" s="10">
        <v>5.23</v>
      </c>
      <c r="F18" s="10">
        <v>5.56</v>
      </c>
      <c r="G18" s="10">
        <v>5.56</v>
      </c>
      <c r="H18" s="10">
        <v>5.56</v>
      </c>
      <c r="I18" s="10">
        <v>5.56</v>
      </c>
      <c r="J18" s="10">
        <v>5.56</v>
      </c>
      <c r="K18" s="10">
        <v>5.56</v>
      </c>
      <c r="L18" s="10">
        <v>5.56</v>
      </c>
      <c r="M18" s="10">
        <v>5.56</v>
      </c>
      <c r="N18" s="10">
        <v>5.56</v>
      </c>
      <c r="O18" s="14">
        <f t="shared" si="0"/>
        <v>65.73</v>
      </c>
    </row>
    <row r="19" spans="1:15" x14ac:dyDescent="0.25">
      <c r="A19" s="1" t="s">
        <v>31</v>
      </c>
      <c r="B19" s="1" t="s">
        <v>32</v>
      </c>
      <c r="C19" s="10">
        <v>5.23</v>
      </c>
      <c r="D19" s="10">
        <v>5.23</v>
      </c>
      <c r="E19" s="10">
        <v>5.23</v>
      </c>
      <c r="F19" s="10">
        <v>5.56</v>
      </c>
      <c r="G19" s="10">
        <v>5.56</v>
      </c>
      <c r="H19" s="10">
        <v>5.56</v>
      </c>
      <c r="I19" s="10">
        <v>5.56</v>
      </c>
      <c r="J19" s="10">
        <v>5.56</v>
      </c>
      <c r="K19" s="10">
        <v>5.56</v>
      </c>
      <c r="L19" s="10">
        <v>5.56</v>
      </c>
      <c r="M19" s="10">
        <v>5.56</v>
      </c>
      <c r="N19" s="10">
        <v>5.56</v>
      </c>
      <c r="O19" s="14">
        <f t="shared" si="0"/>
        <v>65.73</v>
      </c>
    </row>
    <row r="20" spans="1:15" x14ac:dyDescent="0.25">
      <c r="A20" s="2" t="s">
        <v>33</v>
      </c>
      <c r="B20" s="2" t="s">
        <v>34</v>
      </c>
      <c r="C20" s="10">
        <v>5.23</v>
      </c>
      <c r="D20" s="10">
        <v>5.23</v>
      </c>
      <c r="E20" s="10">
        <v>5.23</v>
      </c>
      <c r="F20" s="10">
        <v>5.56</v>
      </c>
      <c r="G20" s="10">
        <v>5.56</v>
      </c>
      <c r="H20" s="10">
        <v>5.56</v>
      </c>
      <c r="I20" s="10">
        <v>5.56</v>
      </c>
      <c r="J20" s="10">
        <v>5.56</v>
      </c>
      <c r="K20" s="10">
        <v>5.56</v>
      </c>
      <c r="L20" s="10">
        <v>5.56</v>
      </c>
      <c r="M20" s="10">
        <v>5.56</v>
      </c>
      <c r="N20" s="10">
        <v>5.56</v>
      </c>
      <c r="O20" s="14">
        <f t="shared" si="0"/>
        <v>65.73</v>
      </c>
    </row>
    <row r="21" spans="1:15" x14ac:dyDescent="0.25">
      <c r="A21" s="1" t="s">
        <v>35</v>
      </c>
      <c r="B21" s="1" t="s">
        <v>36</v>
      </c>
      <c r="C21" s="10">
        <v>5.23</v>
      </c>
      <c r="D21" s="10">
        <v>5.23</v>
      </c>
      <c r="E21" s="10">
        <v>5.23</v>
      </c>
      <c r="F21" s="10">
        <v>5.56</v>
      </c>
      <c r="G21" s="10">
        <v>5.56</v>
      </c>
      <c r="H21" s="10">
        <v>5.56</v>
      </c>
      <c r="I21" s="10">
        <v>5.56</v>
      </c>
      <c r="J21" s="10">
        <v>5.56</v>
      </c>
      <c r="K21" s="10">
        <v>5.56</v>
      </c>
      <c r="L21" s="10">
        <v>5.56</v>
      </c>
      <c r="M21" s="10">
        <v>5.56</v>
      </c>
      <c r="N21" s="10">
        <v>5.56</v>
      </c>
      <c r="O21" s="14">
        <f t="shared" si="0"/>
        <v>65.73</v>
      </c>
    </row>
    <row r="22" spans="1:15" x14ac:dyDescent="0.25">
      <c r="A22" s="1" t="s">
        <v>71</v>
      </c>
      <c r="B22" s="1" t="s">
        <v>72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4">
        <f t="shared" si="0"/>
        <v>0</v>
      </c>
    </row>
    <row r="23" spans="1:15" x14ac:dyDescent="0.25">
      <c r="A23" s="2" t="s">
        <v>41</v>
      </c>
      <c r="B23" s="2" t="s">
        <v>42</v>
      </c>
      <c r="C23" s="10">
        <v>5.23</v>
      </c>
      <c r="D23" s="10">
        <v>5.23</v>
      </c>
      <c r="E23" s="10">
        <v>5.23</v>
      </c>
      <c r="F23" s="10">
        <v>5.56</v>
      </c>
      <c r="G23" s="10">
        <v>5.56</v>
      </c>
      <c r="H23" s="10">
        <v>5.56</v>
      </c>
      <c r="I23" s="10">
        <v>5.56</v>
      </c>
      <c r="J23" s="10">
        <v>5.56</v>
      </c>
      <c r="K23" s="10">
        <v>5.56</v>
      </c>
      <c r="L23" s="10">
        <v>5.56</v>
      </c>
      <c r="M23" s="10">
        <v>5.56</v>
      </c>
      <c r="N23" s="10">
        <v>5.56</v>
      </c>
      <c r="O23" s="14">
        <f t="shared" si="0"/>
        <v>65.73</v>
      </c>
    </row>
    <row r="24" spans="1:15" x14ac:dyDescent="0.25">
      <c r="A24" s="1" t="s">
        <v>43</v>
      </c>
      <c r="B24" s="1" t="s">
        <v>44</v>
      </c>
      <c r="C24" s="10">
        <v>5.23</v>
      </c>
      <c r="D24" s="10">
        <v>5.23</v>
      </c>
      <c r="E24" s="10">
        <v>5.23</v>
      </c>
      <c r="F24" s="10">
        <v>5.56</v>
      </c>
      <c r="G24" s="10">
        <v>5.56</v>
      </c>
      <c r="H24" s="10">
        <v>5.56</v>
      </c>
      <c r="I24" s="10">
        <v>5.56</v>
      </c>
      <c r="J24" s="10">
        <v>5.56</v>
      </c>
      <c r="K24" s="10">
        <v>5.56</v>
      </c>
      <c r="L24" s="10">
        <v>5.56</v>
      </c>
      <c r="M24" s="10">
        <v>5.56</v>
      </c>
      <c r="N24" s="10">
        <v>5.56</v>
      </c>
      <c r="O24" s="14">
        <f t="shared" si="0"/>
        <v>65.73</v>
      </c>
    </row>
    <row r="25" spans="1:15" x14ac:dyDescent="0.25">
      <c r="A25" s="2" t="s">
        <v>45</v>
      </c>
      <c r="B25" s="2" t="s">
        <v>46</v>
      </c>
      <c r="C25" s="10">
        <v>5.23</v>
      </c>
      <c r="D25" s="10">
        <v>5.23</v>
      </c>
      <c r="E25" s="10">
        <v>5.23</v>
      </c>
      <c r="F25" s="10">
        <v>5.56</v>
      </c>
      <c r="G25" s="10">
        <v>5.56</v>
      </c>
      <c r="H25" s="10">
        <v>5.56</v>
      </c>
      <c r="I25" s="10">
        <v>5.56</v>
      </c>
      <c r="J25" s="10">
        <v>5.56</v>
      </c>
      <c r="K25" s="10">
        <v>5.56</v>
      </c>
      <c r="L25" s="10">
        <v>5.56</v>
      </c>
      <c r="M25" s="10">
        <v>5.56</v>
      </c>
      <c r="N25" s="10">
        <v>5.56</v>
      </c>
      <c r="O25" s="14">
        <f t="shared" si="0"/>
        <v>65.73</v>
      </c>
    </row>
    <row r="26" spans="1:15" x14ac:dyDescent="0.25">
      <c r="A26" s="1" t="s">
        <v>47</v>
      </c>
      <c r="B26" s="1" t="s">
        <v>48</v>
      </c>
      <c r="C26" s="10">
        <v>5.23</v>
      </c>
      <c r="D26" s="10">
        <v>5.23</v>
      </c>
      <c r="E26" s="10">
        <v>5.23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4">
        <f t="shared" si="0"/>
        <v>15.690000000000001</v>
      </c>
    </row>
    <row r="27" spans="1:15" x14ac:dyDescent="0.25">
      <c r="A27" s="2" t="s">
        <v>49</v>
      </c>
      <c r="B27" s="2" t="s">
        <v>50</v>
      </c>
      <c r="C27" s="10">
        <v>5.23</v>
      </c>
      <c r="D27" s="10">
        <v>5.23</v>
      </c>
      <c r="E27" s="10">
        <v>5.23</v>
      </c>
      <c r="F27" s="10">
        <v>5.56</v>
      </c>
      <c r="G27" s="10">
        <v>-5.23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4">
        <f t="shared" si="0"/>
        <v>16.02</v>
      </c>
    </row>
    <row r="28" spans="1:15" x14ac:dyDescent="0.25">
      <c r="A28" s="1" t="s">
        <v>51</v>
      </c>
      <c r="B28" s="1" t="s">
        <v>52</v>
      </c>
      <c r="C28" s="10">
        <v>5.23</v>
      </c>
      <c r="D28" s="10">
        <v>5.23</v>
      </c>
      <c r="E28" s="10">
        <v>5.23</v>
      </c>
      <c r="F28" s="10">
        <v>5.56</v>
      </c>
      <c r="G28" s="10">
        <v>5.56</v>
      </c>
      <c r="H28" s="10">
        <v>5.56</v>
      </c>
      <c r="I28" s="10">
        <v>5.56</v>
      </c>
      <c r="J28" s="10">
        <v>5.56</v>
      </c>
      <c r="K28" s="10">
        <v>5.56</v>
      </c>
      <c r="L28" s="10">
        <v>5.56</v>
      </c>
      <c r="M28" s="10">
        <v>5.56</v>
      </c>
      <c r="N28" s="10">
        <v>5.56</v>
      </c>
      <c r="O28" s="14">
        <f t="shared" si="0"/>
        <v>65.73</v>
      </c>
    </row>
    <row r="29" spans="1:15" x14ac:dyDescent="0.25">
      <c r="A29" s="2" t="s">
        <v>53</v>
      </c>
      <c r="B29" s="2" t="s">
        <v>54</v>
      </c>
      <c r="C29" s="10">
        <v>0</v>
      </c>
      <c r="D29" s="10">
        <v>0</v>
      </c>
      <c r="E29" s="10">
        <v>9.9499999999999993</v>
      </c>
      <c r="F29" s="10">
        <v>5.56</v>
      </c>
      <c r="G29" s="10">
        <v>5.56</v>
      </c>
      <c r="H29" s="10">
        <v>5.56</v>
      </c>
      <c r="I29" s="10">
        <v>5.56</v>
      </c>
      <c r="J29" s="10">
        <v>5.56</v>
      </c>
      <c r="K29" s="10">
        <v>5.56</v>
      </c>
      <c r="L29" s="10">
        <v>5.56</v>
      </c>
      <c r="M29" s="10">
        <v>5.56</v>
      </c>
      <c r="N29" s="10">
        <v>5.56</v>
      </c>
      <c r="O29" s="14">
        <f t="shared" si="0"/>
        <v>59.990000000000009</v>
      </c>
    </row>
    <row r="30" spans="1:15" x14ac:dyDescent="0.25">
      <c r="A30" s="1" t="s">
        <v>75</v>
      </c>
      <c r="B30" s="1" t="s">
        <v>76</v>
      </c>
      <c r="C30" s="10">
        <v>0</v>
      </c>
      <c r="D30" s="10">
        <v>0</v>
      </c>
      <c r="E30" s="10">
        <v>0</v>
      </c>
      <c r="F30" s="10">
        <v>5.56</v>
      </c>
      <c r="G30" s="10">
        <v>5.56</v>
      </c>
      <c r="H30" s="10">
        <v>5.56</v>
      </c>
      <c r="I30" s="10">
        <v>5.56</v>
      </c>
      <c r="J30" s="10">
        <v>5.56</v>
      </c>
      <c r="K30" s="10">
        <v>5.56</v>
      </c>
      <c r="L30" s="10">
        <v>5.56</v>
      </c>
      <c r="M30" s="10">
        <v>5.56</v>
      </c>
      <c r="N30" s="10">
        <v>5.56</v>
      </c>
      <c r="O30" s="14">
        <f t="shared" si="0"/>
        <v>50.040000000000006</v>
      </c>
    </row>
    <row r="31" spans="1:15" x14ac:dyDescent="0.25">
      <c r="A31" s="2" t="s">
        <v>77</v>
      </c>
      <c r="B31" s="2" t="s">
        <v>78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5.56</v>
      </c>
      <c r="I31" s="12">
        <v>5.56</v>
      </c>
      <c r="J31" s="12">
        <v>5.56</v>
      </c>
      <c r="K31" s="12">
        <v>5.56</v>
      </c>
      <c r="L31" s="12">
        <v>5.56</v>
      </c>
      <c r="M31" s="12">
        <v>5.56</v>
      </c>
      <c r="N31" s="12">
        <v>5.56</v>
      </c>
      <c r="O31" s="14">
        <f t="shared" si="0"/>
        <v>38.92</v>
      </c>
    </row>
    <row r="32" spans="1:15" x14ac:dyDescent="0.25">
      <c r="A32" s="1" t="s">
        <v>79</v>
      </c>
      <c r="B32" s="1" t="s">
        <v>80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5.56</v>
      </c>
      <c r="J32" s="10">
        <v>5.56</v>
      </c>
      <c r="K32" s="10">
        <v>5.56</v>
      </c>
      <c r="L32" s="10">
        <v>5.56</v>
      </c>
      <c r="M32" s="10">
        <v>5.56</v>
      </c>
      <c r="N32" s="10">
        <v>5.56</v>
      </c>
      <c r="O32" s="14">
        <f t="shared" si="0"/>
        <v>33.36</v>
      </c>
    </row>
    <row r="33" spans="1:15" x14ac:dyDescent="0.25">
      <c r="A33" s="2" t="s">
        <v>81</v>
      </c>
      <c r="B33" s="2" t="s">
        <v>82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5.56</v>
      </c>
      <c r="M33" s="12">
        <v>5.56</v>
      </c>
      <c r="N33" s="12">
        <v>5.56</v>
      </c>
      <c r="O33" s="14">
        <f t="shared" si="0"/>
        <v>16.68</v>
      </c>
    </row>
    <row r="34" spans="1:15" x14ac:dyDescent="0.25">
      <c r="A34" s="1" t="s">
        <v>83</v>
      </c>
      <c r="B34" s="1" t="s">
        <v>16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4">
        <f t="shared" si="0"/>
        <v>0</v>
      </c>
    </row>
    <row r="35" spans="1:15" x14ac:dyDescent="0.25">
      <c r="B35" s="8" t="s">
        <v>73</v>
      </c>
      <c r="C35" s="12">
        <f t="shared" ref="C35:N35" si="1">SUM(C3:C34)</f>
        <v>120.29000000000006</v>
      </c>
      <c r="D35" s="12">
        <f t="shared" si="1"/>
        <v>109.83000000000006</v>
      </c>
      <c r="E35" s="12">
        <f t="shared" si="1"/>
        <v>114.55000000000005</v>
      </c>
      <c r="F35" s="12">
        <f t="shared" si="1"/>
        <v>122.32000000000004</v>
      </c>
      <c r="G35" s="12">
        <f t="shared" si="1"/>
        <v>111.53000000000003</v>
      </c>
      <c r="H35" s="12">
        <f t="shared" si="1"/>
        <v>122.32000000000004</v>
      </c>
      <c r="I35" s="12">
        <f t="shared" si="1"/>
        <v>127.88000000000004</v>
      </c>
      <c r="J35" s="12">
        <f t="shared" si="1"/>
        <v>127.88000000000004</v>
      </c>
      <c r="K35" s="12">
        <f t="shared" si="1"/>
        <v>127.88000000000004</v>
      </c>
      <c r="L35" s="12">
        <f t="shared" si="1"/>
        <v>133.44000000000003</v>
      </c>
      <c r="M35" s="12">
        <f t="shared" si="1"/>
        <v>133.44000000000003</v>
      </c>
      <c r="N35" s="12">
        <f t="shared" si="1"/>
        <v>133.44000000000003</v>
      </c>
      <c r="O35" s="14">
        <f t="shared" si="0"/>
        <v>1484.8000000000004</v>
      </c>
    </row>
    <row r="36" spans="1:15" x14ac:dyDescent="0.25">
      <c r="B36" s="9" t="s">
        <v>74</v>
      </c>
      <c r="C36" s="10">
        <v>-5.23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5" x14ac:dyDescent="0.25">
      <c r="B37" s="8" t="s">
        <v>84</v>
      </c>
      <c r="C37" s="12">
        <f t="shared" ref="C37:N37" si="2">C35+C36</f>
        <v>115.06000000000006</v>
      </c>
      <c r="D37" s="12">
        <f t="shared" si="2"/>
        <v>109.83000000000006</v>
      </c>
      <c r="E37" s="12">
        <f t="shared" si="2"/>
        <v>114.55000000000005</v>
      </c>
      <c r="F37" s="12">
        <f t="shared" si="2"/>
        <v>122.32000000000004</v>
      </c>
      <c r="G37" s="12">
        <f t="shared" si="2"/>
        <v>111.53000000000003</v>
      </c>
      <c r="H37" s="12">
        <f t="shared" si="2"/>
        <v>122.32000000000004</v>
      </c>
      <c r="I37" s="12">
        <f t="shared" si="2"/>
        <v>127.88000000000004</v>
      </c>
      <c r="J37" s="12">
        <f t="shared" si="2"/>
        <v>127.88000000000004</v>
      </c>
      <c r="K37" s="12">
        <f t="shared" si="2"/>
        <v>127.88000000000004</v>
      </c>
      <c r="L37" s="12">
        <f t="shared" si="2"/>
        <v>133.44000000000003</v>
      </c>
      <c r="M37" s="12">
        <f t="shared" si="2"/>
        <v>133.44000000000003</v>
      </c>
      <c r="N37" s="12">
        <f t="shared" si="2"/>
        <v>133.44000000000003</v>
      </c>
      <c r="O37" s="14">
        <f>SUM(C37:N37)</f>
        <v>1479.5700000000004</v>
      </c>
    </row>
    <row r="39" spans="1:15" x14ac:dyDescent="0.25">
      <c r="A39" t="s">
        <v>122</v>
      </c>
    </row>
    <row r="40" spans="1:15" x14ac:dyDescent="0.25">
      <c r="A40" s="5" t="s">
        <v>39</v>
      </c>
      <c r="B40" s="5" t="s">
        <v>40</v>
      </c>
      <c r="C40" s="3" t="s">
        <v>55</v>
      </c>
      <c r="D40" s="3" t="s">
        <v>56</v>
      </c>
      <c r="E40" s="3" t="s">
        <v>57</v>
      </c>
      <c r="F40" s="3"/>
      <c r="G40" s="4" t="s">
        <v>58</v>
      </c>
      <c r="H40" s="3" t="s">
        <v>59</v>
      </c>
      <c r="I40" s="3" t="s">
        <v>60</v>
      </c>
      <c r="J40" s="3" t="s">
        <v>61</v>
      </c>
      <c r="K40" s="3" t="s">
        <v>62</v>
      </c>
      <c r="L40" s="3" t="s">
        <v>63</v>
      </c>
      <c r="M40" s="3" t="s">
        <v>64</v>
      </c>
      <c r="N40" s="3" t="s">
        <v>65</v>
      </c>
      <c r="O40" s="7" t="s">
        <v>73</v>
      </c>
    </row>
    <row r="41" spans="1:15" x14ac:dyDescent="0.25">
      <c r="A41" s="6" t="s">
        <v>1</v>
      </c>
      <c r="B41" s="6" t="s">
        <v>2</v>
      </c>
      <c r="C41" s="10">
        <v>5.56</v>
      </c>
      <c r="D41" s="10">
        <v>5.56</v>
      </c>
      <c r="E41" s="10">
        <v>5.56</v>
      </c>
      <c r="F41" s="10">
        <v>5.56</v>
      </c>
      <c r="G41" s="10">
        <v>5.56</v>
      </c>
      <c r="H41" s="10">
        <v>5.56</v>
      </c>
      <c r="I41" s="10">
        <v>5.56</v>
      </c>
      <c r="J41" s="10">
        <v>5.56</v>
      </c>
      <c r="K41" s="10">
        <v>5.56</v>
      </c>
      <c r="L41" s="10">
        <v>5.56</v>
      </c>
      <c r="M41" s="10">
        <v>5.56</v>
      </c>
      <c r="N41" s="10">
        <v>5.56</v>
      </c>
      <c r="O41" s="14">
        <f>SUM(C41:N41)</f>
        <v>66.720000000000013</v>
      </c>
    </row>
    <row r="42" spans="1:15" x14ac:dyDescent="0.25">
      <c r="A42" s="2" t="s">
        <v>5</v>
      </c>
      <c r="B42" s="2" t="s">
        <v>6</v>
      </c>
      <c r="C42" s="10">
        <v>5.56</v>
      </c>
      <c r="D42" s="10">
        <v>5.56</v>
      </c>
      <c r="E42" s="10">
        <v>5.56</v>
      </c>
      <c r="F42" s="10">
        <v>5.56</v>
      </c>
      <c r="G42" s="10">
        <v>5.56</v>
      </c>
      <c r="H42" s="10">
        <v>5.56</v>
      </c>
      <c r="I42" s="10">
        <v>5.56</v>
      </c>
      <c r="J42" s="10">
        <v>5.56</v>
      </c>
      <c r="K42" s="10">
        <v>5.56</v>
      </c>
      <c r="L42" s="10">
        <v>5.56</v>
      </c>
      <c r="M42" s="10">
        <v>5.56</v>
      </c>
      <c r="N42" s="10">
        <v>5.56</v>
      </c>
      <c r="O42" s="14">
        <f t="shared" ref="O42:O69" si="3">SUM(C42:N42)</f>
        <v>66.720000000000013</v>
      </c>
    </row>
    <row r="43" spans="1:15" x14ac:dyDescent="0.25">
      <c r="A43" s="1" t="s">
        <v>7</v>
      </c>
      <c r="B43" s="1" t="s">
        <v>8</v>
      </c>
      <c r="C43" s="10">
        <v>5.56</v>
      </c>
      <c r="D43" s="10">
        <v>5.56</v>
      </c>
      <c r="E43" s="10">
        <v>5.56</v>
      </c>
      <c r="F43" s="10">
        <v>5.56</v>
      </c>
      <c r="G43" s="10">
        <v>5.56</v>
      </c>
      <c r="H43" s="10">
        <v>5.56</v>
      </c>
      <c r="I43" s="10">
        <v>5.56</v>
      </c>
      <c r="J43" s="10">
        <v>5.56</v>
      </c>
      <c r="K43" s="10">
        <v>5.56</v>
      </c>
      <c r="L43" s="10">
        <v>5.56</v>
      </c>
      <c r="M43" s="10">
        <v>5.56</v>
      </c>
      <c r="N43" s="10">
        <v>5.56</v>
      </c>
      <c r="O43" s="14">
        <f t="shared" si="3"/>
        <v>66.720000000000013</v>
      </c>
    </row>
    <row r="44" spans="1:15" x14ac:dyDescent="0.25">
      <c r="A44" s="1" t="s">
        <v>67</v>
      </c>
      <c r="B44" s="1" t="s">
        <v>68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4">
        <f t="shared" si="3"/>
        <v>0</v>
      </c>
    </row>
    <row r="45" spans="1:15" x14ac:dyDescent="0.25">
      <c r="A45" s="2" t="s">
        <v>9</v>
      </c>
      <c r="B45" s="2" t="s">
        <v>10</v>
      </c>
      <c r="C45" s="10">
        <v>5.56</v>
      </c>
      <c r="D45" s="10">
        <v>5.56</v>
      </c>
      <c r="E45" s="10">
        <v>5.56</v>
      </c>
      <c r="F45" s="10">
        <v>5.56</v>
      </c>
      <c r="G45" s="10">
        <v>5.56</v>
      </c>
      <c r="H45" s="10">
        <v>5.56</v>
      </c>
      <c r="I45" s="10">
        <v>5.56</v>
      </c>
      <c r="J45" s="10">
        <v>5.56</v>
      </c>
      <c r="K45" s="10">
        <v>5.56</v>
      </c>
      <c r="L45" s="10">
        <v>5.56</v>
      </c>
      <c r="M45" s="10">
        <v>5.56</v>
      </c>
      <c r="N45" s="10">
        <v>5.56</v>
      </c>
      <c r="O45" s="14">
        <f t="shared" si="3"/>
        <v>66.720000000000013</v>
      </c>
    </row>
    <row r="46" spans="1:15" x14ac:dyDescent="0.25">
      <c r="A46" s="1" t="s">
        <v>12</v>
      </c>
      <c r="B46" s="1" t="s">
        <v>13</v>
      </c>
      <c r="C46" s="10">
        <v>5.56</v>
      </c>
      <c r="D46" s="10">
        <v>5.56</v>
      </c>
      <c r="E46" s="10">
        <v>5.56</v>
      </c>
      <c r="F46" s="10">
        <v>5.56</v>
      </c>
      <c r="G46" s="10">
        <v>5.56</v>
      </c>
      <c r="H46" s="10">
        <v>5.56</v>
      </c>
      <c r="I46" s="10">
        <v>5.56</v>
      </c>
      <c r="J46" s="10">
        <v>5.56</v>
      </c>
      <c r="K46" s="10">
        <v>5.56</v>
      </c>
      <c r="L46" s="10">
        <v>5.56</v>
      </c>
      <c r="M46" s="10">
        <v>5.56</v>
      </c>
      <c r="N46" s="10">
        <v>5.56</v>
      </c>
      <c r="O46" s="14">
        <f t="shared" si="3"/>
        <v>66.720000000000013</v>
      </c>
    </row>
    <row r="47" spans="1:15" x14ac:dyDescent="0.25">
      <c r="A47" s="2" t="s">
        <v>14</v>
      </c>
      <c r="B47" s="2" t="s">
        <v>15</v>
      </c>
      <c r="C47" s="12">
        <v>5.56</v>
      </c>
      <c r="D47" s="12">
        <v>5.56</v>
      </c>
      <c r="E47" s="12">
        <v>5.56</v>
      </c>
      <c r="F47" s="12">
        <v>5.56</v>
      </c>
      <c r="G47" s="12">
        <v>5.56</v>
      </c>
      <c r="H47" s="12">
        <v>5.56</v>
      </c>
      <c r="I47" s="12">
        <v>5.56</v>
      </c>
      <c r="J47" s="12">
        <v>5.56</v>
      </c>
      <c r="K47" s="12">
        <v>5.56</v>
      </c>
      <c r="L47" s="12">
        <v>5.56</v>
      </c>
      <c r="M47" s="12">
        <v>5.56</v>
      </c>
      <c r="N47" s="12">
        <v>5.56</v>
      </c>
      <c r="O47" s="14">
        <f t="shared" si="3"/>
        <v>66.720000000000013</v>
      </c>
    </row>
    <row r="48" spans="1:15" x14ac:dyDescent="0.25">
      <c r="A48" s="2" t="s">
        <v>69</v>
      </c>
      <c r="B48" s="2" t="s">
        <v>70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4">
        <f t="shared" si="3"/>
        <v>0</v>
      </c>
    </row>
    <row r="49" spans="1:15" x14ac:dyDescent="0.25">
      <c r="A49" s="1" t="s">
        <v>17</v>
      </c>
      <c r="B49" s="1" t="s">
        <v>18</v>
      </c>
      <c r="C49" s="10">
        <v>5.56</v>
      </c>
      <c r="D49" s="10">
        <v>5.56</v>
      </c>
      <c r="E49" s="10">
        <v>5.56</v>
      </c>
      <c r="F49" s="10">
        <v>5.56</v>
      </c>
      <c r="G49" s="10">
        <v>5.56</v>
      </c>
      <c r="H49" s="10">
        <v>5.56</v>
      </c>
      <c r="I49" s="10">
        <v>5.56</v>
      </c>
      <c r="J49" s="10">
        <v>5.56</v>
      </c>
      <c r="K49" s="10">
        <v>5.56</v>
      </c>
      <c r="L49" s="10">
        <v>5.56</v>
      </c>
      <c r="M49" s="10">
        <v>5.56</v>
      </c>
      <c r="N49" s="10">
        <v>5.56</v>
      </c>
      <c r="O49" s="14">
        <f t="shared" si="3"/>
        <v>66.720000000000013</v>
      </c>
    </row>
    <row r="50" spans="1:15" x14ac:dyDescent="0.25">
      <c r="A50" s="2" t="s">
        <v>19</v>
      </c>
      <c r="B50" s="2" t="s">
        <v>20</v>
      </c>
      <c r="C50" s="12">
        <v>5.56</v>
      </c>
      <c r="D50" s="12">
        <v>5.56</v>
      </c>
      <c r="E50" s="12">
        <v>5.56</v>
      </c>
      <c r="F50" s="12">
        <v>5.56</v>
      </c>
      <c r="G50" s="12">
        <v>5.56</v>
      </c>
      <c r="H50" s="12">
        <v>5.56</v>
      </c>
      <c r="I50" s="12">
        <v>5.56</v>
      </c>
      <c r="J50" s="12">
        <v>5.56</v>
      </c>
      <c r="K50" s="12">
        <v>5.56</v>
      </c>
      <c r="L50" s="12">
        <v>5.56</v>
      </c>
      <c r="M50" s="12">
        <v>5.56</v>
      </c>
      <c r="N50" s="12">
        <v>5.56</v>
      </c>
      <c r="O50" s="14">
        <f t="shared" si="3"/>
        <v>66.720000000000013</v>
      </c>
    </row>
    <row r="51" spans="1:15" x14ac:dyDescent="0.25">
      <c r="A51" s="1" t="s">
        <v>23</v>
      </c>
      <c r="B51" s="1" t="s">
        <v>24</v>
      </c>
      <c r="C51" s="10">
        <v>5.56</v>
      </c>
      <c r="D51" s="10">
        <v>5.56</v>
      </c>
      <c r="E51" s="10">
        <v>5.56</v>
      </c>
      <c r="F51" s="10">
        <v>5.56</v>
      </c>
      <c r="G51" s="10">
        <v>5.56</v>
      </c>
      <c r="H51" s="10">
        <v>5.56</v>
      </c>
      <c r="I51" s="10">
        <v>5.56</v>
      </c>
      <c r="J51" s="10">
        <v>5.56</v>
      </c>
      <c r="K51" s="10">
        <v>5.56</v>
      </c>
      <c r="L51" s="10">
        <v>5.56</v>
      </c>
      <c r="M51" s="10">
        <v>5.56</v>
      </c>
      <c r="N51" s="10">
        <v>5.56</v>
      </c>
      <c r="O51" s="14">
        <f t="shared" si="3"/>
        <v>66.720000000000013</v>
      </c>
    </row>
    <row r="52" spans="1:15" x14ac:dyDescent="0.25">
      <c r="A52" s="2" t="s">
        <v>25</v>
      </c>
      <c r="B52" s="2" t="s">
        <v>26</v>
      </c>
      <c r="C52" s="12">
        <v>5.56</v>
      </c>
      <c r="D52" s="12">
        <v>5.56</v>
      </c>
      <c r="E52" s="12">
        <v>5.56</v>
      </c>
      <c r="F52" s="12">
        <v>5.56</v>
      </c>
      <c r="G52" s="12">
        <v>5.56</v>
      </c>
      <c r="H52" s="12">
        <v>5.56</v>
      </c>
      <c r="I52" s="12">
        <v>5.56</v>
      </c>
      <c r="J52" s="12">
        <v>5.56</v>
      </c>
      <c r="K52" s="12">
        <v>5.56</v>
      </c>
      <c r="L52" s="12">
        <v>5.56</v>
      </c>
      <c r="M52" s="12">
        <v>5.56</v>
      </c>
      <c r="N52" s="12">
        <v>5.56</v>
      </c>
      <c r="O52" s="14">
        <f t="shared" si="3"/>
        <v>66.720000000000013</v>
      </c>
    </row>
    <row r="53" spans="1:15" x14ac:dyDescent="0.25">
      <c r="A53" s="1" t="s">
        <v>27</v>
      </c>
      <c r="B53" s="1" t="s">
        <v>28</v>
      </c>
      <c r="C53" s="10">
        <v>5.56</v>
      </c>
      <c r="D53" s="10">
        <v>5.56</v>
      </c>
      <c r="E53" s="10">
        <v>5.56</v>
      </c>
      <c r="F53" s="10">
        <v>5.56</v>
      </c>
      <c r="G53" s="10">
        <v>5.56</v>
      </c>
      <c r="H53" s="10">
        <v>5.56</v>
      </c>
      <c r="I53" s="10">
        <v>5.56</v>
      </c>
      <c r="J53" s="10">
        <v>5.56</v>
      </c>
      <c r="K53" s="10">
        <v>5.56</v>
      </c>
      <c r="L53" s="10">
        <v>5.56</v>
      </c>
      <c r="M53" s="10">
        <v>5.56</v>
      </c>
      <c r="N53" s="10">
        <v>5.56</v>
      </c>
      <c r="O53" s="14">
        <f t="shared" si="3"/>
        <v>66.720000000000013</v>
      </c>
    </row>
    <row r="54" spans="1:15" x14ac:dyDescent="0.25">
      <c r="A54" s="2" t="s">
        <v>29</v>
      </c>
      <c r="B54" s="2" t="s">
        <v>30</v>
      </c>
      <c r="C54" s="10">
        <v>5.56</v>
      </c>
      <c r="D54" s="10">
        <v>5.56</v>
      </c>
      <c r="E54" s="10">
        <v>5.56</v>
      </c>
      <c r="F54" s="10">
        <v>5.56</v>
      </c>
      <c r="G54" s="10">
        <v>5.56</v>
      </c>
      <c r="H54" s="10">
        <v>5.56</v>
      </c>
      <c r="I54" s="10">
        <v>5.56</v>
      </c>
      <c r="J54" s="10">
        <v>5.56</v>
      </c>
      <c r="K54" s="10">
        <v>5.56</v>
      </c>
      <c r="L54" s="10">
        <v>5.56</v>
      </c>
      <c r="M54" s="10">
        <v>5.56</v>
      </c>
      <c r="N54" s="10">
        <v>5.56</v>
      </c>
      <c r="O54" s="14">
        <f t="shared" si="3"/>
        <v>66.720000000000013</v>
      </c>
    </row>
    <row r="55" spans="1:15" x14ac:dyDescent="0.25">
      <c r="A55" s="1" t="s">
        <v>31</v>
      </c>
      <c r="B55" s="1" t="s">
        <v>32</v>
      </c>
      <c r="C55" s="10">
        <v>5.56</v>
      </c>
      <c r="D55" s="10">
        <v>5.56</v>
      </c>
      <c r="E55" s="10">
        <v>5.56</v>
      </c>
      <c r="F55" s="10">
        <v>5.56</v>
      </c>
      <c r="G55" s="10">
        <v>5.56</v>
      </c>
      <c r="H55" s="10">
        <v>5.56</v>
      </c>
      <c r="I55" s="10">
        <v>5.56</v>
      </c>
      <c r="J55" s="10">
        <v>5.56</v>
      </c>
      <c r="K55" s="10">
        <v>5.56</v>
      </c>
      <c r="L55" s="10">
        <v>5.56</v>
      </c>
      <c r="M55" s="10">
        <v>5.56</v>
      </c>
      <c r="N55" s="10">
        <v>5.56</v>
      </c>
      <c r="O55" s="14">
        <f t="shared" si="3"/>
        <v>66.720000000000013</v>
      </c>
    </row>
    <row r="56" spans="1:15" x14ac:dyDescent="0.25">
      <c r="A56" s="2" t="s">
        <v>33</v>
      </c>
      <c r="B56" s="2" t="s">
        <v>34</v>
      </c>
      <c r="C56" s="10">
        <v>5.56</v>
      </c>
      <c r="D56" s="10">
        <v>5.56</v>
      </c>
      <c r="E56" s="10">
        <v>5.56</v>
      </c>
      <c r="F56" s="10">
        <v>5.56</v>
      </c>
      <c r="G56" s="10">
        <v>5.56</v>
      </c>
      <c r="H56" s="10">
        <v>5.56</v>
      </c>
      <c r="I56" s="10">
        <v>5.56</v>
      </c>
      <c r="J56" s="10">
        <v>5.56</v>
      </c>
      <c r="K56" s="10">
        <v>5.56</v>
      </c>
      <c r="L56" s="10">
        <v>5.56</v>
      </c>
      <c r="M56" s="10">
        <v>5.56</v>
      </c>
      <c r="N56" s="10">
        <v>5.56</v>
      </c>
      <c r="O56" s="14">
        <f t="shared" si="3"/>
        <v>66.720000000000013</v>
      </c>
    </row>
    <row r="57" spans="1:15" x14ac:dyDescent="0.25">
      <c r="A57" s="1" t="s">
        <v>35</v>
      </c>
      <c r="B57" s="1" t="s">
        <v>36</v>
      </c>
      <c r="C57" s="10">
        <v>5.56</v>
      </c>
      <c r="D57" s="10">
        <v>5.56</v>
      </c>
      <c r="E57" s="10">
        <v>5.56</v>
      </c>
      <c r="F57" s="10">
        <v>5.56</v>
      </c>
      <c r="G57" s="10">
        <v>5.56</v>
      </c>
      <c r="H57" s="10">
        <v>5.56</v>
      </c>
      <c r="I57" s="10">
        <v>5.56</v>
      </c>
      <c r="J57" s="10">
        <v>5.56</v>
      </c>
      <c r="K57" s="10">
        <v>5.56</v>
      </c>
      <c r="L57" s="10">
        <v>5.56</v>
      </c>
      <c r="M57" s="10">
        <v>5.56</v>
      </c>
      <c r="N57" s="10">
        <v>5.56</v>
      </c>
      <c r="O57" s="14">
        <f t="shared" si="3"/>
        <v>66.720000000000013</v>
      </c>
    </row>
    <row r="58" spans="1:15" x14ac:dyDescent="0.25">
      <c r="A58" s="1" t="s">
        <v>71</v>
      </c>
      <c r="B58" s="1" t="s">
        <v>72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4">
        <f t="shared" si="3"/>
        <v>0</v>
      </c>
    </row>
    <row r="59" spans="1:15" x14ac:dyDescent="0.25">
      <c r="A59" s="2" t="s">
        <v>41</v>
      </c>
      <c r="B59" s="2" t="s">
        <v>42</v>
      </c>
      <c r="C59" s="10">
        <v>5.56</v>
      </c>
      <c r="D59" s="10">
        <v>5.56</v>
      </c>
      <c r="E59" s="10">
        <v>5.56</v>
      </c>
      <c r="F59" s="10">
        <v>5.56</v>
      </c>
      <c r="G59" s="10">
        <v>5.56</v>
      </c>
      <c r="H59" s="10">
        <v>5.56</v>
      </c>
      <c r="I59" s="10">
        <v>5.56</v>
      </c>
      <c r="J59" s="10">
        <v>5.56</v>
      </c>
      <c r="K59" s="10">
        <v>5.56</v>
      </c>
      <c r="L59" s="10">
        <v>5.56</v>
      </c>
      <c r="M59" s="10">
        <v>5.56</v>
      </c>
      <c r="N59" s="10">
        <v>5.56</v>
      </c>
      <c r="O59" s="14">
        <f t="shared" si="3"/>
        <v>66.720000000000013</v>
      </c>
    </row>
    <row r="60" spans="1:15" x14ac:dyDescent="0.25">
      <c r="A60" s="1" t="s">
        <v>43</v>
      </c>
      <c r="B60" s="1" t="s">
        <v>44</v>
      </c>
      <c r="C60" s="10">
        <v>5.56</v>
      </c>
      <c r="D60" s="10">
        <v>5.56</v>
      </c>
      <c r="E60" s="10">
        <v>5.56</v>
      </c>
      <c r="F60" s="10">
        <v>5.56</v>
      </c>
      <c r="G60" s="10">
        <v>5.56</v>
      </c>
      <c r="H60" s="10">
        <v>5.56</v>
      </c>
      <c r="I60" s="10">
        <v>5.56</v>
      </c>
      <c r="J60" s="10">
        <v>5.56</v>
      </c>
      <c r="K60" s="10">
        <v>5.56</v>
      </c>
      <c r="L60" s="10">
        <v>5.56</v>
      </c>
      <c r="M60" s="10">
        <v>5.56</v>
      </c>
      <c r="N60" s="10">
        <v>5.56</v>
      </c>
      <c r="O60" s="14">
        <f t="shared" si="3"/>
        <v>66.720000000000013</v>
      </c>
    </row>
    <row r="61" spans="1:15" x14ac:dyDescent="0.25">
      <c r="A61" s="2" t="s">
        <v>45</v>
      </c>
      <c r="B61" s="2" t="s">
        <v>46</v>
      </c>
      <c r="C61" s="10">
        <v>5.56</v>
      </c>
      <c r="D61" s="10">
        <v>5.56</v>
      </c>
      <c r="E61" s="10">
        <v>5.56</v>
      </c>
      <c r="F61" s="10">
        <v>5.56</v>
      </c>
      <c r="G61" s="10">
        <v>5.56</v>
      </c>
      <c r="H61" s="10">
        <v>5.56</v>
      </c>
      <c r="I61" s="10">
        <v>5.56</v>
      </c>
      <c r="J61" s="10">
        <v>5.56</v>
      </c>
      <c r="K61" s="10">
        <v>5.56</v>
      </c>
      <c r="L61" s="10">
        <v>5.56</v>
      </c>
      <c r="M61" s="10">
        <v>5.56</v>
      </c>
      <c r="N61" s="10">
        <v>5.56</v>
      </c>
      <c r="O61" s="14">
        <f t="shared" si="3"/>
        <v>66.720000000000013</v>
      </c>
    </row>
    <row r="62" spans="1:15" x14ac:dyDescent="0.25">
      <c r="A62" s="1" t="s">
        <v>51</v>
      </c>
      <c r="B62" s="1" t="s">
        <v>52</v>
      </c>
      <c r="C62" s="10">
        <v>5.56</v>
      </c>
      <c r="D62" s="10">
        <v>5.56</v>
      </c>
      <c r="E62" s="10">
        <v>5.56</v>
      </c>
      <c r="F62" s="10">
        <v>5.56</v>
      </c>
      <c r="G62" s="10">
        <v>5.56</v>
      </c>
      <c r="H62" s="10">
        <v>5.56</v>
      </c>
      <c r="I62" s="10">
        <v>5.56</v>
      </c>
      <c r="J62" s="10">
        <v>5.56</v>
      </c>
      <c r="K62" s="10">
        <v>5.56</v>
      </c>
      <c r="L62" s="10">
        <v>5.56</v>
      </c>
      <c r="M62" s="10">
        <v>5.56</v>
      </c>
      <c r="N62" s="10">
        <v>5.56</v>
      </c>
      <c r="O62" s="14">
        <f t="shared" si="3"/>
        <v>66.720000000000013</v>
      </c>
    </row>
    <row r="63" spans="1:15" x14ac:dyDescent="0.25">
      <c r="A63" s="2" t="s">
        <v>53</v>
      </c>
      <c r="B63" s="2" t="s">
        <v>54</v>
      </c>
      <c r="C63" s="10">
        <v>5.56</v>
      </c>
      <c r="D63" s="10">
        <v>5.56</v>
      </c>
      <c r="E63" s="10">
        <v>5.56</v>
      </c>
      <c r="F63" s="10">
        <v>5.56</v>
      </c>
      <c r="G63" s="10">
        <v>5.56</v>
      </c>
      <c r="H63" s="10">
        <v>5.56</v>
      </c>
      <c r="I63" s="10">
        <v>5.56</v>
      </c>
      <c r="J63" s="10">
        <v>5.56</v>
      </c>
      <c r="K63" s="10">
        <v>5.56</v>
      </c>
      <c r="L63" s="10">
        <v>5.56</v>
      </c>
      <c r="M63" s="10">
        <v>5.56</v>
      </c>
      <c r="N63" s="10">
        <v>5.56</v>
      </c>
      <c r="O63" s="14">
        <f t="shared" si="3"/>
        <v>66.720000000000013</v>
      </c>
    </row>
    <row r="64" spans="1:15" x14ac:dyDescent="0.25">
      <c r="A64" s="1" t="s">
        <v>75</v>
      </c>
      <c r="B64" s="1" t="s">
        <v>76</v>
      </c>
      <c r="C64" s="10">
        <v>5.56</v>
      </c>
      <c r="D64" s="10">
        <v>5.56</v>
      </c>
      <c r="E64" s="10">
        <v>5.56</v>
      </c>
      <c r="F64" s="10">
        <v>5.56</v>
      </c>
      <c r="G64" s="10">
        <v>5.56</v>
      </c>
      <c r="H64" s="10">
        <v>5.56</v>
      </c>
      <c r="I64" s="10">
        <v>5.56</v>
      </c>
      <c r="J64" s="10">
        <v>5.56</v>
      </c>
      <c r="K64" s="10">
        <v>5.56</v>
      </c>
      <c r="L64" s="10">
        <v>5.56</v>
      </c>
      <c r="M64" s="10">
        <v>5.56</v>
      </c>
      <c r="N64" s="10">
        <v>5.56</v>
      </c>
      <c r="O64" s="14">
        <f t="shared" si="3"/>
        <v>66.720000000000013</v>
      </c>
    </row>
    <row r="65" spans="1:15" x14ac:dyDescent="0.25">
      <c r="A65" s="2" t="s">
        <v>77</v>
      </c>
      <c r="B65" s="2" t="s">
        <v>78</v>
      </c>
      <c r="C65" s="10">
        <v>5.56</v>
      </c>
      <c r="D65" s="10">
        <v>5.56</v>
      </c>
      <c r="E65" s="10">
        <v>5.56</v>
      </c>
      <c r="F65" s="10">
        <v>5.56</v>
      </c>
      <c r="G65" s="10">
        <v>5.56</v>
      </c>
      <c r="H65" s="10">
        <v>5.56</v>
      </c>
      <c r="I65" s="10">
        <v>5.56</v>
      </c>
      <c r="J65" s="10">
        <v>5.56</v>
      </c>
      <c r="K65" s="10">
        <v>5.56</v>
      </c>
      <c r="L65" s="10">
        <v>5.56</v>
      </c>
      <c r="M65" s="10">
        <v>5.56</v>
      </c>
      <c r="N65" s="10">
        <v>5.56</v>
      </c>
      <c r="O65" s="14">
        <f t="shared" si="3"/>
        <v>66.720000000000013</v>
      </c>
    </row>
    <row r="66" spans="1:15" x14ac:dyDescent="0.25">
      <c r="A66" s="1" t="s">
        <v>79</v>
      </c>
      <c r="B66" s="1" t="s">
        <v>80</v>
      </c>
      <c r="C66" s="10">
        <v>5.56</v>
      </c>
      <c r="D66" s="10">
        <v>5.56</v>
      </c>
      <c r="E66" s="10">
        <v>5.56</v>
      </c>
      <c r="F66" s="10">
        <v>5.56</v>
      </c>
      <c r="G66" s="10">
        <v>5.56</v>
      </c>
      <c r="H66" s="10">
        <v>5.56</v>
      </c>
      <c r="I66" s="10">
        <v>5.56</v>
      </c>
      <c r="J66" s="10">
        <v>5.56</v>
      </c>
      <c r="K66" s="10">
        <v>5.56</v>
      </c>
      <c r="L66" s="10">
        <v>5.56</v>
      </c>
      <c r="M66" s="10">
        <v>5.56</v>
      </c>
      <c r="N66" s="10">
        <v>5.56</v>
      </c>
      <c r="O66" s="14">
        <f t="shared" si="3"/>
        <v>66.720000000000013</v>
      </c>
    </row>
    <row r="67" spans="1:15" x14ac:dyDescent="0.25">
      <c r="A67" s="2" t="s">
        <v>81</v>
      </c>
      <c r="B67" s="2" t="s">
        <v>82</v>
      </c>
      <c r="C67" s="10">
        <v>5.56</v>
      </c>
      <c r="D67" s="10">
        <v>5.56</v>
      </c>
      <c r="E67" s="10">
        <v>-5.56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4">
        <f t="shared" si="3"/>
        <v>5.56</v>
      </c>
    </row>
    <row r="68" spans="1:15" x14ac:dyDescent="0.25">
      <c r="A68" s="1" t="s">
        <v>85</v>
      </c>
      <c r="B68" s="1" t="s">
        <v>87</v>
      </c>
      <c r="C68" s="10"/>
      <c r="D68" s="10"/>
      <c r="E68" s="10"/>
      <c r="F68" s="10"/>
      <c r="G68" s="10"/>
      <c r="H68" s="10"/>
      <c r="I68" s="10">
        <v>5.56</v>
      </c>
      <c r="J68" s="10">
        <v>5.56</v>
      </c>
      <c r="K68" s="10">
        <v>5.56</v>
      </c>
      <c r="L68" s="10">
        <v>5.56</v>
      </c>
      <c r="M68" s="10">
        <v>5.56</v>
      </c>
      <c r="N68" s="10">
        <v>5.56</v>
      </c>
      <c r="O68" s="14">
        <f t="shared" si="3"/>
        <v>33.36</v>
      </c>
    </row>
    <row r="69" spans="1:15" x14ac:dyDescent="0.25">
      <c r="B69" s="9" t="s">
        <v>73</v>
      </c>
      <c r="C69" s="12">
        <f t="shared" ref="C69:N69" si="4">SUM(C41:C68)</f>
        <v>133.44000000000003</v>
      </c>
      <c r="D69" s="12">
        <f t="shared" si="4"/>
        <v>133.44000000000003</v>
      </c>
      <c r="E69" s="12">
        <f t="shared" si="4"/>
        <v>122.32000000000004</v>
      </c>
      <c r="F69" s="12">
        <f t="shared" si="4"/>
        <v>127.88000000000004</v>
      </c>
      <c r="G69" s="12">
        <f t="shared" si="4"/>
        <v>127.88000000000004</v>
      </c>
      <c r="H69" s="12">
        <f t="shared" si="4"/>
        <v>127.88000000000004</v>
      </c>
      <c r="I69" s="12">
        <f t="shared" si="4"/>
        <v>133.44000000000003</v>
      </c>
      <c r="J69" s="12">
        <f t="shared" si="4"/>
        <v>133.44000000000003</v>
      </c>
      <c r="K69" s="12">
        <f t="shared" si="4"/>
        <v>133.44000000000003</v>
      </c>
      <c r="L69" s="12">
        <f t="shared" si="4"/>
        <v>133.44000000000003</v>
      </c>
      <c r="M69" s="12">
        <f t="shared" si="4"/>
        <v>133.44000000000003</v>
      </c>
      <c r="N69" s="12">
        <f t="shared" si="4"/>
        <v>133.44000000000003</v>
      </c>
      <c r="O69" s="14">
        <f t="shared" si="3"/>
        <v>1573.4800000000005</v>
      </c>
    </row>
    <row r="70" spans="1:15" x14ac:dyDescent="0.25">
      <c r="B70" s="8" t="s">
        <v>74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5" x14ac:dyDescent="0.25">
      <c r="B71" s="9" t="s">
        <v>84</v>
      </c>
      <c r="C71" s="12">
        <f t="shared" ref="C71:N71" si="5">C69+C70</f>
        <v>133.44000000000003</v>
      </c>
      <c r="D71" s="12">
        <f t="shared" si="5"/>
        <v>133.44000000000003</v>
      </c>
      <c r="E71" s="12">
        <f t="shared" si="5"/>
        <v>122.32000000000004</v>
      </c>
      <c r="F71" s="12">
        <f t="shared" si="5"/>
        <v>127.88000000000004</v>
      </c>
      <c r="G71" s="12">
        <f t="shared" si="5"/>
        <v>127.88000000000004</v>
      </c>
      <c r="H71" s="12">
        <f t="shared" si="5"/>
        <v>127.88000000000004</v>
      </c>
      <c r="I71" s="12">
        <f t="shared" si="5"/>
        <v>133.44000000000003</v>
      </c>
      <c r="J71" s="12">
        <f t="shared" si="5"/>
        <v>133.44000000000003</v>
      </c>
      <c r="K71" s="12">
        <f t="shared" si="5"/>
        <v>133.44000000000003</v>
      </c>
      <c r="L71" s="12">
        <f t="shared" si="5"/>
        <v>133.44000000000003</v>
      </c>
      <c r="M71" s="12">
        <f t="shared" si="5"/>
        <v>133.44000000000003</v>
      </c>
      <c r="N71" s="12">
        <f t="shared" si="5"/>
        <v>133.44000000000003</v>
      </c>
    </row>
    <row r="73" spans="1:15" x14ac:dyDescent="0.25">
      <c r="A73" t="s">
        <v>123</v>
      </c>
    </row>
    <row r="74" spans="1:15" x14ac:dyDescent="0.25">
      <c r="A74" s="5" t="s">
        <v>39</v>
      </c>
      <c r="B74" s="5" t="s">
        <v>40</v>
      </c>
      <c r="C74" s="10" t="s">
        <v>55</v>
      </c>
      <c r="D74" s="10" t="s">
        <v>56</v>
      </c>
      <c r="E74" s="10" t="s">
        <v>57</v>
      </c>
      <c r="F74" s="10" t="s">
        <v>58</v>
      </c>
      <c r="G74" s="10" t="s">
        <v>59</v>
      </c>
      <c r="H74" s="10" t="s">
        <v>94</v>
      </c>
      <c r="I74" s="10" t="s">
        <v>95</v>
      </c>
      <c r="J74" s="10" t="s">
        <v>96</v>
      </c>
      <c r="K74" s="10" t="s">
        <v>63</v>
      </c>
      <c r="L74" s="10" t="s">
        <v>64</v>
      </c>
      <c r="M74" s="10" t="s">
        <v>65</v>
      </c>
      <c r="N74" s="10" t="s">
        <v>66</v>
      </c>
      <c r="O74" s="13" t="s">
        <v>73</v>
      </c>
    </row>
    <row r="75" spans="1:15" x14ac:dyDescent="0.25">
      <c r="A75" s="6" t="s">
        <v>1</v>
      </c>
      <c r="B75" s="6" t="s">
        <v>2</v>
      </c>
      <c r="C75" s="10">
        <v>5.56</v>
      </c>
      <c r="D75" s="10">
        <v>5.56</v>
      </c>
      <c r="E75" s="10">
        <v>5.56</v>
      </c>
      <c r="F75" s="10">
        <v>5.56</v>
      </c>
      <c r="G75" s="10">
        <v>5.56</v>
      </c>
      <c r="H75" s="10">
        <v>5.56</v>
      </c>
      <c r="I75" s="10">
        <v>5.56</v>
      </c>
      <c r="J75" s="10">
        <v>5.56</v>
      </c>
      <c r="K75" s="10">
        <v>5.56</v>
      </c>
      <c r="L75" s="10">
        <v>5.56</v>
      </c>
      <c r="M75" s="10">
        <v>5.56</v>
      </c>
      <c r="N75" s="10">
        <v>5.56</v>
      </c>
      <c r="O75" s="14">
        <f>SUM(C75:N75)</f>
        <v>66.720000000000013</v>
      </c>
    </row>
    <row r="76" spans="1:15" x14ac:dyDescent="0.25">
      <c r="A76" s="2" t="s">
        <v>5</v>
      </c>
      <c r="B76" s="2" t="s">
        <v>6</v>
      </c>
      <c r="C76" s="10">
        <v>5.56</v>
      </c>
      <c r="D76" s="10">
        <v>5.56</v>
      </c>
      <c r="E76" s="10">
        <v>5.56</v>
      </c>
      <c r="F76" s="10">
        <v>5.56</v>
      </c>
      <c r="G76" s="10">
        <v>5.56</v>
      </c>
      <c r="H76" s="10">
        <v>5.56</v>
      </c>
      <c r="I76" s="10">
        <v>5.56</v>
      </c>
      <c r="J76" s="10">
        <v>5.56</v>
      </c>
      <c r="K76" s="10">
        <v>5.56</v>
      </c>
      <c r="L76" s="10">
        <v>5.56</v>
      </c>
      <c r="M76" s="10">
        <v>5.56</v>
      </c>
      <c r="N76" s="10">
        <v>5.56</v>
      </c>
      <c r="O76" s="14">
        <f t="shared" ref="O76:O107" si="6">SUM(C76:N76)</f>
        <v>66.720000000000013</v>
      </c>
    </row>
    <row r="77" spans="1:15" x14ac:dyDescent="0.25">
      <c r="A77" s="1" t="s">
        <v>7</v>
      </c>
      <c r="B77" s="1" t="s">
        <v>8</v>
      </c>
      <c r="C77" s="10">
        <v>5.56</v>
      </c>
      <c r="D77" s="10">
        <v>5.56</v>
      </c>
      <c r="E77" s="10">
        <v>5.56</v>
      </c>
      <c r="F77" s="10">
        <v>5.56</v>
      </c>
      <c r="G77" s="10">
        <v>5.56</v>
      </c>
      <c r="H77" s="10">
        <v>5.56</v>
      </c>
      <c r="I77" s="10">
        <v>5.56</v>
      </c>
      <c r="J77" s="10">
        <v>5.56</v>
      </c>
      <c r="K77" s="10">
        <v>5.56</v>
      </c>
      <c r="L77" s="10">
        <v>5.56</v>
      </c>
      <c r="M77" s="10">
        <v>5.56</v>
      </c>
      <c r="N77" s="10">
        <v>5.56</v>
      </c>
      <c r="O77" s="14">
        <f t="shared" si="6"/>
        <v>66.720000000000013</v>
      </c>
    </row>
    <row r="78" spans="1:15" x14ac:dyDescent="0.25">
      <c r="A78" s="1" t="s">
        <v>67</v>
      </c>
      <c r="B78" s="1" t="s">
        <v>68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4">
        <f t="shared" si="6"/>
        <v>0</v>
      </c>
    </row>
    <row r="79" spans="1:15" x14ac:dyDescent="0.25">
      <c r="A79" s="2" t="s">
        <v>9</v>
      </c>
      <c r="B79" s="2" t="s">
        <v>10</v>
      </c>
      <c r="C79" s="10">
        <v>5.56</v>
      </c>
      <c r="D79" s="10">
        <v>5.56</v>
      </c>
      <c r="E79" s="10">
        <v>5.56</v>
      </c>
      <c r="F79" s="10">
        <v>5.56</v>
      </c>
      <c r="G79" s="10">
        <v>5.56</v>
      </c>
      <c r="H79" s="10">
        <v>5.56</v>
      </c>
      <c r="I79" s="10">
        <v>5.56</v>
      </c>
      <c r="J79" s="10">
        <v>5.56</v>
      </c>
      <c r="K79" s="10">
        <v>5.56</v>
      </c>
      <c r="L79" s="10">
        <v>5.56</v>
      </c>
      <c r="M79" s="10">
        <v>5.56</v>
      </c>
      <c r="N79" s="10">
        <v>5.56</v>
      </c>
      <c r="O79" s="14">
        <f t="shared" si="6"/>
        <v>66.720000000000013</v>
      </c>
    </row>
    <row r="80" spans="1:15" x14ac:dyDescent="0.25">
      <c r="A80" s="1" t="s">
        <v>12</v>
      </c>
      <c r="B80" s="1" t="s">
        <v>13</v>
      </c>
      <c r="C80" s="12">
        <v>5.56</v>
      </c>
      <c r="D80" s="12">
        <v>5.56</v>
      </c>
      <c r="E80" s="12">
        <v>5.56</v>
      </c>
      <c r="F80" s="12">
        <v>5.56</v>
      </c>
      <c r="G80" s="12">
        <v>5.56</v>
      </c>
      <c r="H80" s="12">
        <v>5.56</v>
      </c>
      <c r="I80" s="12">
        <v>5.56</v>
      </c>
      <c r="J80" s="12">
        <v>5.56</v>
      </c>
      <c r="K80" s="12">
        <v>5.56</v>
      </c>
      <c r="L80" s="12">
        <v>5.56</v>
      </c>
      <c r="M80" s="12">
        <v>5.56</v>
      </c>
      <c r="N80" s="12">
        <v>5.56</v>
      </c>
      <c r="O80" s="14">
        <f t="shared" si="6"/>
        <v>66.720000000000013</v>
      </c>
    </row>
    <row r="81" spans="1:15" x14ac:dyDescent="0.25">
      <c r="A81" s="2" t="s">
        <v>14</v>
      </c>
      <c r="B81" s="2" t="s">
        <v>15</v>
      </c>
      <c r="C81" s="10">
        <v>5.56</v>
      </c>
      <c r="D81" s="10">
        <v>5.56</v>
      </c>
      <c r="E81" s="10">
        <v>5.56</v>
      </c>
      <c r="F81" s="10">
        <v>5.56</v>
      </c>
      <c r="G81" s="10">
        <v>5.56</v>
      </c>
      <c r="H81" s="10">
        <v>5.56</v>
      </c>
      <c r="I81" s="10">
        <v>5.56</v>
      </c>
      <c r="J81" s="10">
        <v>5.56</v>
      </c>
      <c r="K81" s="10">
        <v>5.56</v>
      </c>
      <c r="L81" s="10">
        <v>5.56</v>
      </c>
      <c r="M81" s="10">
        <v>5.56</v>
      </c>
      <c r="N81" s="10">
        <v>5.56</v>
      </c>
      <c r="O81" s="14">
        <f t="shared" si="6"/>
        <v>66.720000000000013</v>
      </c>
    </row>
    <row r="82" spans="1:15" x14ac:dyDescent="0.25">
      <c r="A82" s="2" t="s">
        <v>69</v>
      </c>
      <c r="B82" s="2" t="s">
        <v>70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4">
        <f t="shared" si="6"/>
        <v>0</v>
      </c>
    </row>
    <row r="83" spans="1:15" x14ac:dyDescent="0.25">
      <c r="A83" s="1" t="s">
        <v>17</v>
      </c>
      <c r="B83" s="1" t="s">
        <v>18</v>
      </c>
      <c r="C83" s="12">
        <v>5.56</v>
      </c>
      <c r="D83" s="12">
        <v>5.56</v>
      </c>
      <c r="E83" s="12">
        <v>5.56</v>
      </c>
      <c r="F83" s="12">
        <v>5.56</v>
      </c>
      <c r="G83" s="12">
        <v>5.56</v>
      </c>
      <c r="H83" s="12">
        <v>5.56</v>
      </c>
      <c r="I83" s="12">
        <v>5.56</v>
      </c>
      <c r="J83" s="12">
        <v>5.56</v>
      </c>
      <c r="K83" s="12">
        <v>5.56</v>
      </c>
      <c r="L83" s="12">
        <v>-5.56</v>
      </c>
      <c r="M83" s="12">
        <v>0</v>
      </c>
      <c r="N83" s="12">
        <v>0</v>
      </c>
      <c r="O83" s="14">
        <f t="shared" si="6"/>
        <v>44.480000000000004</v>
      </c>
    </row>
    <row r="84" spans="1:15" x14ac:dyDescent="0.25">
      <c r="A84" s="2" t="s">
        <v>19</v>
      </c>
      <c r="B84" s="2" t="s">
        <v>20</v>
      </c>
      <c r="C84" s="10">
        <v>5.56</v>
      </c>
      <c r="D84" s="10">
        <v>5.56</v>
      </c>
      <c r="E84" s="10">
        <v>5.56</v>
      </c>
      <c r="F84" s="10">
        <v>5.56</v>
      </c>
      <c r="G84" s="10">
        <v>5.56</v>
      </c>
      <c r="H84" s="10">
        <v>5.56</v>
      </c>
      <c r="I84" s="10">
        <v>5.56</v>
      </c>
      <c r="J84" s="10">
        <v>5.56</v>
      </c>
      <c r="K84" s="10">
        <v>5.56</v>
      </c>
      <c r="L84" s="10">
        <v>5.56</v>
      </c>
      <c r="M84" s="10">
        <v>5.56</v>
      </c>
      <c r="N84" s="10">
        <v>5.56</v>
      </c>
      <c r="O84" s="14">
        <f t="shared" si="6"/>
        <v>66.720000000000013</v>
      </c>
    </row>
    <row r="85" spans="1:15" x14ac:dyDescent="0.25">
      <c r="A85" s="1" t="s">
        <v>23</v>
      </c>
      <c r="B85" s="1" t="s">
        <v>24</v>
      </c>
      <c r="C85" s="12">
        <v>5.56</v>
      </c>
      <c r="D85" s="12">
        <v>5.56</v>
      </c>
      <c r="E85" s="12">
        <v>5.56</v>
      </c>
      <c r="F85" s="12">
        <v>5.56</v>
      </c>
      <c r="G85" s="12">
        <v>5.56</v>
      </c>
      <c r="H85" s="12">
        <v>5.56</v>
      </c>
      <c r="I85" s="12">
        <v>5.56</v>
      </c>
      <c r="J85" s="12">
        <v>5.56</v>
      </c>
      <c r="K85" s="12">
        <v>5.56</v>
      </c>
      <c r="L85" s="12">
        <v>5.56</v>
      </c>
      <c r="M85" s="12">
        <v>5.56</v>
      </c>
      <c r="N85" s="12">
        <v>5.56</v>
      </c>
      <c r="O85" s="14">
        <f t="shared" si="6"/>
        <v>66.720000000000013</v>
      </c>
    </row>
    <row r="86" spans="1:15" x14ac:dyDescent="0.25">
      <c r="A86" s="2" t="s">
        <v>25</v>
      </c>
      <c r="B86" s="2" t="s">
        <v>26</v>
      </c>
      <c r="C86" s="10">
        <v>5.56</v>
      </c>
      <c r="D86" s="10">
        <v>5.56</v>
      </c>
      <c r="E86" s="10">
        <v>5.56</v>
      </c>
      <c r="F86" s="10">
        <v>5.56</v>
      </c>
      <c r="G86" s="10">
        <v>5.56</v>
      </c>
      <c r="H86" s="10">
        <v>5.56</v>
      </c>
      <c r="I86" s="10">
        <v>5.56</v>
      </c>
      <c r="J86" s="10">
        <v>5.56</v>
      </c>
      <c r="K86" s="10">
        <v>5.56</v>
      </c>
      <c r="L86" s="10">
        <v>5.56</v>
      </c>
      <c r="M86" s="10">
        <v>5.56</v>
      </c>
      <c r="N86" s="10">
        <v>5.56</v>
      </c>
      <c r="O86" s="14">
        <f t="shared" si="6"/>
        <v>66.720000000000013</v>
      </c>
    </row>
    <row r="87" spans="1:15" x14ac:dyDescent="0.25">
      <c r="A87" s="1" t="s">
        <v>27</v>
      </c>
      <c r="B87" s="1" t="s">
        <v>28</v>
      </c>
      <c r="C87" s="10">
        <v>5.56</v>
      </c>
      <c r="D87" s="10">
        <v>5.56</v>
      </c>
      <c r="E87" s="10">
        <v>5.56</v>
      </c>
      <c r="F87" s="10">
        <v>5.56</v>
      </c>
      <c r="G87" s="10">
        <v>5.56</v>
      </c>
      <c r="H87" s="10">
        <v>5.56</v>
      </c>
      <c r="I87" s="10">
        <v>5.56</v>
      </c>
      <c r="J87" s="10">
        <v>5.56</v>
      </c>
      <c r="K87" s="10">
        <v>5.56</v>
      </c>
      <c r="L87" s="10">
        <v>5.56</v>
      </c>
      <c r="M87" s="10">
        <v>5.56</v>
      </c>
      <c r="N87" s="10">
        <v>5.56</v>
      </c>
      <c r="O87" s="14">
        <f t="shared" si="6"/>
        <v>66.720000000000013</v>
      </c>
    </row>
    <row r="88" spans="1:15" x14ac:dyDescent="0.25">
      <c r="A88" s="2" t="s">
        <v>29</v>
      </c>
      <c r="B88" s="2" t="s">
        <v>30</v>
      </c>
      <c r="C88" s="10">
        <v>5.56</v>
      </c>
      <c r="D88" s="10">
        <v>5.56</v>
      </c>
      <c r="E88" s="10">
        <v>5.56</v>
      </c>
      <c r="F88" s="10">
        <v>5.56</v>
      </c>
      <c r="G88" s="10">
        <v>5.56</v>
      </c>
      <c r="H88" s="10">
        <v>5.56</v>
      </c>
      <c r="I88" s="10">
        <v>5.56</v>
      </c>
      <c r="J88" s="10">
        <v>5.56</v>
      </c>
      <c r="K88" s="10">
        <v>5.56</v>
      </c>
      <c r="L88" s="10">
        <v>5.56</v>
      </c>
      <c r="M88" s="10">
        <v>5.56</v>
      </c>
      <c r="N88" s="10">
        <v>5.56</v>
      </c>
      <c r="O88" s="14">
        <f t="shared" si="6"/>
        <v>66.720000000000013</v>
      </c>
    </row>
    <row r="89" spans="1:15" x14ac:dyDescent="0.25">
      <c r="A89" s="1" t="s">
        <v>31</v>
      </c>
      <c r="B89" s="1" t="s">
        <v>32</v>
      </c>
      <c r="C89" s="10">
        <v>5.56</v>
      </c>
      <c r="D89" s="10">
        <v>5.56</v>
      </c>
      <c r="E89" s="10">
        <v>5.56</v>
      </c>
      <c r="F89" s="10">
        <v>5.56</v>
      </c>
      <c r="G89" s="10">
        <v>5.56</v>
      </c>
      <c r="H89" s="10">
        <v>5.56</v>
      </c>
      <c r="I89" s="10">
        <v>5.56</v>
      </c>
      <c r="J89" s="10">
        <v>5.56</v>
      </c>
      <c r="K89" s="10">
        <v>5.56</v>
      </c>
      <c r="L89" s="10">
        <v>5.56</v>
      </c>
      <c r="M89" s="10">
        <v>-5.56</v>
      </c>
      <c r="N89" s="10">
        <v>0</v>
      </c>
      <c r="O89" s="14">
        <f t="shared" si="6"/>
        <v>50.040000000000006</v>
      </c>
    </row>
    <row r="90" spans="1:15" x14ac:dyDescent="0.25">
      <c r="A90" s="2" t="s">
        <v>33</v>
      </c>
      <c r="B90" s="2" t="s">
        <v>34</v>
      </c>
      <c r="C90" s="10">
        <v>5.56</v>
      </c>
      <c r="D90" s="10">
        <v>5.56</v>
      </c>
      <c r="E90" s="10">
        <v>5.56</v>
      </c>
      <c r="F90" s="10">
        <v>5.56</v>
      </c>
      <c r="G90" s="10">
        <v>5.56</v>
      </c>
      <c r="H90" s="10">
        <v>5.56</v>
      </c>
      <c r="I90" s="10">
        <v>5.56</v>
      </c>
      <c r="J90" s="10">
        <v>5.56</v>
      </c>
      <c r="K90" s="10">
        <v>5.56</v>
      </c>
      <c r="L90" s="10">
        <v>5.56</v>
      </c>
      <c r="M90" s="10">
        <v>5.56</v>
      </c>
      <c r="N90" s="10">
        <v>5.56</v>
      </c>
      <c r="O90" s="14">
        <f t="shared" si="6"/>
        <v>66.720000000000013</v>
      </c>
    </row>
    <row r="91" spans="1:15" x14ac:dyDescent="0.25">
      <c r="A91" s="1" t="s">
        <v>35</v>
      </c>
      <c r="B91" s="1" t="s">
        <v>36</v>
      </c>
      <c r="C91" s="10">
        <v>5.56</v>
      </c>
      <c r="D91" s="10">
        <v>5.56</v>
      </c>
      <c r="E91" s="10">
        <v>5.56</v>
      </c>
      <c r="F91" s="10">
        <v>5.56</v>
      </c>
      <c r="G91" s="10">
        <v>5.56</v>
      </c>
      <c r="H91" s="10">
        <v>5.56</v>
      </c>
      <c r="I91" s="10">
        <v>5.56</v>
      </c>
      <c r="J91" s="10">
        <v>5.56</v>
      </c>
      <c r="K91" s="10">
        <v>5.56</v>
      </c>
      <c r="L91" s="10">
        <v>5.56</v>
      </c>
      <c r="M91" s="10">
        <v>5.56</v>
      </c>
      <c r="N91" s="10">
        <v>5.56</v>
      </c>
      <c r="O91" s="14">
        <f t="shared" si="6"/>
        <v>66.720000000000013</v>
      </c>
    </row>
    <row r="92" spans="1:15" x14ac:dyDescent="0.25">
      <c r="A92" s="1" t="s">
        <v>71</v>
      </c>
      <c r="B92" s="1" t="s">
        <v>72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4">
        <f t="shared" si="6"/>
        <v>0</v>
      </c>
    </row>
    <row r="93" spans="1:15" x14ac:dyDescent="0.25">
      <c r="A93" s="2" t="s">
        <v>41</v>
      </c>
      <c r="B93" s="2" t="s">
        <v>42</v>
      </c>
      <c r="C93" s="10">
        <v>5.56</v>
      </c>
      <c r="D93" s="10">
        <v>5.56</v>
      </c>
      <c r="E93" s="10">
        <v>5.56</v>
      </c>
      <c r="F93" s="10">
        <v>5.56</v>
      </c>
      <c r="G93" s="10">
        <v>5.56</v>
      </c>
      <c r="H93" s="10">
        <v>5.56</v>
      </c>
      <c r="I93" s="10">
        <v>5.56</v>
      </c>
      <c r="J93" s="10">
        <v>5.56</v>
      </c>
      <c r="K93" s="10">
        <v>5.56</v>
      </c>
      <c r="L93" s="10">
        <v>5.56</v>
      </c>
      <c r="M93" s="10">
        <v>5.56</v>
      </c>
      <c r="N93" s="10">
        <v>5.56</v>
      </c>
      <c r="O93" s="14">
        <f t="shared" si="6"/>
        <v>66.720000000000013</v>
      </c>
    </row>
    <row r="94" spans="1:15" x14ac:dyDescent="0.25">
      <c r="A94" s="1" t="s">
        <v>43</v>
      </c>
      <c r="B94" s="1" t="s">
        <v>44</v>
      </c>
      <c r="C94" s="10">
        <v>5.56</v>
      </c>
      <c r="D94" s="10">
        <v>5.56</v>
      </c>
      <c r="E94" s="10">
        <v>5.56</v>
      </c>
      <c r="F94" s="10">
        <v>5.56</v>
      </c>
      <c r="G94" s="10">
        <v>5.56</v>
      </c>
      <c r="H94" s="10">
        <v>5.56</v>
      </c>
      <c r="I94" s="10">
        <v>5.56</v>
      </c>
      <c r="J94" s="10">
        <v>5.56</v>
      </c>
      <c r="K94" s="10">
        <v>5.56</v>
      </c>
      <c r="L94" s="10">
        <v>5.56</v>
      </c>
      <c r="M94" s="10">
        <v>5.56</v>
      </c>
      <c r="N94" s="10">
        <v>5.56</v>
      </c>
      <c r="O94" s="14">
        <f t="shared" si="6"/>
        <v>66.720000000000013</v>
      </c>
    </row>
    <row r="95" spans="1:15" x14ac:dyDescent="0.25">
      <c r="A95" s="2" t="s">
        <v>45</v>
      </c>
      <c r="B95" s="2" t="s">
        <v>46</v>
      </c>
      <c r="C95" s="10">
        <v>5.56</v>
      </c>
      <c r="D95" s="10">
        <v>5.56</v>
      </c>
      <c r="E95" s="10">
        <v>5.56</v>
      </c>
      <c r="F95" s="10">
        <v>5.56</v>
      </c>
      <c r="G95" s="10">
        <v>5.56</v>
      </c>
      <c r="H95" s="10">
        <v>5.56</v>
      </c>
      <c r="I95" s="10">
        <v>5.56</v>
      </c>
      <c r="J95" s="10">
        <v>5.56</v>
      </c>
      <c r="K95" s="10">
        <v>5.56</v>
      </c>
      <c r="L95" s="10">
        <v>5.56</v>
      </c>
      <c r="M95" s="10">
        <v>5.56</v>
      </c>
      <c r="N95" s="10">
        <v>5.56</v>
      </c>
      <c r="O95" s="14">
        <f t="shared" si="6"/>
        <v>66.720000000000013</v>
      </c>
    </row>
    <row r="96" spans="1:15" x14ac:dyDescent="0.25">
      <c r="A96" s="1" t="s">
        <v>51</v>
      </c>
      <c r="B96" s="1" t="s">
        <v>52</v>
      </c>
      <c r="C96" s="10">
        <v>5.56</v>
      </c>
      <c r="D96" s="10">
        <v>5.56</v>
      </c>
      <c r="E96" s="10">
        <v>5.56</v>
      </c>
      <c r="F96" s="10">
        <v>5.56</v>
      </c>
      <c r="G96" s="10">
        <v>5.56</v>
      </c>
      <c r="H96" s="10">
        <v>5.56</v>
      </c>
      <c r="I96" s="10">
        <v>5.56</v>
      </c>
      <c r="J96" s="10">
        <v>5.56</v>
      </c>
      <c r="K96" s="10">
        <v>5.56</v>
      </c>
      <c r="L96" s="10">
        <v>5.56</v>
      </c>
      <c r="M96" s="10">
        <v>5.56</v>
      </c>
      <c r="N96" s="10">
        <v>5.56</v>
      </c>
      <c r="O96" s="14">
        <f t="shared" si="6"/>
        <v>66.720000000000013</v>
      </c>
    </row>
    <row r="97" spans="1:16" x14ac:dyDescent="0.25">
      <c r="A97" s="2" t="s">
        <v>53</v>
      </c>
      <c r="B97" s="2" t="s">
        <v>54</v>
      </c>
      <c r="C97" s="10">
        <v>5.56</v>
      </c>
      <c r="D97" s="10">
        <v>5.56</v>
      </c>
      <c r="E97" s="10">
        <v>5.56</v>
      </c>
      <c r="F97" s="10">
        <v>5.56</v>
      </c>
      <c r="G97" s="10">
        <v>-5.56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4">
        <f t="shared" si="6"/>
        <v>16.68</v>
      </c>
    </row>
    <row r="98" spans="1:16" x14ac:dyDescent="0.25">
      <c r="A98" s="1" t="s">
        <v>75</v>
      </c>
      <c r="B98" s="1" t="s">
        <v>76</v>
      </c>
      <c r="C98" s="10">
        <v>5.56</v>
      </c>
      <c r="D98" s="10">
        <v>5.56</v>
      </c>
      <c r="E98" s="10">
        <v>5.56</v>
      </c>
      <c r="F98" s="10">
        <v>5.56</v>
      </c>
      <c r="G98" s="10">
        <v>5.56</v>
      </c>
      <c r="H98" s="10">
        <v>5.56</v>
      </c>
      <c r="I98" s="10">
        <v>5.56</v>
      </c>
      <c r="J98" s="10">
        <v>5.56</v>
      </c>
      <c r="K98" s="10">
        <v>5.56</v>
      </c>
      <c r="L98" s="10">
        <v>5.56</v>
      </c>
      <c r="M98" s="10">
        <v>5.56</v>
      </c>
      <c r="N98" s="10">
        <v>5.56</v>
      </c>
      <c r="O98" s="14">
        <f t="shared" si="6"/>
        <v>66.720000000000013</v>
      </c>
    </row>
    <row r="99" spans="1:16" x14ac:dyDescent="0.25">
      <c r="A99" s="2" t="s">
        <v>77</v>
      </c>
      <c r="B99" s="2" t="s">
        <v>78</v>
      </c>
      <c r="C99" s="10">
        <v>5.56</v>
      </c>
      <c r="D99" s="10">
        <v>5.56</v>
      </c>
      <c r="E99" s="10">
        <v>5.56</v>
      </c>
      <c r="F99" s="10">
        <v>5.56</v>
      </c>
      <c r="G99" s="10">
        <v>5.56</v>
      </c>
      <c r="H99" s="10">
        <v>5.56</v>
      </c>
      <c r="I99" s="10">
        <v>5.56</v>
      </c>
      <c r="J99" s="10">
        <v>5.56</v>
      </c>
      <c r="K99" s="10">
        <v>5.56</v>
      </c>
      <c r="L99" s="10">
        <v>5.56</v>
      </c>
      <c r="M99" s="10">
        <v>5.56</v>
      </c>
      <c r="N99" s="10">
        <v>5.56</v>
      </c>
      <c r="O99" s="14">
        <f t="shared" si="6"/>
        <v>66.720000000000013</v>
      </c>
    </row>
    <row r="100" spans="1:16" x14ac:dyDescent="0.25">
      <c r="A100" s="1" t="s">
        <v>79</v>
      </c>
      <c r="B100" s="1" t="s">
        <v>80</v>
      </c>
      <c r="C100" s="10">
        <v>5.56</v>
      </c>
      <c r="D100" s="10">
        <v>5.56</v>
      </c>
      <c r="E100" s="10">
        <v>5.56</v>
      </c>
      <c r="F100" s="10">
        <v>5.56</v>
      </c>
      <c r="G100" s="10">
        <v>5.56</v>
      </c>
      <c r="H100" s="10">
        <v>5.56</v>
      </c>
      <c r="I100" s="10">
        <v>5.56</v>
      </c>
      <c r="J100" s="10">
        <v>5.56</v>
      </c>
      <c r="K100" s="10">
        <v>5.56</v>
      </c>
      <c r="L100" s="10">
        <v>5.56</v>
      </c>
      <c r="M100" s="10">
        <v>5.56</v>
      </c>
      <c r="N100" s="10">
        <v>5.56</v>
      </c>
      <c r="O100" s="14">
        <f t="shared" si="6"/>
        <v>66.720000000000013</v>
      </c>
    </row>
    <row r="101" spans="1:16" x14ac:dyDescent="0.25">
      <c r="A101" s="2" t="s">
        <v>85</v>
      </c>
      <c r="B101" s="2" t="s">
        <v>87</v>
      </c>
      <c r="C101" s="10">
        <v>5.56</v>
      </c>
      <c r="D101" s="10">
        <v>5.56</v>
      </c>
      <c r="E101" s="10">
        <v>5.56</v>
      </c>
      <c r="F101" s="10">
        <v>5.56</v>
      </c>
      <c r="G101" s="10">
        <v>5.56</v>
      </c>
      <c r="H101" s="10">
        <v>5.56</v>
      </c>
      <c r="I101" s="10">
        <v>5.56</v>
      </c>
      <c r="J101" s="10">
        <v>5.56</v>
      </c>
      <c r="K101" s="10">
        <v>5.56</v>
      </c>
      <c r="L101" s="10">
        <v>5.56</v>
      </c>
      <c r="M101" s="10">
        <v>5.56</v>
      </c>
      <c r="N101" s="10">
        <v>5.56</v>
      </c>
      <c r="O101" s="14">
        <f t="shared" si="6"/>
        <v>66.720000000000013</v>
      </c>
    </row>
    <row r="102" spans="1:16" x14ac:dyDescent="0.25">
      <c r="A102" s="2" t="s">
        <v>88</v>
      </c>
      <c r="B102" s="2" t="s">
        <v>89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11.12</v>
      </c>
      <c r="L102" s="12">
        <v>5.56</v>
      </c>
      <c r="M102" s="12">
        <v>5.56</v>
      </c>
      <c r="N102" s="12">
        <v>5.56</v>
      </c>
      <c r="O102" s="14">
        <f t="shared" si="6"/>
        <v>27.799999999999997</v>
      </c>
    </row>
    <row r="103" spans="1:16" x14ac:dyDescent="0.25">
      <c r="A103" s="1" t="s">
        <v>90</v>
      </c>
      <c r="B103" s="1" t="s">
        <v>91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4">
        <f t="shared" si="6"/>
        <v>0</v>
      </c>
    </row>
    <row r="104" spans="1:16" x14ac:dyDescent="0.25">
      <c r="A104" s="2" t="s">
        <v>92</v>
      </c>
      <c r="B104" s="2" t="s">
        <v>93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4">
        <f t="shared" si="6"/>
        <v>0</v>
      </c>
    </row>
    <row r="105" spans="1:16" x14ac:dyDescent="0.25">
      <c r="B105" s="9" t="s">
        <v>73</v>
      </c>
      <c r="C105" s="14">
        <f t="shared" ref="C105:N105" si="7">SUM(C75:C104)</f>
        <v>133.44000000000003</v>
      </c>
      <c r="D105" s="14">
        <f t="shared" si="7"/>
        <v>133.44000000000003</v>
      </c>
      <c r="E105" s="14">
        <f t="shared" si="7"/>
        <v>133.44000000000003</v>
      </c>
      <c r="F105" s="14">
        <f t="shared" si="7"/>
        <v>133.44000000000003</v>
      </c>
      <c r="G105" s="14">
        <f t="shared" si="7"/>
        <v>122.32000000000004</v>
      </c>
      <c r="H105" s="14">
        <f t="shared" si="7"/>
        <v>127.88000000000004</v>
      </c>
      <c r="I105" s="14">
        <f t="shared" si="7"/>
        <v>127.88000000000004</v>
      </c>
      <c r="J105" s="14">
        <f t="shared" si="7"/>
        <v>127.88000000000004</v>
      </c>
      <c r="K105" s="14">
        <f t="shared" si="7"/>
        <v>139.00000000000003</v>
      </c>
      <c r="L105" s="14">
        <f t="shared" si="7"/>
        <v>122.32000000000004</v>
      </c>
      <c r="M105" s="14">
        <f t="shared" si="7"/>
        <v>116.76000000000003</v>
      </c>
      <c r="N105" s="14">
        <f t="shared" si="7"/>
        <v>122.32000000000004</v>
      </c>
      <c r="O105" s="14">
        <f t="shared" si="6"/>
        <v>1540.1200000000001</v>
      </c>
    </row>
    <row r="106" spans="1:16" x14ac:dyDescent="0.25">
      <c r="B106" s="8" t="s">
        <v>74</v>
      </c>
      <c r="O106" s="14">
        <f t="shared" si="6"/>
        <v>0</v>
      </c>
    </row>
    <row r="107" spans="1:16" x14ac:dyDescent="0.25">
      <c r="B107" s="9" t="s">
        <v>84</v>
      </c>
      <c r="C107" s="14">
        <f t="shared" ref="C107:N107" si="8">C105+C106</f>
        <v>133.44000000000003</v>
      </c>
      <c r="D107" s="14">
        <f t="shared" si="8"/>
        <v>133.44000000000003</v>
      </c>
      <c r="E107" s="14">
        <f t="shared" si="8"/>
        <v>133.44000000000003</v>
      </c>
      <c r="F107" s="14">
        <f t="shared" si="8"/>
        <v>133.44000000000003</v>
      </c>
      <c r="G107" s="14">
        <f t="shared" si="8"/>
        <v>122.32000000000004</v>
      </c>
      <c r="H107" s="14">
        <f t="shared" si="8"/>
        <v>127.88000000000004</v>
      </c>
      <c r="I107" s="14">
        <f t="shared" si="8"/>
        <v>127.88000000000004</v>
      </c>
      <c r="J107" s="14">
        <f t="shared" si="8"/>
        <v>127.88000000000004</v>
      </c>
      <c r="K107" s="14">
        <f t="shared" si="8"/>
        <v>139.00000000000003</v>
      </c>
      <c r="L107" s="14">
        <f t="shared" si="8"/>
        <v>122.32000000000004</v>
      </c>
      <c r="M107" s="14">
        <f t="shared" si="8"/>
        <v>116.76000000000003</v>
      </c>
      <c r="N107" s="14">
        <f t="shared" si="8"/>
        <v>122.32000000000004</v>
      </c>
      <c r="O107" s="14">
        <f t="shared" si="6"/>
        <v>1540.1200000000001</v>
      </c>
    </row>
    <row r="109" spans="1:16" x14ac:dyDescent="0.25">
      <c r="A109" t="s">
        <v>124</v>
      </c>
      <c r="B109" s="18"/>
    </row>
    <row r="110" spans="1:16" x14ac:dyDescent="0.25">
      <c r="A110" s="19" t="s">
        <v>99</v>
      </c>
      <c r="B110" s="19" t="s">
        <v>40</v>
      </c>
      <c r="C110" s="19" t="s">
        <v>55</v>
      </c>
      <c r="D110" s="19" t="s">
        <v>56</v>
      </c>
      <c r="E110" s="19" t="s">
        <v>57</v>
      </c>
      <c r="F110" s="19" t="s">
        <v>58</v>
      </c>
      <c r="G110" s="19" t="s">
        <v>59</v>
      </c>
      <c r="H110" s="19" t="s">
        <v>94</v>
      </c>
      <c r="I110" s="19" t="s">
        <v>95</v>
      </c>
      <c r="J110" s="19" t="s">
        <v>62</v>
      </c>
      <c r="K110" s="19" t="s">
        <v>63</v>
      </c>
      <c r="L110" s="19" t="s">
        <v>64</v>
      </c>
      <c r="M110" s="19" t="s">
        <v>65</v>
      </c>
      <c r="N110" s="19" t="s">
        <v>66</v>
      </c>
      <c r="O110" s="19" t="s">
        <v>73</v>
      </c>
      <c r="P110" s="18"/>
    </row>
    <row r="111" spans="1:16" x14ac:dyDescent="0.25">
      <c r="A111" s="20" t="s">
        <v>1</v>
      </c>
      <c r="B111" s="21" t="s">
        <v>2</v>
      </c>
      <c r="C111" s="22">
        <v>5.56</v>
      </c>
      <c r="D111" s="22">
        <v>5.56</v>
      </c>
      <c r="E111" s="22">
        <v>5.56</v>
      </c>
      <c r="F111" s="22">
        <v>5.56</v>
      </c>
      <c r="G111" s="22">
        <v>5.56</v>
      </c>
      <c r="H111" s="22">
        <v>5.56</v>
      </c>
      <c r="I111" s="22">
        <v>5.56</v>
      </c>
      <c r="J111" s="22">
        <v>5.56</v>
      </c>
      <c r="K111" s="22">
        <v>5.56</v>
      </c>
      <c r="L111" s="22">
        <v>5.56</v>
      </c>
      <c r="M111" s="22">
        <v>5.56</v>
      </c>
      <c r="N111" s="22">
        <v>5.56</v>
      </c>
      <c r="O111" s="22">
        <f t="shared" ref="O111:O138" si="9">SUM(C111:N111)</f>
        <v>66.720000000000013</v>
      </c>
    </row>
    <row r="112" spans="1:16" x14ac:dyDescent="0.25">
      <c r="A112" s="2" t="s">
        <v>5</v>
      </c>
      <c r="B112" s="23" t="s">
        <v>6</v>
      </c>
      <c r="C112" s="22">
        <v>5.56</v>
      </c>
      <c r="D112" s="22">
        <v>5.56</v>
      </c>
      <c r="E112" s="22">
        <v>5.56</v>
      </c>
      <c r="F112" s="22">
        <v>5.56</v>
      </c>
      <c r="G112" s="22">
        <v>5.56</v>
      </c>
      <c r="H112" s="22">
        <v>5.56</v>
      </c>
      <c r="I112" s="22">
        <v>5.56</v>
      </c>
      <c r="J112" s="22">
        <v>5.56</v>
      </c>
      <c r="K112" s="22">
        <v>5.56</v>
      </c>
      <c r="L112" s="22">
        <v>5.56</v>
      </c>
      <c r="M112" s="22">
        <v>5.56</v>
      </c>
      <c r="N112" s="22">
        <v>5.56</v>
      </c>
      <c r="O112" s="22">
        <f t="shared" si="9"/>
        <v>66.720000000000013</v>
      </c>
    </row>
    <row r="113" spans="1:15" x14ac:dyDescent="0.25">
      <c r="A113" s="2" t="s">
        <v>7</v>
      </c>
      <c r="B113" s="23" t="s">
        <v>8</v>
      </c>
      <c r="C113" s="22">
        <v>5.56</v>
      </c>
      <c r="D113" s="22">
        <v>5.56</v>
      </c>
      <c r="E113" s="22">
        <v>5.56</v>
      </c>
      <c r="F113" s="22">
        <v>5.56</v>
      </c>
      <c r="G113" s="22">
        <v>5.56</v>
      </c>
      <c r="H113" s="22">
        <v>5.56</v>
      </c>
      <c r="I113" s="22"/>
      <c r="J113" s="22"/>
      <c r="K113" s="22"/>
      <c r="L113" s="22"/>
      <c r="M113" s="22"/>
      <c r="N113" s="22"/>
      <c r="O113" s="22">
        <f t="shared" si="9"/>
        <v>33.36</v>
      </c>
    </row>
    <row r="114" spans="1:15" x14ac:dyDescent="0.25">
      <c r="A114" s="2" t="s">
        <v>9</v>
      </c>
      <c r="B114" s="23" t="s">
        <v>10</v>
      </c>
      <c r="C114" s="22">
        <v>5.56</v>
      </c>
      <c r="D114" s="22">
        <v>5.56</v>
      </c>
      <c r="E114" s="22">
        <v>5.56</v>
      </c>
      <c r="F114" s="22">
        <v>5.56</v>
      </c>
      <c r="G114" s="22">
        <v>5.56</v>
      </c>
      <c r="H114" s="22">
        <v>5.56</v>
      </c>
      <c r="I114" s="22">
        <v>5.56</v>
      </c>
      <c r="J114" s="22">
        <v>5.56</v>
      </c>
      <c r="K114" s="22">
        <v>5.56</v>
      </c>
      <c r="L114" s="22">
        <v>5.56</v>
      </c>
      <c r="M114" s="22">
        <v>5.56</v>
      </c>
      <c r="N114" s="22">
        <v>5.56</v>
      </c>
      <c r="O114" s="22">
        <f t="shared" si="9"/>
        <v>66.720000000000013</v>
      </c>
    </row>
    <row r="115" spans="1:15" x14ac:dyDescent="0.25">
      <c r="A115" s="2" t="s">
        <v>12</v>
      </c>
      <c r="B115" s="23" t="s">
        <v>13</v>
      </c>
      <c r="C115" s="22">
        <v>5.56</v>
      </c>
      <c r="D115" s="22">
        <v>5.56</v>
      </c>
      <c r="E115" s="22">
        <v>5.56</v>
      </c>
      <c r="F115" s="22">
        <v>5.56</v>
      </c>
      <c r="G115" s="22">
        <v>5.56</v>
      </c>
      <c r="H115" s="22">
        <v>5.56</v>
      </c>
      <c r="I115" s="22">
        <v>5.56</v>
      </c>
      <c r="J115" s="22">
        <v>5.56</v>
      </c>
      <c r="K115" s="22">
        <v>5.56</v>
      </c>
      <c r="L115" s="22">
        <v>5.56</v>
      </c>
      <c r="M115" s="22">
        <v>5.56</v>
      </c>
      <c r="N115" s="22">
        <v>5.56</v>
      </c>
      <c r="O115" s="22">
        <f t="shared" si="9"/>
        <v>66.720000000000013</v>
      </c>
    </row>
    <row r="116" spans="1:15" x14ac:dyDescent="0.25">
      <c r="A116" s="2" t="s">
        <v>14</v>
      </c>
      <c r="B116" s="23" t="s">
        <v>15</v>
      </c>
      <c r="C116" s="22">
        <v>5.56</v>
      </c>
      <c r="D116" s="22">
        <v>5.56</v>
      </c>
      <c r="E116" s="22">
        <v>5.56</v>
      </c>
      <c r="F116" s="22">
        <v>5.56</v>
      </c>
      <c r="G116" s="22">
        <v>5.56</v>
      </c>
      <c r="H116" s="22">
        <v>5.56</v>
      </c>
      <c r="I116" s="22">
        <v>5.56</v>
      </c>
      <c r="J116" s="22">
        <v>5.56</v>
      </c>
      <c r="K116" s="22">
        <v>5.56</v>
      </c>
      <c r="L116" s="22">
        <v>5.56</v>
      </c>
      <c r="M116" s="22">
        <v>5.56</v>
      </c>
      <c r="N116" s="22">
        <v>5.56</v>
      </c>
      <c r="O116" s="22">
        <f t="shared" si="9"/>
        <v>66.720000000000013</v>
      </c>
    </row>
    <row r="117" spans="1:15" x14ac:dyDescent="0.25">
      <c r="A117" s="2" t="s">
        <v>19</v>
      </c>
      <c r="B117" s="23" t="s">
        <v>20</v>
      </c>
      <c r="C117" s="22">
        <v>5.56</v>
      </c>
      <c r="D117" s="22">
        <v>5.56</v>
      </c>
      <c r="E117" s="22">
        <v>5.56</v>
      </c>
      <c r="F117" s="22">
        <v>5.56</v>
      </c>
      <c r="G117" s="22">
        <v>5.56</v>
      </c>
      <c r="H117" s="22">
        <v>5.56</v>
      </c>
      <c r="I117" s="22">
        <v>5.56</v>
      </c>
      <c r="J117" s="22">
        <v>5.56</v>
      </c>
      <c r="K117" s="22">
        <v>5.56</v>
      </c>
      <c r="L117" s="22">
        <v>5.56</v>
      </c>
      <c r="M117" s="22">
        <v>5.56</v>
      </c>
      <c r="N117" s="22">
        <v>5.56</v>
      </c>
      <c r="O117" s="22">
        <f t="shared" si="9"/>
        <v>66.720000000000013</v>
      </c>
    </row>
    <row r="118" spans="1:15" x14ac:dyDescent="0.25">
      <c r="A118" s="2" t="s">
        <v>23</v>
      </c>
      <c r="B118" s="23" t="s">
        <v>24</v>
      </c>
      <c r="C118" s="22">
        <v>5.56</v>
      </c>
      <c r="D118" s="22">
        <v>5.56</v>
      </c>
      <c r="E118" s="22">
        <v>5.56</v>
      </c>
      <c r="F118" s="22">
        <v>5.56</v>
      </c>
      <c r="G118" s="22">
        <v>5.56</v>
      </c>
      <c r="H118" s="22">
        <v>5.56</v>
      </c>
      <c r="I118" s="22">
        <v>5.56</v>
      </c>
      <c r="J118" s="22">
        <v>5.56</v>
      </c>
      <c r="K118" s="22">
        <v>5.56</v>
      </c>
      <c r="L118" s="22">
        <v>5.56</v>
      </c>
      <c r="M118" s="22">
        <v>5.56</v>
      </c>
      <c r="N118" s="22">
        <v>5.56</v>
      </c>
      <c r="O118" s="22">
        <f t="shared" si="9"/>
        <v>66.720000000000013</v>
      </c>
    </row>
    <row r="119" spans="1:15" x14ac:dyDescent="0.25">
      <c r="A119" s="2" t="s">
        <v>25</v>
      </c>
      <c r="B119" s="23" t="s">
        <v>26</v>
      </c>
      <c r="C119" s="22">
        <v>5.56</v>
      </c>
      <c r="D119" s="22">
        <v>5.56</v>
      </c>
      <c r="E119" s="22">
        <v>5.56</v>
      </c>
      <c r="F119" s="22">
        <v>5.56</v>
      </c>
      <c r="G119" s="22">
        <v>5.56</v>
      </c>
      <c r="H119" s="22">
        <v>5.56</v>
      </c>
      <c r="I119" s="22">
        <v>5.56</v>
      </c>
      <c r="J119" s="22">
        <v>5.56</v>
      </c>
      <c r="K119" s="22">
        <v>5.56</v>
      </c>
      <c r="L119" s="22">
        <v>5.56</v>
      </c>
      <c r="M119" s="22">
        <v>5.56</v>
      </c>
      <c r="N119" s="22">
        <v>5.56</v>
      </c>
      <c r="O119" s="22">
        <f t="shared" si="9"/>
        <v>66.720000000000013</v>
      </c>
    </row>
    <row r="120" spans="1:15" x14ac:dyDescent="0.25">
      <c r="A120" s="2" t="s">
        <v>27</v>
      </c>
      <c r="B120" s="23" t="s">
        <v>28</v>
      </c>
      <c r="C120" s="22">
        <v>5.56</v>
      </c>
      <c r="D120" s="22">
        <v>5.56</v>
      </c>
      <c r="E120" s="22">
        <v>5.56</v>
      </c>
      <c r="F120" s="22">
        <v>5.56</v>
      </c>
      <c r="G120" s="22">
        <v>5.56</v>
      </c>
      <c r="H120" s="22">
        <v>5.56</v>
      </c>
      <c r="I120" s="22">
        <v>5.56</v>
      </c>
      <c r="J120" s="22">
        <v>5.56</v>
      </c>
      <c r="K120" s="22">
        <v>5.56</v>
      </c>
      <c r="L120" s="22">
        <v>5.56</v>
      </c>
      <c r="M120" s="22">
        <v>5.56</v>
      </c>
      <c r="N120" s="22">
        <v>5.56</v>
      </c>
      <c r="O120" s="22">
        <f t="shared" si="9"/>
        <v>66.720000000000013</v>
      </c>
    </row>
    <row r="121" spans="1:15" x14ac:dyDescent="0.25">
      <c r="A121" s="2" t="s">
        <v>29</v>
      </c>
      <c r="B121" s="23" t="s">
        <v>30</v>
      </c>
      <c r="C121" s="22">
        <v>5.56</v>
      </c>
      <c r="D121" s="22">
        <v>5.56</v>
      </c>
      <c r="E121" s="22">
        <v>5.56</v>
      </c>
      <c r="F121" s="22">
        <v>5.56</v>
      </c>
      <c r="G121" s="22">
        <v>5.56</v>
      </c>
      <c r="H121" s="22">
        <v>5.56</v>
      </c>
      <c r="I121" s="22">
        <v>5.56</v>
      </c>
      <c r="J121" s="22">
        <v>5.56</v>
      </c>
      <c r="K121" s="22">
        <v>5.56</v>
      </c>
      <c r="L121" s="22">
        <v>5.56</v>
      </c>
      <c r="M121" s="22">
        <v>5.56</v>
      </c>
      <c r="N121" s="22">
        <v>5.56</v>
      </c>
      <c r="O121" s="22">
        <f t="shared" si="9"/>
        <v>66.720000000000013</v>
      </c>
    </row>
    <row r="122" spans="1:15" x14ac:dyDescent="0.25">
      <c r="A122" s="2" t="s">
        <v>33</v>
      </c>
      <c r="B122" s="23" t="s">
        <v>34</v>
      </c>
      <c r="C122" s="22">
        <v>5.56</v>
      </c>
      <c r="D122" s="22">
        <v>5.56</v>
      </c>
      <c r="E122" s="22">
        <v>5.56</v>
      </c>
      <c r="F122" s="22">
        <v>5.56</v>
      </c>
      <c r="G122" s="22">
        <v>5.56</v>
      </c>
      <c r="H122" s="22">
        <v>5.56</v>
      </c>
      <c r="I122" s="22">
        <v>5.56</v>
      </c>
      <c r="J122" s="22">
        <v>5.56</v>
      </c>
      <c r="K122" s="22">
        <v>5.56</v>
      </c>
      <c r="L122" s="22">
        <v>5.56</v>
      </c>
      <c r="M122" s="22">
        <v>5.56</v>
      </c>
      <c r="N122" s="22">
        <v>5.56</v>
      </c>
      <c r="O122" s="22">
        <f t="shared" si="9"/>
        <v>66.720000000000013</v>
      </c>
    </row>
    <row r="123" spans="1:15" x14ac:dyDescent="0.25">
      <c r="A123" s="2" t="s">
        <v>35</v>
      </c>
      <c r="B123" s="23" t="s">
        <v>36</v>
      </c>
      <c r="C123" s="22">
        <v>5.56</v>
      </c>
      <c r="D123" s="22">
        <v>5.56</v>
      </c>
      <c r="E123" s="22">
        <v>5.56</v>
      </c>
      <c r="F123" s="22">
        <v>5.56</v>
      </c>
      <c r="G123" s="22">
        <v>5.56</v>
      </c>
      <c r="H123" s="22">
        <v>5.56</v>
      </c>
      <c r="I123" s="22">
        <v>5.56</v>
      </c>
      <c r="J123" s="22">
        <v>5.56</v>
      </c>
      <c r="K123" s="22">
        <v>5.56</v>
      </c>
      <c r="L123" s="22">
        <v>5.56</v>
      </c>
      <c r="M123" s="22">
        <v>5.56</v>
      </c>
      <c r="N123" s="22">
        <v>5.56</v>
      </c>
      <c r="O123" s="22">
        <f t="shared" si="9"/>
        <v>66.720000000000013</v>
      </c>
    </row>
    <row r="124" spans="1:15" x14ac:dyDescent="0.25">
      <c r="A124" s="2" t="s">
        <v>41</v>
      </c>
      <c r="B124" s="23" t="s">
        <v>42</v>
      </c>
      <c r="C124" s="22">
        <v>5.56</v>
      </c>
      <c r="D124" s="22">
        <v>5.56</v>
      </c>
      <c r="E124" s="22">
        <v>5.56</v>
      </c>
      <c r="F124" s="22">
        <v>5.56</v>
      </c>
      <c r="G124" s="22">
        <v>5.56</v>
      </c>
      <c r="H124" s="22">
        <v>5.56</v>
      </c>
      <c r="I124" s="22">
        <v>5.56</v>
      </c>
      <c r="J124" s="22">
        <v>5.56</v>
      </c>
      <c r="K124" s="22">
        <v>5.56</v>
      </c>
      <c r="L124" s="22">
        <v>5.56</v>
      </c>
      <c r="M124" s="22">
        <v>5.56</v>
      </c>
      <c r="N124" s="22">
        <v>5.56</v>
      </c>
      <c r="O124" s="22">
        <f t="shared" si="9"/>
        <v>66.720000000000013</v>
      </c>
    </row>
    <row r="125" spans="1:15" x14ac:dyDescent="0.25">
      <c r="A125" s="2" t="s">
        <v>43</v>
      </c>
      <c r="B125" s="23" t="s">
        <v>44</v>
      </c>
      <c r="C125" s="22">
        <v>5.56</v>
      </c>
      <c r="D125" s="22">
        <v>5.56</v>
      </c>
      <c r="E125" s="22">
        <v>5.56</v>
      </c>
      <c r="F125" s="22">
        <v>5.56</v>
      </c>
      <c r="G125" s="22">
        <v>5.56</v>
      </c>
      <c r="H125" s="22">
        <v>5.56</v>
      </c>
      <c r="I125" s="22">
        <v>5.56</v>
      </c>
      <c r="J125" s="22">
        <v>5.56</v>
      </c>
      <c r="K125" s="22">
        <v>5.56</v>
      </c>
      <c r="L125" s="22">
        <v>5.56</v>
      </c>
      <c r="M125" s="22">
        <v>5.56</v>
      </c>
      <c r="N125" s="22">
        <v>5.56</v>
      </c>
      <c r="O125" s="22">
        <f t="shared" si="9"/>
        <v>66.720000000000013</v>
      </c>
    </row>
    <row r="126" spans="1:15" x14ac:dyDescent="0.25">
      <c r="A126" s="2" t="s">
        <v>45</v>
      </c>
      <c r="B126" s="23" t="s">
        <v>46</v>
      </c>
      <c r="C126" s="22">
        <v>5.56</v>
      </c>
      <c r="D126" s="22">
        <v>5.56</v>
      </c>
      <c r="E126" s="22">
        <v>5.56</v>
      </c>
      <c r="F126" s="22">
        <v>5.56</v>
      </c>
      <c r="G126" s="22">
        <v>5.56</v>
      </c>
      <c r="H126" s="22">
        <v>5.56</v>
      </c>
      <c r="I126" s="22">
        <v>5.56</v>
      </c>
      <c r="J126" s="22">
        <v>5.56</v>
      </c>
      <c r="K126" s="22">
        <v>5.56</v>
      </c>
      <c r="L126" s="22">
        <v>5.56</v>
      </c>
      <c r="M126" s="22">
        <v>5.56</v>
      </c>
      <c r="N126" s="22">
        <v>5.56</v>
      </c>
      <c r="O126" s="22">
        <f t="shared" si="9"/>
        <v>66.720000000000013</v>
      </c>
    </row>
    <row r="127" spans="1:15" x14ac:dyDescent="0.25">
      <c r="A127" s="2" t="s">
        <v>51</v>
      </c>
      <c r="B127" s="23" t="s">
        <v>52</v>
      </c>
      <c r="C127" s="22">
        <v>5.56</v>
      </c>
      <c r="D127" s="22">
        <v>5.56</v>
      </c>
      <c r="E127" s="22">
        <v>5.56</v>
      </c>
      <c r="F127" s="22">
        <v>5.56</v>
      </c>
      <c r="G127" s="22">
        <v>5.56</v>
      </c>
      <c r="H127" s="22">
        <v>5.56</v>
      </c>
      <c r="I127" s="22">
        <v>5.56</v>
      </c>
      <c r="J127" s="22">
        <v>5.56</v>
      </c>
      <c r="K127" s="22">
        <v>5.56</v>
      </c>
      <c r="L127" s="22">
        <v>5.56</v>
      </c>
      <c r="M127" s="22">
        <v>5.56</v>
      </c>
      <c r="N127" s="22">
        <v>5.56</v>
      </c>
      <c r="O127" s="22">
        <f t="shared" si="9"/>
        <v>66.720000000000013</v>
      </c>
    </row>
    <row r="128" spans="1:15" x14ac:dyDescent="0.25">
      <c r="A128" s="2" t="s">
        <v>75</v>
      </c>
      <c r="B128" s="23" t="s">
        <v>76</v>
      </c>
      <c r="C128" s="22">
        <v>5.56</v>
      </c>
      <c r="D128" s="22">
        <v>5.56</v>
      </c>
      <c r="E128" s="22">
        <v>5.56</v>
      </c>
      <c r="F128" s="22">
        <v>5.56</v>
      </c>
      <c r="G128" s="22">
        <v>5.56</v>
      </c>
      <c r="H128" s="22">
        <v>5.56</v>
      </c>
      <c r="I128" s="22">
        <v>5.56</v>
      </c>
      <c r="J128" s="22">
        <v>5.56</v>
      </c>
      <c r="K128" s="22">
        <v>5.56</v>
      </c>
      <c r="L128" s="22">
        <v>5.56</v>
      </c>
      <c r="M128" s="22">
        <v>5.56</v>
      </c>
      <c r="N128" s="22">
        <v>5.56</v>
      </c>
      <c r="O128" s="22">
        <f t="shared" si="9"/>
        <v>66.720000000000013</v>
      </c>
    </row>
    <row r="129" spans="1:16" x14ac:dyDescent="0.25">
      <c r="A129" s="2" t="s">
        <v>77</v>
      </c>
      <c r="B129" s="23" t="s">
        <v>78</v>
      </c>
      <c r="C129" s="22">
        <v>5.56</v>
      </c>
      <c r="D129" s="22">
        <v>5.56</v>
      </c>
      <c r="E129" s="22">
        <v>5.56</v>
      </c>
      <c r="F129" s="22">
        <v>5.56</v>
      </c>
      <c r="G129" s="22">
        <v>5.56</v>
      </c>
      <c r="H129" s="22">
        <v>5.56</v>
      </c>
      <c r="I129" s="22">
        <v>5.56</v>
      </c>
      <c r="J129" s="22">
        <v>5.56</v>
      </c>
      <c r="K129" s="22">
        <v>5.56</v>
      </c>
      <c r="L129" s="22">
        <v>5.56</v>
      </c>
      <c r="M129" s="22">
        <v>5.56</v>
      </c>
      <c r="N129" s="22">
        <v>5.56</v>
      </c>
      <c r="O129" s="22">
        <f t="shared" si="9"/>
        <v>66.720000000000013</v>
      </c>
    </row>
    <row r="130" spans="1:16" x14ac:dyDescent="0.25">
      <c r="A130" s="2" t="s">
        <v>79</v>
      </c>
      <c r="B130" s="23" t="s">
        <v>80</v>
      </c>
      <c r="C130" s="22">
        <v>5.56</v>
      </c>
      <c r="D130" s="22">
        <v>5.56</v>
      </c>
      <c r="E130" s="22">
        <v>5.56</v>
      </c>
      <c r="F130" s="22">
        <v>5.56</v>
      </c>
      <c r="G130" s="22">
        <v>5.56</v>
      </c>
      <c r="H130" s="22">
        <v>5.56</v>
      </c>
      <c r="I130" s="22">
        <v>5.56</v>
      </c>
      <c r="J130" s="22">
        <v>5.56</v>
      </c>
      <c r="K130" s="22">
        <v>5.56</v>
      </c>
      <c r="L130" s="22">
        <v>5.56</v>
      </c>
      <c r="M130" s="22">
        <v>5.56</v>
      </c>
      <c r="N130" s="22">
        <v>5.56</v>
      </c>
      <c r="O130" s="22">
        <f t="shared" si="9"/>
        <v>66.720000000000013</v>
      </c>
    </row>
    <row r="131" spans="1:16" x14ac:dyDescent="0.25">
      <c r="A131" s="2" t="s">
        <v>85</v>
      </c>
      <c r="B131" s="23" t="s">
        <v>87</v>
      </c>
      <c r="C131" s="22">
        <v>5.56</v>
      </c>
      <c r="D131" s="22">
        <v>5.56</v>
      </c>
      <c r="E131" s="22">
        <v>5.56</v>
      </c>
      <c r="F131" s="22">
        <v>5.56</v>
      </c>
      <c r="G131" s="22">
        <v>5.56</v>
      </c>
      <c r="H131" s="22">
        <v>5.56</v>
      </c>
      <c r="I131" s="22">
        <v>5.56</v>
      </c>
      <c r="J131" s="22">
        <v>5.56</v>
      </c>
      <c r="K131" s="22">
        <v>5.56</v>
      </c>
      <c r="L131" s="22">
        <v>5.56</v>
      </c>
      <c r="M131" s="22">
        <v>5.56</v>
      </c>
      <c r="N131" s="22">
        <v>5.56</v>
      </c>
      <c r="O131" s="22">
        <f t="shared" si="9"/>
        <v>66.720000000000013</v>
      </c>
    </row>
    <row r="132" spans="1:16" x14ac:dyDescent="0.25">
      <c r="A132" s="2" t="s">
        <v>88</v>
      </c>
      <c r="B132" s="23" t="s">
        <v>89</v>
      </c>
      <c r="C132" s="22">
        <v>5.56</v>
      </c>
      <c r="D132" s="22">
        <v>5.56</v>
      </c>
      <c r="E132" s="22">
        <v>5.56</v>
      </c>
      <c r="F132" s="22">
        <v>5.56</v>
      </c>
      <c r="G132" s="22">
        <v>5.56</v>
      </c>
      <c r="H132" s="22">
        <v>5.56</v>
      </c>
      <c r="I132" s="22">
        <v>5.56</v>
      </c>
      <c r="J132" s="22">
        <v>5.56</v>
      </c>
      <c r="K132" s="22">
        <v>5.56</v>
      </c>
      <c r="L132" s="22">
        <v>5.56</v>
      </c>
      <c r="M132" s="22">
        <v>5.56</v>
      </c>
      <c r="N132" s="22">
        <v>5.56</v>
      </c>
      <c r="O132" s="22">
        <f t="shared" si="9"/>
        <v>66.720000000000013</v>
      </c>
    </row>
    <row r="133" spans="1:16" x14ac:dyDescent="0.25">
      <c r="A133" s="2" t="s">
        <v>90</v>
      </c>
      <c r="B133" s="23" t="s">
        <v>91</v>
      </c>
      <c r="C133" s="22">
        <f>5.56+5.56</f>
        <v>11.12</v>
      </c>
      <c r="D133" s="22">
        <v>5.56</v>
      </c>
      <c r="E133" s="22">
        <v>5.56</v>
      </c>
      <c r="F133" s="22">
        <v>5.56</v>
      </c>
      <c r="G133" s="22">
        <v>5.56</v>
      </c>
      <c r="H133" s="22">
        <v>5.56</v>
      </c>
      <c r="I133" s="22">
        <v>5.56</v>
      </c>
      <c r="J133" s="22">
        <v>5.56</v>
      </c>
      <c r="K133" s="22">
        <v>5.56</v>
      </c>
      <c r="L133" s="22">
        <v>5.56</v>
      </c>
      <c r="M133" s="22">
        <v>5.56</v>
      </c>
      <c r="N133" s="22">
        <v>5.56</v>
      </c>
      <c r="O133" s="22">
        <f t="shared" si="9"/>
        <v>72.280000000000015</v>
      </c>
    </row>
    <row r="134" spans="1:16" x14ac:dyDescent="0.25">
      <c r="A134" s="2" t="s">
        <v>100</v>
      </c>
      <c r="B134" s="23" t="s">
        <v>32</v>
      </c>
      <c r="C134" s="22"/>
      <c r="D134" s="22"/>
      <c r="E134" s="22"/>
      <c r="F134" s="22"/>
      <c r="G134" s="22"/>
      <c r="H134" s="22">
        <v>11.12</v>
      </c>
      <c r="I134" s="22">
        <v>5.56</v>
      </c>
      <c r="J134" s="22">
        <v>56.56</v>
      </c>
      <c r="K134" s="22">
        <v>5.56</v>
      </c>
      <c r="L134" s="22">
        <v>5.56</v>
      </c>
      <c r="M134" s="22">
        <v>5.56</v>
      </c>
      <c r="N134" s="22">
        <v>5.56</v>
      </c>
      <c r="O134" s="22">
        <f t="shared" si="9"/>
        <v>95.480000000000018</v>
      </c>
    </row>
    <row r="135" spans="1:16" x14ac:dyDescent="0.25">
      <c r="A135" s="2" t="s">
        <v>101</v>
      </c>
      <c r="B135" s="23" t="s">
        <v>102</v>
      </c>
      <c r="C135" s="22"/>
      <c r="D135" s="22"/>
      <c r="E135" s="22"/>
      <c r="F135" s="22"/>
      <c r="G135" s="22"/>
      <c r="H135" s="22"/>
      <c r="I135" s="22"/>
      <c r="J135" s="22">
        <v>11.12</v>
      </c>
      <c r="K135" s="22">
        <v>5.56</v>
      </c>
      <c r="L135" s="22">
        <v>5.56</v>
      </c>
      <c r="M135" s="22">
        <v>5.56</v>
      </c>
      <c r="N135" s="22">
        <v>5.56</v>
      </c>
      <c r="O135" s="22">
        <f t="shared" si="9"/>
        <v>33.36</v>
      </c>
    </row>
    <row r="136" spans="1:16" x14ac:dyDescent="0.25">
      <c r="A136" s="2" t="s">
        <v>113</v>
      </c>
      <c r="B136" s="23" t="s">
        <v>114</v>
      </c>
      <c r="C136" s="22"/>
      <c r="D136" s="22"/>
      <c r="E136" s="22"/>
      <c r="F136" s="22"/>
      <c r="G136" s="22"/>
      <c r="H136" s="22"/>
      <c r="I136" s="22"/>
      <c r="J136" s="22"/>
      <c r="K136" s="22">
        <v>5.56</v>
      </c>
      <c r="L136" s="22">
        <v>5.56</v>
      </c>
      <c r="M136" s="22">
        <v>5.56</v>
      </c>
      <c r="N136" s="22">
        <v>5.56</v>
      </c>
      <c r="O136" s="22">
        <f t="shared" si="9"/>
        <v>22.24</v>
      </c>
    </row>
    <row r="137" spans="1:16" x14ac:dyDescent="0.25">
      <c r="A137" s="2" t="s">
        <v>103</v>
      </c>
      <c r="B137" s="23" t="s">
        <v>11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>
        <v>5.56</v>
      </c>
      <c r="M137" s="22">
        <v>5.56</v>
      </c>
      <c r="N137" s="22">
        <v>5.56</v>
      </c>
      <c r="O137" s="22">
        <f t="shared" si="9"/>
        <v>16.68</v>
      </c>
    </row>
    <row r="138" spans="1:16" x14ac:dyDescent="0.25">
      <c r="A138" s="2"/>
      <c r="B138" s="24" t="s">
        <v>104</v>
      </c>
      <c r="C138" s="22">
        <f t="shared" ref="C138:N138" si="10">SUM(C110:C137)</f>
        <v>133.44000000000003</v>
      </c>
      <c r="D138" s="22">
        <f t="shared" si="10"/>
        <v>127.88000000000004</v>
      </c>
      <c r="E138" s="22">
        <f t="shared" si="10"/>
        <v>127.88000000000004</v>
      </c>
      <c r="F138" s="22">
        <f t="shared" si="10"/>
        <v>127.88000000000004</v>
      </c>
      <c r="G138" s="22">
        <f t="shared" si="10"/>
        <v>127.88000000000004</v>
      </c>
      <c r="H138" s="22">
        <f t="shared" si="10"/>
        <v>139.00000000000003</v>
      </c>
      <c r="I138" s="22">
        <f t="shared" si="10"/>
        <v>127.88000000000004</v>
      </c>
      <c r="J138" s="22">
        <f t="shared" si="10"/>
        <v>190.00000000000006</v>
      </c>
      <c r="K138" s="22">
        <f t="shared" si="10"/>
        <v>139.00000000000003</v>
      </c>
      <c r="L138" s="22">
        <f t="shared" si="10"/>
        <v>144.56000000000003</v>
      </c>
      <c r="M138" s="22">
        <f t="shared" si="10"/>
        <v>144.56000000000003</v>
      </c>
      <c r="N138" s="22">
        <f t="shared" si="10"/>
        <v>144.56000000000003</v>
      </c>
      <c r="O138" s="22">
        <f t="shared" si="9"/>
        <v>1674.52</v>
      </c>
    </row>
    <row r="139" spans="1:16" x14ac:dyDescent="0.25">
      <c r="B139" s="18"/>
    </row>
    <row r="140" spans="1:16" x14ac:dyDescent="0.25">
      <c r="A140" t="s">
        <v>125</v>
      </c>
      <c r="B140" s="18"/>
    </row>
    <row r="141" spans="1:16" x14ac:dyDescent="0.25">
      <c r="A141" s="19" t="s">
        <v>99</v>
      </c>
      <c r="B141" s="19" t="s">
        <v>40</v>
      </c>
      <c r="C141" s="19" t="s">
        <v>55</v>
      </c>
      <c r="D141" s="19" t="s">
        <v>56</v>
      </c>
      <c r="E141" s="19" t="s">
        <v>57</v>
      </c>
      <c r="F141" s="19" t="s">
        <v>58</v>
      </c>
      <c r="G141" s="19" t="s">
        <v>59</v>
      </c>
      <c r="H141" s="19" t="s">
        <v>94</v>
      </c>
      <c r="I141" s="19" t="s">
        <v>95</v>
      </c>
      <c r="J141" s="19" t="s">
        <v>62</v>
      </c>
      <c r="K141" s="19" t="s">
        <v>63</v>
      </c>
      <c r="L141" s="19" t="s">
        <v>64</v>
      </c>
      <c r="M141" s="19" t="s">
        <v>65</v>
      </c>
      <c r="N141" s="19" t="s">
        <v>66</v>
      </c>
      <c r="O141" s="19" t="s">
        <v>73</v>
      </c>
      <c r="P141" s="18"/>
    </row>
    <row r="142" spans="1:16" x14ac:dyDescent="0.25">
      <c r="A142" s="20" t="s">
        <v>1</v>
      </c>
      <c r="B142" s="21" t="s">
        <v>2</v>
      </c>
      <c r="C142" s="22">
        <v>5.56</v>
      </c>
      <c r="D142" s="22">
        <v>5.56</v>
      </c>
      <c r="E142" s="22">
        <v>5.56</v>
      </c>
      <c r="F142" s="22">
        <v>5.56</v>
      </c>
      <c r="G142" s="22">
        <v>5.56</v>
      </c>
      <c r="H142" s="22">
        <v>5.87</v>
      </c>
      <c r="I142" s="22">
        <v>5.87</v>
      </c>
      <c r="J142" s="22">
        <v>5.87</v>
      </c>
      <c r="K142" s="22">
        <v>5.87</v>
      </c>
      <c r="L142" s="22">
        <v>5.87</v>
      </c>
      <c r="M142" s="22">
        <v>5.87</v>
      </c>
      <c r="N142" s="22">
        <v>5.87</v>
      </c>
      <c r="O142" s="22">
        <f t="shared" ref="O142:O171" si="11">SUM(C142:N142)</f>
        <v>68.889999999999986</v>
      </c>
    </row>
    <row r="143" spans="1:16" x14ac:dyDescent="0.25">
      <c r="A143" s="2" t="s">
        <v>5</v>
      </c>
      <c r="B143" s="23" t="s">
        <v>6</v>
      </c>
      <c r="C143" s="22">
        <v>5.56</v>
      </c>
      <c r="D143" s="22">
        <v>5.56</v>
      </c>
      <c r="E143" s="22">
        <v>5.56</v>
      </c>
      <c r="F143" s="22">
        <v>5.56</v>
      </c>
      <c r="G143" s="22">
        <v>5.56</v>
      </c>
      <c r="H143" s="22">
        <v>5.87</v>
      </c>
      <c r="I143" s="22">
        <v>5.87</v>
      </c>
      <c r="J143" s="22">
        <v>5.87</v>
      </c>
      <c r="K143" s="22">
        <v>5.87</v>
      </c>
      <c r="L143" s="22">
        <v>5.87</v>
      </c>
      <c r="M143" s="22">
        <v>5.87</v>
      </c>
      <c r="N143" s="22">
        <v>5.87</v>
      </c>
      <c r="O143" s="22">
        <f t="shared" si="11"/>
        <v>68.889999999999986</v>
      </c>
    </row>
    <row r="144" spans="1:16" x14ac:dyDescent="0.25">
      <c r="A144" s="2" t="s">
        <v>9</v>
      </c>
      <c r="B144" s="23" t="s">
        <v>10</v>
      </c>
      <c r="C144" s="22">
        <v>5.56</v>
      </c>
      <c r="D144" s="22">
        <v>5.56</v>
      </c>
      <c r="E144" s="22">
        <v>5.56</v>
      </c>
      <c r="F144" s="22">
        <v>5.56</v>
      </c>
      <c r="G144" s="22">
        <v>5.56</v>
      </c>
      <c r="H144" s="22">
        <v>5.87</v>
      </c>
      <c r="I144" s="22">
        <v>5.87</v>
      </c>
      <c r="J144" s="22">
        <v>5.87</v>
      </c>
      <c r="K144" s="22">
        <v>5.87</v>
      </c>
      <c r="L144" s="22">
        <v>5.87</v>
      </c>
      <c r="M144" s="22">
        <v>5.87</v>
      </c>
      <c r="N144" s="22">
        <v>5.87</v>
      </c>
      <c r="O144" s="22">
        <f t="shared" si="11"/>
        <v>68.889999999999986</v>
      </c>
    </row>
    <row r="145" spans="1:15" x14ac:dyDescent="0.25">
      <c r="A145" s="2" t="s">
        <v>12</v>
      </c>
      <c r="B145" s="23" t="s">
        <v>13</v>
      </c>
      <c r="C145" s="22">
        <v>5.56</v>
      </c>
      <c r="D145" s="22">
        <v>5.56</v>
      </c>
      <c r="E145" s="22">
        <v>5.56</v>
      </c>
      <c r="F145" s="22">
        <v>5.56</v>
      </c>
      <c r="G145" s="22">
        <v>5.56</v>
      </c>
      <c r="H145" s="22">
        <v>5.87</v>
      </c>
      <c r="I145" s="22">
        <v>5.87</v>
      </c>
      <c r="J145" s="22">
        <v>5.87</v>
      </c>
      <c r="K145" s="22">
        <v>5.87</v>
      </c>
      <c r="L145" s="22">
        <v>5.87</v>
      </c>
      <c r="M145" s="22">
        <v>5.87</v>
      </c>
      <c r="N145" s="22">
        <v>5.87</v>
      </c>
      <c r="O145" s="22">
        <f t="shared" si="11"/>
        <v>68.889999999999986</v>
      </c>
    </row>
    <row r="146" spans="1:15" x14ac:dyDescent="0.25">
      <c r="A146" s="2" t="s">
        <v>14</v>
      </c>
      <c r="B146" s="23" t="s">
        <v>15</v>
      </c>
      <c r="C146" s="22">
        <v>5.56</v>
      </c>
      <c r="D146" s="22">
        <v>5.56</v>
      </c>
      <c r="E146" s="22">
        <v>5.56</v>
      </c>
      <c r="F146" s="22">
        <v>5.56</v>
      </c>
      <c r="G146" s="22">
        <v>5.56</v>
      </c>
      <c r="H146" s="22">
        <v>5.87</v>
      </c>
      <c r="I146" s="22">
        <v>5.87</v>
      </c>
      <c r="J146" s="22">
        <v>5.87</v>
      </c>
      <c r="K146" s="22">
        <v>5.87</v>
      </c>
      <c r="L146" s="22">
        <v>5.87</v>
      </c>
      <c r="M146" s="22">
        <v>5.87</v>
      </c>
      <c r="N146" s="22">
        <v>5.87</v>
      </c>
      <c r="O146" s="22">
        <f t="shared" si="11"/>
        <v>68.889999999999986</v>
      </c>
    </row>
    <row r="147" spans="1:15" x14ac:dyDescent="0.25">
      <c r="A147" s="2" t="s">
        <v>19</v>
      </c>
      <c r="B147" s="23" t="s">
        <v>20</v>
      </c>
      <c r="C147" s="22">
        <v>5.56</v>
      </c>
      <c r="D147" s="22">
        <v>5.56</v>
      </c>
      <c r="E147" s="22">
        <v>5.56</v>
      </c>
      <c r="F147" s="22">
        <v>5.56</v>
      </c>
      <c r="G147" s="22">
        <v>5.56</v>
      </c>
      <c r="H147" s="22">
        <v>5.87</v>
      </c>
      <c r="I147" s="22">
        <v>5.87</v>
      </c>
      <c r="J147" s="22">
        <v>5.87</v>
      </c>
      <c r="K147" s="22">
        <v>5.87</v>
      </c>
      <c r="L147" s="22">
        <v>5.87</v>
      </c>
      <c r="M147" s="22">
        <v>5.87</v>
      </c>
      <c r="N147" s="22">
        <v>5.87</v>
      </c>
      <c r="O147" s="22">
        <f t="shared" si="11"/>
        <v>68.889999999999986</v>
      </c>
    </row>
    <row r="148" spans="1:15" x14ac:dyDescent="0.25">
      <c r="A148" s="2" t="s">
        <v>23</v>
      </c>
      <c r="B148" s="23" t="s">
        <v>24</v>
      </c>
      <c r="C148" s="22">
        <v>5.56</v>
      </c>
      <c r="D148" s="22">
        <v>5.56</v>
      </c>
      <c r="E148" s="22">
        <v>5.56</v>
      </c>
      <c r="F148" s="22">
        <v>5.56</v>
      </c>
      <c r="G148" s="22">
        <v>5.56</v>
      </c>
      <c r="H148" s="22">
        <v>5.87</v>
      </c>
      <c r="I148" s="22">
        <v>5.87</v>
      </c>
      <c r="J148" s="22">
        <v>5.87</v>
      </c>
      <c r="K148" s="22">
        <v>5.87</v>
      </c>
      <c r="L148" s="22">
        <v>5.87</v>
      </c>
      <c r="M148" s="22">
        <v>5.87</v>
      </c>
      <c r="N148" s="22">
        <v>5.87</v>
      </c>
      <c r="O148" s="22">
        <f t="shared" si="11"/>
        <v>68.889999999999986</v>
      </c>
    </row>
    <row r="149" spans="1:15" x14ac:dyDescent="0.25">
      <c r="A149" s="2" t="s">
        <v>25</v>
      </c>
      <c r="B149" s="23" t="s">
        <v>26</v>
      </c>
      <c r="C149" s="22">
        <v>5.56</v>
      </c>
      <c r="D149" s="22">
        <v>5.56</v>
      </c>
      <c r="E149" s="22">
        <v>5.56</v>
      </c>
      <c r="F149" s="22">
        <v>5.56</v>
      </c>
      <c r="G149" s="22">
        <v>5.56</v>
      </c>
      <c r="H149" s="22">
        <v>5.87</v>
      </c>
      <c r="I149" s="22">
        <v>5.87</v>
      </c>
      <c r="J149" s="22">
        <v>5.87</v>
      </c>
      <c r="K149" s="22">
        <v>5.87</v>
      </c>
      <c r="L149" s="22">
        <v>5.87</v>
      </c>
      <c r="M149" s="22">
        <v>5.87</v>
      </c>
      <c r="N149" s="22">
        <v>5.87</v>
      </c>
      <c r="O149" s="22">
        <f t="shared" si="11"/>
        <v>68.889999999999986</v>
      </c>
    </row>
    <row r="150" spans="1:15" x14ac:dyDescent="0.25">
      <c r="A150" s="2" t="s">
        <v>27</v>
      </c>
      <c r="B150" s="23" t="s">
        <v>28</v>
      </c>
      <c r="C150" s="22">
        <v>5.56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>
        <f t="shared" si="11"/>
        <v>5.56</v>
      </c>
    </row>
    <row r="151" spans="1:15" x14ac:dyDescent="0.25">
      <c r="A151" s="2" t="s">
        <v>29</v>
      </c>
      <c r="B151" s="23" t="s">
        <v>30</v>
      </c>
      <c r="C151" s="22">
        <v>5.56</v>
      </c>
      <c r="D151" s="22">
        <v>5.56</v>
      </c>
      <c r="E151" s="22">
        <v>5.56</v>
      </c>
      <c r="F151" s="22">
        <v>5.56</v>
      </c>
      <c r="G151" s="22">
        <v>5.56</v>
      </c>
      <c r="H151" s="22">
        <v>5.87</v>
      </c>
      <c r="I151" s="22">
        <v>5.87</v>
      </c>
      <c r="J151" s="22">
        <v>5.87</v>
      </c>
      <c r="K151" s="22">
        <v>5.87</v>
      </c>
      <c r="L151" s="22">
        <v>5.87</v>
      </c>
      <c r="M151" s="22">
        <v>5.87</v>
      </c>
      <c r="N151" s="22">
        <v>5.87</v>
      </c>
      <c r="O151" s="22">
        <f t="shared" si="11"/>
        <v>68.889999999999986</v>
      </c>
    </row>
    <row r="152" spans="1:15" x14ac:dyDescent="0.25">
      <c r="A152" s="2" t="s">
        <v>33</v>
      </c>
      <c r="B152" s="23" t="s">
        <v>34</v>
      </c>
      <c r="C152" s="22">
        <v>5.56</v>
      </c>
      <c r="D152" s="22">
        <v>5.56</v>
      </c>
      <c r="E152" s="22">
        <v>5.56</v>
      </c>
      <c r="F152" s="22">
        <v>5.56</v>
      </c>
      <c r="G152" s="22">
        <v>5.56</v>
      </c>
      <c r="H152" s="22">
        <v>5.87</v>
      </c>
      <c r="I152" s="22">
        <v>5.87</v>
      </c>
      <c r="J152" s="22">
        <v>5.87</v>
      </c>
      <c r="K152" s="22">
        <v>5.87</v>
      </c>
      <c r="L152" s="22">
        <v>5.87</v>
      </c>
      <c r="M152" s="22">
        <v>5.87</v>
      </c>
      <c r="N152" s="22">
        <v>5.87</v>
      </c>
      <c r="O152" s="22">
        <f t="shared" si="11"/>
        <v>68.889999999999986</v>
      </c>
    </row>
    <row r="153" spans="1:15" x14ac:dyDescent="0.25">
      <c r="A153" s="2" t="s">
        <v>35</v>
      </c>
      <c r="B153" s="23" t="s">
        <v>36</v>
      </c>
      <c r="C153" s="22">
        <v>5.56</v>
      </c>
      <c r="D153" s="22">
        <v>5.56</v>
      </c>
      <c r="E153" s="22">
        <v>5.56</v>
      </c>
      <c r="F153" s="22">
        <v>5.56</v>
      </c>
      <c r="G153" s="22">
        <v>5.56</v>
      </c>
      <c r="H153" s="22">
        <v>5.87</v>
      </c>
      <c r="I153" s="22">
        <v>5.87</v>
      </c>
      <c r="J153" s="22">
        <f>-5.87-5.87</f>
        <v>-11.74</v>
      </c>
      <c r="K153" s="22"/>
      <c r="L153" s="22"/>
      <c r="M153" s="22"/>
      <c r="N153" s="22"/>
      <c r="O153" s="22">
        <f t="shared" si="11"/>
        <v>27.79999999999999</v>
      </c>
    </row>
    <row r="154" spans="1:15" x14ac:dyDescent="0.25">
      <c r="A154" s="2" t="s">
        <v>41</v>
      </c>
      <c r="B154" s="23" t="s">
        <v>42</v>
      </c>
      <c r="C154" s="22">
        <v>5.56</v>
      </c>
      <c r="D154" s="22">
        <v>5.56</v>
      </c>
      <c r="E154" s="22">
        <v>5.56</v>
      </c>
      <c r="F154" s="22">
        <v>5.56</v>
      </c>
      <c r="G154" s="22">
        <v>5.56</v>
      </c>
      <c r="H154" s="22">
        <v>5.87</v>
      </c>
      <c r="I154" s="22">
        <v>5.87</v>
      </c>
      <c r="J154" s="22">
        <v>5.87</v>
      </c>
      <c r="K154" s="22">
        <v>5.87</v>
      </c>
      <c r="L154" s="22">
        <v>5.87</v>
      </c>
      <c r="M154" s="22">
        <v>5.87</v>
      </c>
      <c r="N154" s="22">
        <v>5.87</v>
      </c>
      <c r="O154" s="22">
        <f t="shared" si="11"/>
        <v>68.889999999999986</v>
      </c>
    </row>
    <row r="155" spans="1:15" x14ac:dyDescent="0.25">
      <c r="A155" s="2" t="s">
        <v>43</v>
      </c>
      <c r="B155" s="23" t="s">
        <v>44</v>
      </c>
      <c r="C155" s="22">
        <v>5.56</v>
      </c>
      <c r="D155" s="22">
        <v>5.56</v>
      </c>
      <c r="E155" s="22">
        <v>5.56</v>
      </c>
      <c r="F155" s="22">
        <v>5.56</v>
      </c>
      <c r="G155" s="22">
        <v>5.56</v>
      </c>
      <c r="H155" s="22">
        <v>5.87</v>
      </c>
      <c r="I155" s="22">
        <v>5.87</v>
      </c>
      <c r="J155" s="22">
        <v>5.87</v>
      </c>
      <c r="K155" s="22">
        <v>5.87</v>
      </c>
      <c r="L155" s="22">
        <v>5.87</v>
      </c>
      <c r="M155" s="22">
        <v>5.87</v>
      </c>
      <c r="N155" s="22">
        <v>5.87</v>
      </c>
      <c r="O155" s="22">
        <f t="shared" si="11"/>
        <v>68.889999999999986</v>
      </c>
    </row>
    <row r="156" spans="1:15" x14ac:dyDescent="0.25">
      <c r="A156" s="2" t="s">
        <v>45</v>
      </c>
      <c r="B156" s="23" t="s">
        <v>46</v>
      </c>
      <c r="C156" s="22">
        <v>5.56</v>
      </c>
      <c r="D156" s="22">
        <v>5.56</v>
      </c>
      <c r="E156" s="22">
        <v>5.56</v>
      </c>
      <c r="F156" s="22">
        <v>5.56</v>
      </c>
      <c r="G156" s="22">
        <v>5.56</v>
      </c>
      <c r="H156" s="22">
        <v>5.87</v>
      </c>
      <c r="I156" s="22">
        <v>5.87</v>
      </c>
      <c r="J156" s="22">
        <v>5.87</v>
      </c>
      <c r="K156" s="22">
        <v>5.87</v>
      </c>
      <c r="L156" s="22">
        <v>5.87</v>
      </c>
      <c r="M156" s="22">
        <v>5.87</v>
      </c>
      <c r="N156" s="22">
        <v>5.87</v>
      </c>
      <c r="O156" s="22">
        <f t="shared" si="11"/>
        <v>68.889999999999986</v>
      </c>
    </row>
    <row r="157" spans="1:15" x14ac:dyDescent="0.25">
      <c r="A157" s="2" t="s">
        <v>51</v>
      </c>
      <c r="B157" s="23" t="s">
        <v>52</v>
      </c>
      <c r="C157" s="22">
        <v>5.56</v>
      </c>
      <c r="D157" s="22">
        <v>5.56</v>
      </c>
      <c r="E157" s="22">
        <v>5.56</v>
      </c>
      <c r="F157" s="22">
        <v>5.56</v>
      </c>
      <c r="G157" s="22">
        <v>5.56</v>
      </c>
      <c r="H157" s="22">
        <v>5.87</v>
      </c>
      <c r="I157" s="22">
        <v>5.87</v>
      </c>
      <c r="J157" s="22">
        <v>5.87</v>
      </c>
      <c r="K157" s="22">
        <v>5.87</v>
      </c>
      <c r="L157" s="22">
        <v>5.87</v>
      </c>
      <c r="M157" s="22">
        <v>5.87</v>
      </c>
      <c r="N157" s="22">
        <v>5.87</v>
      </c>
      <c r="O157" s="22">
        <f t="shared" si="11"/>
        <v>68.889999999999986</v>
      </c>
    </row>
    <row r="158" spans="1:15" x14ac:dyDescent="0.25">
      <c r="A158" s="2" t="s">
        <v>75</v>
      </c>
      <c r="B158" s="23" t="s">
        <v>76</v>
      </c>
      <c r="C158" s="22">
        <v>5.56</v>
      </c>
      <c r="D158" s="22">
        <v>5.56</v>
      </c>
      <c r="E158" s="22">
        <v>5.56</v>
      </c>
      <c r="F158" s="22">
        <v>5.56</v>
      </c>
      <c r="G158" s="22">
        <v>5.56</v>
      </c>
      <c r="H158" s="22">
        <v>5.87</v>
      </c>
      <c r="I158" s="22">
        <v>5.87</v>
      </c>
      <c r="J158" s="22">
        <v>5.87</v>
      </c>
      <c r="K158" s="22">
        <v>5.87</v>
      </c>
      <c r="L158" s="22">
        <v>5.87</v>
      </c>
      <c r="M158" s="22">
        <v>5.87</v>
      </c>
      <c r="N158" s="22">
        <v>5.87</v>
      </c>
      <c r="O158" s="22">
        <f t="shared" si="11"/>
        <v>68.889999999999986</v>
      </c>
    </row>
    <row r="159" spans="1:15" x14ac:dyDescent="0.25">
      <c r="A159" s="2" t="s">
        <v>77</v>
      </c>
      <c r="B159" s="23" t="s">
        <v>78</v>
      </c>
      <c r="C159" s="22">
        <v>5.56</v>
      </c>
      <c r="D159" s="22">
        <v>5.56</v>
      </c>
      <c r="E159" s="22">
        <v>5.56</v>
      </c>
      <c r="F159" s="22">
        <v>5.56</v>
      </c>
      <c r="G159" s="22">
        <v>5.56</v>
      </c>
      <c r="H159" s="22">
        <v>5.87</v>
      </c>
      <c r="I159" s="22">
        <v>5.87</v>
      </c>
      <c r="J159" s="22">
        <v>5.87</v>
      </c>
      <c r="K159" s="22">
        <v>5.87</v>
      </c>
      <c r="L159" s="22">
        <v>5.87</v>
      </c>
      <c r="M159" s="22">
        <v>5.87</v>
      </c>
      <c r="N159" s="22">
        <v>5.87</v>
      </c>
      <c r="O159" s="22">
        <f t="shared" si="11"/>
        <v>68.889999999999986</v>
      </c>
    </row>
    <row r="160" spans="1:15" x14ac:dyDescent="0.25">
      <c r="A160" s="2" t="s">
        <v>79</v>
      </c>
      <c r="B160" s="23" t="s">
        <v>80</v>
      </c>
      <c r="C160" s="22">
        <v>5.56</v>
      </c>
      <c r="D160" s="22">
        <v>5.56</v>
      </c>
      <c r="E160" s="22">
        <v>5.56</v>
      </c>
      <c r="F160" s="22">
        <v>5.56</v>
      </c>
      <c r="G160" s="22">
        <v>5.56</v>
      </c>
      <c r="H160" s="22">
        <v>5.87</v>
      </c>
      <c r="I160" s="22">
        <v>5.87</v>
      </c>
      <c r="J160" s="22">
        <v>5.87</v>
      </c>
      <c r="K160" s="22">
        <v>5.87</v>
      </c>
      <c r="L160" s="22">
        <v>5.87</v>
      </c>
      <c r="M160" s="22">
        <v>5.87</v>
      </c>
      <c r="N160" s="22">
        <v>5.87</v>
      </c>
      <c r="O160" s="22">
        <f t="shared" si="11"/>
        <v>68.889999999999986</v>
      </c>
    </row>
    <row r="161" spans="1:15" x14ac:dyDescent="0.25">
      <c r="A161" s="2" t="s">
        <v>85</v>
      </c>
      <c r="B161" s="23" t="s">
        <v>87</v>
      </c>
      <c r="C161" s="22">
        <v>5.56</v>
      </c>
      <c r="D161" s="22">
        <v>5.56</v>
      </c>
      <c r="E161" s="22">
        <v>5.56</v>
      </c>
      <c r="F161" s="22">
        <v>5.56</v>
      </c>
      <c r="G161" s="22">
        <v>5.56</v>
      </c>
      <c r="H161" s="22">
        <v>5.87</v>
      </c>
      <c r="I161" s="22">
        <v>5.87</v>
      </c>
      <c r="J161" s="22">
        <v>5.87</v>
      </c>
      <c r="K161" s="22">
        <v>5.87</v>
      </c>
      <c r="L161" s="22">
        <v>5.87</v>
      </c>
      <c r="M161" s="22">
        <v>5.87</v>
      </c>
      <c r="N161" s="22">
        <v>5.87</v>
      </c>
      <c r="O161" s="22">
        <f t="shared" si="11"/>
        <v>68.889999999999986</v>
      </c>
    </row>
    <row r="162" spans="1:15" x14ac:dyDescent="0.25">
      <c r="A162" s="2" t="s">
        <v>88</v>
      </c>
      <c r="B162" s="23" t="s">
        <v>89</v>
      </c>
      <c r="C162" s="22">
        <v>5.56</v>
      </c>
      <c r="D162" s="22">
        <v>5.56</v>
      </c>
      <c r="E162" s="22">
        <v>5.56</v>
      </c>
      <c r="F162" s="22">
        <v>5.56</v>
      </c>
      <c r="G162" s="22">
        <v>5.56</v>
      </c>
      <c r="H162" s="22">
        <v>5.87</v>
      </c>
      <c r="I162" s="22">
        <v>5.87</v>
      </c>
      <c r="J162" s="22">
        <v>5.87</v>
      </c>
      <c r="K162" s="22">
        <v>5.87</v>
      </c>
      <c r="L162" s="22">
        <v>5.87</v>
      </c>
      <c r="M162" s="22">
        <v>5.87</v>
      </c>
      <c r="N162" s="22">
        <v>5.87</v>
      </c>
      <c r="O162" s="22">
        <f t="shared" si="11"/>
        <v>68.889999999999986</v>
      </c>
    </row>
    <row r="163" spans="1:15" x14ac:dyDescent="0.25">
      <c r="A163" s="2" t="s">
        <v>90</v>
      </c>
      <c r="B163" s="23" t="s">
        <v>91</v>
      </c>
      <c r="C163" s="22">
        <v>5.56</v>
      </c>
      <c r="D163" s="22">
        <v>5.56</v>
      </c>
      <c r="E163" s="22">
        <v>5.56</v>
      </c>
      <c r="F163" s="22">
        <v>5.56</v>
      </c>
      <c r="G163" s="22">
        <v>5.56</v>
      </c>
      <c r="H163" s="22">
        <v>5.87</v>
      </c>
      <c r="I163" s="22">
        <v>5.87</v>
      </c>
      <c r="J163" s="22">
        <v>5.87</v>
      </c>
      <c r="K163" s="22">
        <v>5.87</v>
      </c>
      <c r="L163" s="22">
        <v>5.87</v>
      </c>
      <c r="M163" s="22">
        <v>5.87</v>
      </c>
      <c r="N163" s="22">
        <v>5.87</v>
      </c>
      <c r="O163" s="22">
        <f t="shared" si="11"/>
        <v>68.889999999999986</v>
      </c>
    </row>
    <row r="164" spans="1:15" x14ac:dyDescent="0.25">
      <c r="A164" s="2" t="s">
        <v>100</v>
      </c>
      <c r="B164" s="23" t="s">
        <v>32</v>
      </c>
      <c r="C164" s="22">
        <v>5.56</v>
      </c>
      <c r="D164" s="22">
        <v>5.56</v>
      </c>
      <c r="E164" s="22">
        <v>5.56</v>
      </c>
      <c r="F164" s="22">
        <v>5.56</v>
      </c>
      <c r="G164" s="22">
        <v>5.56</v>
      </c>
      <c r="H164" s="22">
        <v>5.87</v>
      </c>
      <c r="I164" s="22">
        <v>5.87</v>
      </c>
      <c r="J164" s="22">
        <v>5.87</v>
      </c>
      <c r="K164" s="22">
        <v>5.87</v>
      </c>
      <c r="L164" s="22">
        <v>5.87</v>
      </c>
      <c r="M164" s="22">
        <v>5.87</v>
      </c>
      <c r="N164" s="22"/>
      <c r="O164" s="22">
        <f t="shared" si="11"/>
        <v>63.019999999999982</v>
      </c>
    </row>
    <row r="165" spans="1:15" x14ac:dyDescent="0.25">
      <c r="A165" s="2" t="s">
        <v>101</v>
      </c>
      <c r="B165" s="23" t="s">
        <v>102</v>
      </c>
      <c r="C165" s="22">
        <v>5.56</v>
      </c>
      <c r="D165" s="22">
        <v>5.56</v>
      </c>
      <c r="E165" s="22">
        <v>5.56</v>
      </c>
      <c r="F165" s="22">
        <v>5.56</v>
      </c>
      <c r="G165" s="22">
        <v>5.56</v>
      </c>
      <c r="H165" s="22">
        <v>5.87</v>
      </c>
      <c r="I165" s="22">
        <v>5.87</v>
      </c>
      <c r="J165" s="22">
        <v>5.87</v>
      </c>
      <c r="K165" s="22">
        <v>5.87</v>
      </c>
      <c r="L165" s="22">
        <v>5.87</v>
      </c>
      <c r="M165" s="22">
        <v>5.87</v>
      </c>
      <c r="N165" s="22">
        <v>5.87</v>
      </c>
      <c r="O165" s="22">
        <f t="shared" si="11"/>
        <v>68.889999999999986</v>
      </c>
    </row>
    <row r="166" spans="1:15" x14ac:dyDescent="0.25">
      <c r="A166" s="2" t="s">
        <v>113</v>
      </c>
      <c r="B166" s="23" t="s">
        <v>114</v>
      </c>
      <c r="C166" s="22">
        <v>-5.56</v>
      </c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>
        <f t="shared" si="11"/>
        <v>-5.56</v>
      </c>
    </row>
    <row r="167" spans="1:15" x14ac:dyDescent="0.25">
      <c r="A167" s="2" t="s">
        <v>103</v>
      </c>
      <c r="B167" s="23" t="s">
        <v>11</v>
      </c>
      <c r="C167" s="22">
        <v>5.56</v>
      </c>
      <c r="D167" s="22">
        <v>5.56</v>
      </c>
      <c r="E167" s="22">
        <v>5.56</v>
      </c>
      <c r="F167" s="22">
        <v>5.56</v>
      </c>
      <c r="G167" s="22">
        <v>5.56</v>
      </c>
      <c r="H167" s="22">
        <v>5.87</v>
      </c>
      <c r="I167" s="22">
        <v>5.87</v>
      </c>
      <c r="J167" s="22">
        <v>5.87</v>
      </c>
      <c r="K167" s="22">
        <v>5.87</v>
      </c>
      <c r="L167" s="22">
        <v>5.87</v>
      </c>
      <c r="M167" s="22">
        <v>5.87</v>
      </c>
      <c r="N167" s="22">
        <v>5.87</v>
      </c>
      <c r="O167" s="22">
        <f t="shared" si="11"/>
        <v>68.889999999999986</v>
      </c>
    </row>
    <row r="168" spans="1:15" x14ac:dyDescent="0.25">
      <c r="A168" s="2" t="s">
        <v>238</v>
      </c>
      <c r="B168" s="23" t="s">
        <v>234</v>
      </c>
      <c r="C168" s="22"/>
      <c r="D168" s="22"/>
      <c r="E168" s="22"/>
      <c r="F168" s="22"/>
      <c r="G168" s="22">
        <f>5.56+5.56</f>
        <v>11.12</v>
      </c>
      <c r="H168" s="22">
        <v>5.87</v>
      </c>
      <c r="I168" s="22">
        <v>5.87</v>
      </c>
      <c r="J168" s="22">
        <v>5.87</v>
      </c>
      <c r="K168" s="22">
        <v>5.87</v>
      </c>
      <c r="L168" s="22">
        <v>5.87</v>
      </c>
      <c r="M168" s="22">
        <v>5.87</v>
      </c>
      <c r="N168" s="22">
        <v>5.87</v>
      </c>
      <c r="O168" s="22">
        <f t="shared" si="11"/>
        <v>52.209999999999994</v>
      </c>
    </row>
    <row r="169" spans="1:15" x14ac:dyDescent="0.25">
      <c r="A169" s="2" t="s">
        <v>239</v>
      </c>
      <c r="B169" s="23" t="s">
        <v>236</v>
      </c>
      <c r="C169" s="22"/>
      <c r="D169" s="22"/>
      <c r="E169" s="22"/>
      <c r="F169" s="22"/>
      <c r="G169" s="22">
        <v>11.12</v>
      </c>
      <c r="H169" s="22">
        <v>5.87</v>
      </c>
      <c r="I169" s="22">
        <v>5.87</v>
      </c>
      <c r="J169" s="22">
        <v>5.87</v>
      </c>
      <c r="K169" s="22">
        <v>5.87</v>
      </c>
      <c r="L169" s="22">
        <v>5.87</v>
      </c>
      <c r="M169" s="22">
        <v>5.87</v>
      </c>
      <c r="N169" s="22">
        <v>5.87</v>
      </c>
      <c r="O169" s="22">
        <f t="shared" si="11"/>
        <v>52.209999999999994</v>
      </c>
    </row>
    <row r="170" spans="1:15" x14ac:dyDescent="0.25">
      <c r="A170" s="2" t="s">
        <v>241</v>
      </c>
      <c r="B170" s="23" t="s">
        <v>237</v>
      </c>
      <c r="C170" s="22"/>
      <c r="D170" s="22"/>
      <c r="E170" s="22"/>
      <c r="F170" s="22"/>
      <c r="G170" s="22">
        <v>5.56</v>
      </c>
      <c r="H170" s="22">
        <v>5.87</v>
      </c>
      <c r="I170" s="22">
        <v>5.87</v>
      </c>
      <c r="J170" s="22">
        <v>5.87</v>
      </c>
      <c r="K170" s="22">
        <v>5.87</v>
      </c>
      <c r="L170" s="22">
        <v>5.87</v>
      </c>
      <c r="M170" s="22">
        <v>5.87</v>
      </c>
      <c r="N170" s="22">
        <v>5.87</v>
      </c>
      <c r="O170" s="22">
        <f t="shared" si="11"/>
        <v>46.65</v>
      </c>
    </row>
    <row r="171" spans="1:15" x14ac:dyDescent="0.25">
      <c r="A171" s="2" t="s">
        <v>240</v>
      </c>
      <c r="B171" s="23" t="s">
        <v>235</v>
      </c>
      <c r="C171" s="22"/>
      <c r="D171" s="22"/>
      <c r="E171" s="22"/>
      <c r="F171" s="22"/>
      <c r="G171" s="22"/>
      <c r="H171" s="22"/>
      <c r="I171" s="22"/>
      <c r="J171" s="22"/>
      <c r="K171" s="22"/>
      <c r="L171" s="22">
        <v>5.87</v>
      </c>
      <c r="M171" s="22">
        <v>5.87</v>
      </c>
      <c r="N171" s="22">
        <v>5.87</v>
      </c>
      <c r="O171" s="22">
        <f t="shared" si="11"/>
        <v>17.61</v>
      </c>
    </row>
    <row r="172" spans="1:15" x14ac:dyDescent="0.25">
      <c r="A172" s="2"/>
      <c r="B172" s="24" t="s">
        <v>104</v>
      </c>
      <c r="C172" s="22">
        <f>SUM(C141:C171)</f>
        <v>133.44000000000003</v>
      </c>
      <c r="D172" s="22">
        <f t="shared" ref="D172:N172" si="12">SUM(D141:D171)</f>
        <v>133.44000000000003</v>
      </c>
      <c r="E172" s="22">
        <f t="shared" si="12"/>
        <v>133.44000000000003</v>
      </c>
      <c r="F172" s="22">
        <f t="shared" si="12"/>
        <v>133.44000000000003</v>
      </c>
      <c r="G172" s="22">
        <f t="shared" si="12"/>
        <v>161.24000000000004</v>
      </c>
      <c r="H172" s="22">
        <f t="shared" si="12"/>
        <v>158.49000000000007</v>
      </c>
      <c r="I172" s="22">
        <f t="shared" si="12"/>
        <v>158.49000000000007</v>
      </c>
      <c r="J172" s="22">
        <f t="shared" si="12"/>
        <v>140.88000000000002</v>
      </c>
      <c r="K172" s="22">
        <f t="shared" si="12"/>
        <v>152.62000000000006</v>
      </c>
      <c r="L172" s="22">
        <f t="shared" si="12"/>
        <v>158.49000000000007</v>
      </c>
      <c r="M172" s="22">
        <f t="shared" si="12"/>
        <v>158.49000000000007</v>
      </c>
      <c r="N172" s="22">
        <f t="shared" si="12"/>
        <v>152.62000000000006</v>
      </c>
      <c r="O172" s="22">
        <f>SUM(C172:N172)</f>
        <v>1775.0800000000006</v>
      </c>
    </row>
    <row r="173" spans="1:15" x14ac:dyDescent="0.25">
      <c r="B173" s="18"/>
      <c r="O173" s="14">
        <f>SUM(O142:O171)</f>
        <v>1775.0799999999988</v>
      </c>
    </row>
    <row r="174" spans="1:15" x14ac:dyDescent="0.25">
      <c r="B174" s="18"/>
    </row>
    <row r="175" spans="1:15" x14ac:dyDescent="0.25">
      <c r="B175" s="18"/>
    </row>
    <row r="176" spans="1:15" x14ac:dyDescent="0.25">
      <c r="B176" s="18"/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A156-71E2-4409-BFBD-61AB64CB26DB}">
  <dimension ref="A1:G157"/>
  <sheetViews>
    <sheetView topLeftCell="A88" workbookViewId="0">
      <selection activeCell="F11" sqref="F11"/>
    </sheetView>
  </sheetViews>
  <sheetFormatPr defaultRowHeight="15" x14ac:dyDescent="0.25"/>
  <cols>
    <col min="1" max="1" width="31.5703125" customWidth="1"/>
    <col min="2" max="4" width="13.5703125" style="18" customWidth="1"/>
    <col min="5" max="5" width="13.5703125" customWidth="1"/>
    <col min="6" max="7" width="15.42578125" customWidth="1"/>
  </cols>
  <sheetData>
    <row r="1" spans="1:6" x14ac:dyDescent="0.25">
      <c r="A1" t="s">
        <v>231</v>
      </c>
    </row>
    <row r="2" spans="1:6" x14ac:dyDescent="0.25">
      <c r="A2" s="43" t="s">
        <v>40</v>
      </c>
      <c r="B2" s="43" t="s">
        <v>223</v>
      </c>
      <c r="C2" s="43" t="s">
        <v>224</v>
      </c>
      <c r="D2" s="43" t="s">
        <v>225</v>
      </c>
      <c r="F2" t="s">
        <v>226</v>
      </c>
    </row>
    <row r="3" spans="1:6" x14ac:dyDescent="0.25">
      <c r="A3" s="44"/>
      <c r="B3" s="44" t="s">
        <v>194</v>
      </c>
      <c r="C3" s="44" t="s">
        <v>227</v>
      </c>
      <c r="D3" s="44" t="s">
        <v>228</v>
      </c>
      <c r="E3" s="18" t="s">
        <v>0</v>
      </c>
      <c r="F3" s="11">
        <v>27914.49</v>
      </c>
    </row>
    <row r="4" spans="1:6" x14ac:dyDescent="0.25">
      <c r="A4" s="2" t="s">
        <v>2</v>
      </c>
      <c r="B4" s="45">
        <v>33243</v>
      </c>
      <c r="C4" s="46">
        <v>29</v>
      </c>
      <c r="D4" s="47">
        <v>32400</v>
      </c>
      <c r="E4" t="s">
        <v>229</v>
      </c>
      <c r="F4" s="11">
        <v>10377.629999999999</v>
      </c>
    </row>
    <row r="5" spans="1:6" x14ac:dyDescent="0.25">
      <c r="A5" s="2" t="s">
        <v>6</v>
      </c>
      <c r="B5" s="45">
        <v>34456</v>
      </c>
      <c r="C5" s="46">
        <v>26</v>
      </c>
      <c r="D5" s="47">
        <v>32400</v>
      </c>
      <c r="E5" t="s">
        <v>4</v>
      </c>
      <c r="F5" s="11">
        <v>24304.25</v>
      </c>
    </row>
    <row r="6" spans="1:6" x14ac:dyDescent="0.25">
      <c r="A6" s="2" t="s">
        <v>8</v>
      </c>
      <c r="B6" s="45">
        <v>33889</v>
      </c>
      <c r="C6" s="46">
        <v>28</v>
      </c>
      <c r="D6" s="47">
        <v>32400</v>
      </c>
    </row>
    <row r="7" spans="1:6" x14ac:dyDescent="0.25">
      <c r="A7" s="2" t="s">
        <v>10</v>
      </c>
      <c r="B7" s="45">
        <v>38439</v>
      </c>
      <c r="C7" s="46">
        <v>15</v>
      </c>
      <c r="D7" s="48">
        <f>C7*1296</f>
        <v>19440</v>
      </c>
      <c r="E7" t="s">
        <v>73</v>
      </c>
      <c r="F7" s="14">
        <f>F3+F4+F5</f>
        <v>62596.37</v>
      </c>
    </row>
    <row r="8" spans="1:6" x14ac:dyDescent="0.25">
      <c r="A8" s="2" t="s">
        <v>13</v>
      </c>
      <c r="B8" s="45">
        <v>38923</v>
      </c>
      <c r="C8" s="46">
        <v>14</v>
      </c>
      <c r="D8" s="48">
        <f>C8*1296</f>
        <v>18144</v>
      </c>
    </row>
    <row r="9" spans="1:6" x14ac:dyDescent="0.25">
      <c r="A9" s="2" t="s">
        <v>15</v>
      </c>
      <c r="B9" s="45">
        <v>39198</v>
      </c>
      <c r="C9" s="46">
        <v>13</v>
      </c>
      <c r="D9" s="47">
        <v>32400</v>
      </c>
    </row>
    <row r="10" spans="1:6" x14ac:dyDescent="0.25">
      <c r="A10" s="2" t="s">
        <v>18</v>
      </c>
      <c r="B10" s="45">
        <v>39638</v>
      </c>
      <c r="C10" s="46">
        <v>12</v>
      </c>
      <c r="D10" s="47">
        <f>C10*1296</f>
        <v>15552</v>
      </c>
    </row>
    <row r="11" spans="1:6" x14ac:dyDescent="0.25">
      <c r="A11" s="2" t="s">
        <v>20</v>
      </c>
      <c r="B11" s="45">
        <v>40273</v>
      </c>
      <c r="C11" s="46">
        <v>10</v>
      </c>
      <c r="D11" s="47">
        <v>31215.02</v>
      </c>
    </row>
    <row r="12" spans="1:6" x14ac:dyDescent="0.25">
      <c r="A12" s="2" t="s">
        <v>24</v>
      </c>
      <c r="B12" s="45">
        <v>41372</v>
      </c>
      <c r="C12" s="46">
        <v>7</v>
      </c>
      <c r="D12" s="47">
        <f>C12*1296</f>
        <v>9072</v>
      </c>
    </row>
    <row r="13" spans="1:6" x14ac:dyDescent="0.25">
      <c r="A13" s="2" t="s">
        <v>26</v>
      </c>
      <c r="B13" s="45">
        <v>41372</v>
      </c>
      <c r="C13" s="46">
        <v>7</v>
      </c>
      <c r="D13" s="47">
        <f>C13*1296</f>
        <v>9072</v>
      </c>
    </row>
    <row r="14" spans="1:6" x14ac:dyDescent="0.25">
      <c r="A14" s="2" t="s">
        <v>28</v>
      </c>
      <c r="B14" s="45">
        <v>41730</v>
      </c>
      <c r="C14" s="46">
        <v>6</v>
      </c>
      <c r="D14" s="47">
        <f t="shared" ref="D14:D27" si="0">C14*1296</f>
        <v>7776</v>
      </c>
    </row>
    <row r="15" spans="1:6" x14ac:dyDescent="0.25">
      <c r="A15" s="2" t="s">
        <v>30</v>
      </c>
      <c r="B15" s="45">
        <v>41911</v>
      </c>
      <c r="C15" s="19">
        <v>6</v>
      </c>
      <c r="D15" s="47">
        <f t="shared" si="0"/>
        <v>7776</v>
      </c>
    </row>
    <row r="16" spans="1:6" x14ac:dyDescent="0.25">
      <c r="A16" s="2" t="s">
        <v>32</v>
      </c>
      <c r="B16" s="45">
        <v>41988</v>
      </c>
      <c r="C16" s="19">
        <v>6</v>
      </c>
      <c r="D16" s="47">
        <f t="shared" si="0"/>
        <v>7776</v>
      </c>
    </row>
    <row r="17" spans="1:6" x14ac:dyDescent="0.25">
      <c r="A17" s="2" t="s">
        <v>34</v>
      </c>
      <c r="B17" s="45">
        <v>42345</v>
      </c>
      <c r="C17" s="19">
        <v>5</v>
      </c>
      <c r="D17" s="47">
        <f t="shared" si="0"/>
        <v>6480</v>
      </c>
    </row>
    <row r="18" spans="1:6" x14ac:dyDescent="0.25">
      <c r="A18" s="2" t="s">
        <v>36</v>
      </c>
      <c r="B18" s="45">
        <v>42604</v>
      </c>
      <c r="C18" s="19">
        <v>4</v>
      </c>
      <c r="D18" s="47">
        <f t="shared" si="0"/>
        <v>5184</v>
      </c>
    </row>
    <row r="19" spans="1:6" x14ac:dyDescent="0.25">
      <c r="A19" s="2" t="s">
        <v>42</v>
      </c>
      <c r="B19" s="45">
        <v>42760</v>
      </c>
      <c r="C19" s="19">
        <v>3</v>
      </c>
      <c r="D19" s="47">
        <f t="shared" si="0"/>
        <v>3888</v>
      </c>
    </row>
    <row r="20" spans="1:6" x14ac:dyDescent="0.25">
      <c r="A20" s="2" t="s">
        <v>44</v>
      </c>
      <c r="B20" s="45">
        <v>42779</v>
      </c>
      <c r="C20" s="19">
        <v>3</v>
      </c>
      <c r="D20" s="47">
        <f t="shared" si="0"/>
        <v>3888</v>
      </c>
    </row>
    <row r="21" spans="1:6" x14ac:dyDescent="0.25">
      <c r="A21" s="2" t="s">
        <v>46</v>
      </c>
      <c r="B21" s="45">
        <v>42786</v>
      </c>
      <c r="C21" s="19">
        <v>3</v>
      </c>
      <c r="D21" s="47">
        <f t="shared" si="0"/>
        <v>3888</v>
      </c>
    </row>
    <row r="22" spans="1:6" x14ac:dyDescent="0.25">
      <c r="A22" s="2" t="s">
        <v>52</v>
      </c>
      <c r="B22" s="45">
        <v>43005</v>
      </c>
      <c r="C22" s="19">
        <v>3</v>
      </c>
      <c r="D22" s="47">
        <f t="shared" si="0"/>
        <v>3888</v>
      </c>
    </row>
    <row r="23" spans="1:6" x14ac:dyDescent="0.25">
      <c r="A23" s="2" t="s">
        <v>230</v>
      </c>
      <c r="B23" s="45">
        <v>43438</v>
      </c>
      <c r="C23" s="19">
        <v>2</v>
      </c>
      <c r="D23" s="47">
        <f t="shared" si="0"/>
        <v>2592</v>
      </c>
    </row>
    <row r="24" spans="1:6" x14ac:dyDescent="0.25">
      <c r="A24" s="2" t="s">
        <v>76</v>
      </c>
      <c r="B24" s="45">
        <v>43143</v>
      </c>
      <c r="C24" s="19">
        <v>2</v>
      </c>
      <c r="D24" s="47">
        <f t="shared" si="0"/>
        <v>2592</v>
      </c>
    </row>
    <row r="25" spans="1:6" x14ac:dyDescent="0.25">
      <c r="A25" s="2" t="s">
        <v>78</v>
      </c>
      <c r="B25" s="45">
        <v>43143</v>
      </c>
      <c r="C25" s="19">
        <v>2</v>
      </c>
      <c r="D25" s="47">
        <f t="shared" si="0"/>
        <v>2592</v>
      </c>
    </row>
    <row r="26" spans="1:6" x14ac:dyDescent="0.25">
      <c r="A26" s="2" t="s">
        <v>80</v>
      </c>
      <c r="B26" s="45">
        <v>43213</v>
      </c>
      <c r="C26" s="19">
        <v>2</v>
      </c>
      <c r="D26" s="47">
        <f t="shared" si="0"/>
        <v>2592</v>
      </c>
    </row>
    <row r="27" spans="1:6" x14ac:dyDescent="0.25">
      <c r="A27" s="2" t="s">
        <v>87</v>
      </c>
      <c r="B27" s="45">
        <v>43572</v>
      </c>
      <c r="C27" s="19">
        <v>1</v>
      </c>
      <c r="D27" s="47">
        <f t="shared" si="0"/>
        <v>1296</v>
      </c>
    </row>
    <row r="28" spans="1:6" x14ac:dyDescent="0.25">
      <c r="B28"/>
      <c r="C28"/>
      <c r="D28" s="14">
        <f>SUM(D4:D27)</f>
        <v>294303.02</v>
      </c>
    </row>
    <row r="30" spans="1:6" x14ac:dyDescent="0.25">
      <c r="A30" t="s">
        <v>232</v>
      </c>
    </row>
    <row r="31" spans="1:6" x14ac:dyDescent="0.25">
      <c r="A31" s="43" t="s">
        <v>40</v>
      </c>
      <c r="B31" s="43" t="s">
        <v>223</v>
      </c>
      <c r="C31" s="43" t="s">
        <v>224</v>
      </c>
      <c r="D31" s="43" t="s">
        <v>225</v>
      </c>
      <c r="F31" t="s">
        <v>226</v>
      </c>
    </row>
    <row r="32" spans="1:6" x14ac:dyDescent="0.25">
      <c r="A32" s="44"/>
      <c r="B32" s="44" t="s">
        <v>194</v>
      </c>
      <c r="C32" s="44" t="s">
        <v>227</v>
      </c>
      <c r="D32" s="44" t="s">
        <v>228</v>
      </c>
      <c r="E32" s="18" t="s">
        <v>0</v>
      </c>
      <c r="F32" s="11">
        <v>28461.57</v>
      </c>
    </row>
    <row r="33" spans="1:6" x14ac:dyDescent="0.25">
      <c r="A33" s="2" t="s">
        <v>2</v>
      </c>
      <c r="B33" s="45">
        <v>33243</v>
      </c>
      <c r="C33" s="46">
        <v>28</v>
      </c>
      <c r="D33" s="47">
        <v>32400</v>
      </c>
      <c r="E33" t="s">
        <v>229</v>
      </c>
      <c r="F33" s="11">
        <v>18121.77</v>
      </c>
    </row>
    <row r="34" spans="1:6" x14ac:dyDescent="0.25">
      <c r="A34" s="2" t="s">
        <v>6</v>
      </c>
      <c r="B34" s="45">
        <v>34456</v>
      </c>
      <c r="C34" s="46">
        <v>25</v>
      </c>
      <c r="D34" s="47">
        <v>32400</v>
      </c>
      <c r="E34" t="s">
        <v>4</v>
      </c>
      <c r="F34" s="11">
        <v>28319.24</v>
      </c>
    </row>
    <row r="35" spans="1:6" x14ac:dyDescent="0.25">
      <c r="A35" s="2" t="s">
        <v>8</v>
      </c>
      <c r="B35" s="45">
        <v>33889</v>
      </c>
      <c r="C35" s="46">
        <v>27</v>
      </c>
      <c r="D35" s="47">
        <v>32400</v>
      </c>
    </row>
    <row r="36" spans="1:6" x14ac:dyDescent="0.25">
      <c r="A36" s="2" t="s">
        <v>10</v>
      </c>
      <c r="B36" s="45">
        <v>38439</v>
      </c>
      <c r="C36" s="46">
        <v>14</v>
      </c>
      <c r="D36" s="48">
        <f>C36*1296</f>
        <v>18144</v>
      </c>
      <c r="E36" t="s">
        <v>73</v>
      </c>
      <c r="F36" s="14">
        <f>F32+F33+F34</f>
        <v>74902.58</v>
      </c>
    </row>
    <row r="37" spans="1:6" x14ac:dyDescent="0.25">
      <c r="A37" s="2" t="s">
        <v>13</v>
      </c>
      <c r="B37" s="45">
        <v>38923</v>
      </c>
      <c r="C37" s="46">
        <v>13</v>
      </c>
      <c r="D37" s="48">
        <f>C37*1296</f>
        <v>16848</v>
      </c>
    </row>
    <row r="38" spans="1:6" x14ac:dyDescent="0.25">
      <c r="A38" s="2" t="s">
        <v>15</v>
      </c>
      <c r="B38" s="45">
        <v>39198</v>
      </c>
      <c r="C38" s="46">
        <v>12</v>
      </c>
      <c r="D38" s="47">
        <v>32400</v>
      </c>
    </row>
    <row r="39" spans="1:6" x14ac:dyDescent="0.25">
      <c r="A39" s="2" t="s">
        <v>18</v>
      </c>
      <c r="B39" s="45">
        <v>39638</v>
      </c>
      <c r="C39" s="46">
        <v>11</v>
      </c>
      <c r="D39" s="47">
        <f>C39*1296</f>
        <v>14256</v>
      </c>
    </row>
    <row r="40" spans="1:6" x14ac:dyDescent="0.25">
      <c r="A40" s="2" t="s">
        <v>20</v>
      </c>
      <c r="B40" s="45">
        <v>40273</v>
      </c>
      <c r="C40" s="46">
        <v>9</v>
      </c>
      <c r="D40" s="47">
        <v>31215.02</v>
      </c>
    </row>
    <row r="41" spans="1:6" x14ac:dyDescent="0.25">
      <c r="A41" s="2" t="s">
        <v>24</v>
      </c>
      <c r="B41" s="45">
        <v>41372</v>
      </c>
      <c r="C41" s="46">
        <v>6</v>
      </c>
      <c r="D41" s="47">
        <f>C41*1296</f>
        <v>7776</v>
      </c>
    </row>
    <row r="42" spans="1:6" x14ac:dyDescent="0.25">
      <c r="A42" s="2" t="s">
        <v>26</v>
      </c>
      <c r="B42" s="45">
        <v>41372</v>
      </c>
      <c r="C42" s="46">
        <v>6</v>
      </c>
      <c r="D42" s="47">
        <f>C42*1296</f>
        <v>7776</v>
      </c>
    </row>
    <row r="43" spans="1:6" x14ac:dyDescent="0.25">
      <c r="A43" s="2" t="s">
        <v>28</v>
      </c>
      <c r="B43" s="45">
        <v>41730</v>
      </c>
      <c r="C43" s="46">
        <v>5</v>
      </c>
      <c r="D43" s="47">
        <f t="shared" ref="D43:D56" si="1">C43*1296</f>
        <v>6480</v>
      </c>
    </row>
    <row r="44" spans="1:6" x14ac:dyDescent="0.25">
      <c r="A44" s="2" t="s">
        <v>30</v>
      </c>
      <c r="B44" s="45">
        <v>41911</v>
      </c>
      <c r="C44" s="19">
        <v>5</v>
      </c>
      <c r="D44" s="47">
        <f t="shared" si="1"/>
        <v>6480</v>
      </c>
    </row>
    <row r="45" spans="1:6" x14ac:dyDescent="0.25">
      <c r="A45" s="2" t="s">
        <v>32</v>
      </c>
      <c r="B45" s="45">
        <v>41988</v>
      </c>
      <c r="C45" s="19">
        <v>5</v>
      </c>
      <c r="D45" s="47">
        <f t="shared" si="1"/>
        <v>6480</v>
      </c>
    </row>
    <row r="46" spans="1:6" x14ac:dyDescent="0.25">
      <c r="A46" s="2" t="s">
        <v>34</v>
      </c>
      <c r="B46" s="45">
        <v>42345</v>
      </c>
      <c r="C46" s="19">
        <v>4</v>
      </c>
      <c r="D46" s="47">
        <f t="shared" si="1"/>
        <v>5184</v>
      </c>
    </row>
    <row r="47" spans="1:6" x14ac:dyDescent="0.25">
      <c r="A47" s="2" t="s">
        <v>36</v>
      </c>
      <c r="B47" s="45">
        <v>42604</v>
      </c>
      <c r="C47" s="19">
        <v>3</v>
      </c>
      <c r="D47" s="47">
        <f t="shared" si="1"/>
        <v>3888</v>
      </c>
    </row>
    <row r="48" spans="1:6" x14ac:dyDescent="0.25">
      <c r="A48" s="2" t="s">
        <v>42</v>
      </c>
      <c r="B48" s="45">
        <v>42760</v>
      </c>
      <c r="C48" s="19">
        <v>2</v>
      </c>
      <c r="D48" s="47">
        <f t="shared" si="1"/>
        <v>2592</v>
      </c>
    </row>
    <row r="49" spans="1:6" x14ac:dyDescent="0.25">
      <c r="A49" s="2" t="s">
        <v>44</v>
      </c>
      <c r="B49" s="45">
        <v>42779</v>
      </c>
      <c r="C49" s="19">
        <v>2</v>
      </c>
      <c r="D49" s="47">
        <f t="shared" si="1"/>
        <v>2592</v>
      </c>
    </row>
    <row r="50" spans="1:6" x14ac:dyDescent="0.25">
      <c r="A50" s="2" t="s">
        <v>46</v>
      </c>
      <c r="B50" s="45">
        <v>42786</v>
      </c>
      <c r="C50" s="19">
        <v>2</v>
      </c>
      <c r="D50" s="47">
        <f t="shared" si="1"/>
        <v>2592</v>
      </c>
    </row>
    <row r="51" spans="1:6" x14ac:dyDescent="0.25">
      <c r="A51" s="2" t="s">
        <v>52</v>
      </c>
      <c r="B51" s="45">
        <v>43005</v>
      </c>
      <c r="C51" s="19">
        <v>2</v>
      </c>
      <c r="D51" s="47">
        <f t="shared" si="1"/>
        <v>2592</v>
      </c>
    </row>
    <row r="52" spans="1:6" x14ac:dyDescent="0.25">
      <c r="A52" s="2" t="s">
        <v>230</v>
      </c>
      <c r="B52" s="45">
        <v>43438</v>
      </c>
      <c r="C52" s="19">
        <v>2</v>
      </c>
      <c r="D52" s="47">
        <f t="shared" si="1"/>
        <v>2592</v>
      </c>
    </row>
    <row r="53" spans="1:6" x14ac:dyDescent="0.25">
      <c r="A53" s="2" t="s">
        <v>76</v>
      </c>
      <c r="B53" s="45">
        <v>43143</v>
      </c>
      <c r="C53" s="19">
        <v>1</v>
      </c>
      <c r="D53" s="47">
        <f t="shared" si="1"/>
        <v>1296</v>
      </c>
    </row>
    <row r="54" spans="1:6" x14ac:dyDescent="0.25">
      <c r="A54" s="2" t="s">
        <v>78</v>
      </c>
      <c r="B54" s="45">
        <v>43143</v>
      </c>
      <c r="C54" s="19">
        <v>1</v>
      </c>
      <c r="D54" s="47">
        <f t="shared" si="1"/>
        <v>1296</v>
      </c>
    </row>
    <row r="55" spans="1:6" x14ac:dyDescent="0.25">
      <c r="A55" s="2" t="s">
        <v>80</v>
      </c>
      <c r="B55" s="45">
        <v>43213</v>
      </c>
      <c r="C55" s="19">
        <v>1</v>
      </c>
      <c r="D55" s="47">
        <f t="shared" si="1"/>
        <v>1296</v>
      </c>
    </row>
    <row r="56" spans="1:6" x14ac:dyDescent="0.25">
      <c r="A56" s="2" t="s">
        <v>82</v>
      </c>
      <c r="B56" s="45">
        <v>43283</v>
      </c>
      <c r="C56" s="19">
        <v>1</v>
      </c>
      <c r="D56" s="47">
        <f t="shared" si="1"/>
        <v>1296</v>
      </c>
    </row>
    <row r="57" spans="1:6" x14ac:dyDescent="0.25">
      <c r="B57"/>
      <c r="C57"/>
      <c r="D57" s="14">
        <f>SUM(D33:D56)</f>
        <v>272271.02</v>
      </c>
    </row>
    <row r="59" spans="1:6" x14ac:dyDescent="0.25">
      <c r="A59" t="s">
        <v>233</v>
      </c>
    </row>
    <row r="60" spans="1:6" x14ac:dyDescent="0.25">
      <c r="A60" s="43" t="s">
        <v>40</v>
      </c>
      <c r="B60" s="43" t="s">
        <v>223</v>
      </c>
      <c r="C60" s="43" t="s">
        <v>224</v>
      </c>
      <c r="D60" s="43" t="s">
        <v>225</v>
      </c>
      <c r="E60" s="18" t="s">
        <v>0</v>
      </c>
      <c r="F60" s="11">
        <v>24197.01</v>
      </c>
    </row>
    <row r="61" spans="1:6" x14ac:dyDescent="0.25">
      <c r="A61" s="44"/>
      <c r="B61" s="44" t="s">
        <v>194</v>
      </c>
      <c r="C61" s="44" t="s">
        <v>227</v>
      </c>
      <c r="D61" s="44" t="s">
        <v>228</v>
      </c>
      <c r="E61" t="s">
        <v>229</v>
      </c>
      <c r="F61" s="11">
        <v>0</v>
      </c>
    </row>
    <row r="62" spans="1:6" x14ac:dyDescent="0.25">
      <c r="A62" s="2" t="s">
        <v>2</v>
      </c>
      <c r="B62" s="45">
        <v>33243</v>
      </c>
      <c r="C62" s="46">
        <v>29</v>
      </c>
      <c r="D62" s="47">
        <v>32400</v>
      </c>
      <c r="E62" t="s">
        <v>4</v>
      </c>
      <c r="F62" s="11">
        <v>17715.96</v>
      </c>
    </row>
    <row r="63" spans="1:6" x14ac:dyDescent="0.25">
      <c r="A63" s="2" t="s">
        <v>6</v>
      </c>
      <c r="B63" s="45">
        <v>34456</v>
      </c>
      <c r="C63" s="46">
        <v>26</v>
      </c>
      <c r="D63" s="47">
        <v>32400</v>
      </c>
      <c r="F63" s="14">
        <f>F60+F61+F62</f>
        <v>41912.97</v>
      </c>
    </row>
    <row r="64" spans="1:6" x14ac:dyDescent="0.25">
      <c r="A64" s="2" t="s">
        <v>8</v>
      </c>
      <c r="B64" s="45">
        <v>33889</v>
      </c>
      <c r="C64" s="46">
        <v>28</v>
      </c>
      <c r="D64" s="47">
        <v>32400</v>
      </c>
    </row>
    <row r="65" spans="1:4" x14ac:dyDescent="0.25">
      <c r="A65" s="2" t="s">
        <v>10</v>
      </c>
      <c r="B65" s="45">
        <v>38439</v>
      </c>
      <c r="C65" s="46">
        <v>15</v>
      </c>
      <c r="D65" s="48">
        <f>C65*1296</f>
        <v>19440</v>
      </c>
    </row>
    <row r="66" spans="1:4" x14ac:dyDescent="0.25">
      <c r="A66" s="2" t="s">
        <v>13</v>
      </c>
      <c r="B66" s="45">
        <v>38923</v>
      </c>
      <c r="C66" s="46">
        <v>14</v>
      </c>
      <c r="D66" s="48">
        <f>C66*1296</f>
        <v>18144</v>
      </c>
    </row>
    <row r="67" spans="1:4" x14ac:dyDescent="0.25">
      <c r="A67" s="2" t="s">
        <v>15</v>
      </c>
      <c r="B67" s="45">
        <v>39198</v>
      </c>
      <c r="C67" s="46">
        <v>13</v>
      </c>
      <c r="D67" s="47">
        <v>32400</v>
      </c>
    </row>
    <row r="68" spans="1:4" x14ac:dyDescent="0.25">
      <c r="A68" s="2" t="s">
        <v>18</v>
      </c>
      <c r="B68" s="45">
        <v>39638</v>
      </c>
      <c r="C68" s="46">
        <v>12</v>
      </c>
      <c r="D68" s="47">
        <f>C68*1296</f>
        <v>15552</v>
      </c>
    </row>
    <row r="69" spans="1:4" x14ac:dyDescent="0.25">
      <c r="A69" s="2" t="s">
        <v>20</v>
      </c>
      <c r="B69" s="45">
        <v>40273</v>
      </c>
      <c r="C69" s="46">
        <v>10</v>
      </c>
      <c r="D69" s="47">
        <v>31215.02</v>
      </c>
    </row>
    <row r="70" spans="1:4" x14ac:dyDescent="0.25">
      <c r="A70" s="2" t="s">
        <v>24</v>
      </c>
      <c r="B70" s="45">
        <v>41372</v>
      </c>
      <c r="C70" s="46">
        <v>7</v>
      </c>
      <c r="D70" s="47">
        <f>C70*1296</f>
        <v>9072</v>
      </c>
    </row>
    <row r="71" spans="1:4" x14ac:dyDescent="0.25">
      <c r="A71" s="2" t="s">
        <v>26</v>
      </c>
      <c r="B71" s="45">
        <v>41372</v>
      </c>
      <c r="C71" s="46">
        <v>7</v>
      </c>
      <c r="D71" s="47">
        <f>C71*1296</f>
        <v>9072</v>
      </c>
    </row>
    <row r="72" spans="1:4" x14ac:dyDescent="0.25">
      <c r="A72" s="2" t="s">
        <v>28</v>
      </c>
      <c r="B72" s="45">
        <v>41730</v>
      </c>
      <c r="C72" s="46">
        <v>6</v>
      </c>
      <c r="D72" s="47">
        <f t="shared" ref="D72:D85" si="2">C72*1296</f>
        <v>7776</v>
      </c>
    </row>
    <row r="73" spans="1:4" x14ac:dyDescent="0.25">
      <c r="A73" s="2" t="s">
        <v>30</v>
      </c>
      <c r="B73" s="45">
        <v>41911</v>
      </c>
      <c r="C73" s="19">
        <v>6</v>
      </c>
      <c r="D73" s="47">
        <f t="shared" si="2"/>
        <v>7776</v>
      </c>
    </row>
    <row r="74" spans="1:4" x14ac:dyDescent="0.25">
      <c r="A74" s="2" t="s">
        <v>32</v>
      </c>
      <c r="B74" s="45">
        <v>41988</v>
      </c>
      <c r="C74" s="19">
        <v>6</v>
      </c>
      <c r="D74" s="47">
        <f t="shared" si="2"/>
        <v>7776</v>
      </c>
    </row>
    <row r="75" spans="1:4" x14ac:dyDescent="0.25">
      <c r="A75" s="2" t="s">
        <v>34</v>
      </c>
      <c r="B75" s="45">
        <v>42345</v>
      </c>
      <c r="C75" s="19">
        <v>5</v>
      </c>
      <c r="D75" s="47">
        <f t="shared" si="2"/>
        <v>6480</v>
      </c>
    </row>
    <row r="76" spans="1:4" x14ac:dyDescent="0.25">
      <c r="A76" s="2" t="s">
        <v>36</v>
      </c>
      <c r="B76" s="45">
        <v>42604</v>
      </c>
      <c r="C76" s="19">
        <v>4</v>
      </c>
      <c r="D76" s="47">
        <f t="shared" si="2"/>
        <v>5184</v>
      </c>
    </row>
    <row r="77" spans="1:4" x14ac:dyDescent="0.25">
      <c r="A77" s="2" t="s">
        <v>42</v>
      </c>
      <c r="B77" s="45">
        <v>42760</v>
      </c>
      <c r="C77" s="19">
        <v>3</v>
      </c>
      <c r="D77" s="47">
        <f t="shared" si="2"/>
        <v>3888</v>
      </c>
    </row>
    <row r="78" spans="1:4" x14ac:dyDescent="0.25">
      <c r="A78" s="2" t="s">
        <v>44</v>
      </c>
      <c r="B78" s="45">
        <v>42779</v>
      </c>
      <c r="C78" s="19">
        <v>3</v>
      </c>
      <c r="D78" s="47">
        <f t="shared" si="2"/>
        <v>3888</v>
      </c>
    </row>
    <row r="79" spans="1:4" x14ac:dyDescent="0.25">
      <c r="A79" s="2" t="s">
        <v>46</v>
      </c>
      <c r="B79" s="45">
        <v>42786</v>
      </c>
      <c r="C79" s="19">
        <v>3</v>
      </c>
      <c r="D79" s="47">
        <f t="shared" si="2"/>
        <v>3888</v>
      </c>
    </row>
    <row r="80" spans="1:4" x14ac:dyDescent="0.25">
      <c r="A80" s="2" t="s">
        <v>52</v>
      </c>
      <c r="B80" s="45">
        <v>43005</v>
      </c>
      <c r="C80" s="19">
        <v>3</v>
      </c>
      <c r="D80" s="47">
        <f t="shared" si="2"/>
        <v>3888</v>
      </c>
    </row>
    <row r="81" spans="1:7" x14ac:dyDescent="0.25">
      <c r="A81" s="2" t="s">
        <v>230</v>
      </c>
      <c r="B81" s="45">
        <v>43438</v>
      </c>
      <c r="C81" s="19">
        <v>3</v>
      </c>
      <c r="D81" s="47">
        <f t="shared" si="2"/>
        <v>3888</v>
      </c>
    </row>
    <row r="82" spans="1:7" x14ac:dyDescent="0.25">
      <c r="A82" s="2" t="s">
        <v>76</v>
      </c>
      <c r="B82" s="45">
        <v>43143</v>
      </c>
      <c r="C82" s="19">
        <v>2</v>
      </c>
      <c r="D82" s="47">
        <f t="shared" si="2"/>
        <v>2592</v>
      </c>
    </row>
    <row r="83" spans="1:7" x14ac:dyDescent="0.25">
      <c r="A83" s="2" t="s">
        <v>78</v>
      </c>
      <c r="B83" s="45">
        <v>43143</v>
      </c>
      <c r="C83" s="19">
        <v>2</v>
      </c>
      <c r="D83" s="47">
        <f t="shared" si="2"/>
        <v>2592</v>
      </c>
    </row>
    <row r="84" spans="1:7" x14ac:dyDescent="0.25">
      <c r="A84" s="2" t="s">
        <v>80</v>
      </c>
      <c r="B84" s="45">
        <v>43213</v>
      </c>
      <c r="C84" s="19">
        <v>2</v>
      </c>
      <c r="D84" s="47">
        <f t="shared" si="2"/>
        <v>2592</v>
      </c>
    </row>
    <row r="85" spans="1:7" x14ac:dyDescent="0.25">
      <c r="A85" s="2" t="s">
        <v>87</v>
      </c>
      <c r="B85" s="45">
        <v>43572</v>
      </c>
      <c r="C85" s="19">
        <v>1</v>
      </c>
      <c r="D85" s="47">
        <f t="shared" si="2"/>
        <v>1296</v>
      </c>
    </row>
    <row r="86" spans="1:7" x14ac:dyDescent="0.25">
      <c r="B86"/>
      <c r="C86"/>
      <c r="D86" s="14">
        <f>SUM(D62:D85)</f>
        <v>295599.02</v>
      </c>
    </row>
    <row r="89" spans="1:7" ht="15.75" x14ac:dyDescent="0.25">
      <c r="A89" s="49" t="s">
        <v>165</v>
      </c>
    </row>
    <row r="90" spans="1:7" ht="15.75" x14ac:dyDescent="0.25">
      <c r="A90" s="50" t="s">
        <v>126</v>
      </c>
      <c r="B90" s="50" t="s">
        <v>127</v>
      </c>
      <c r="C90" s="50" t="s">
        <v>128</v>
      </c>
      <c r="D90" s="50" t="s">
        <v>129</v>
      </c>
      <c r="E90" s="25" t="s">
        <v>130</v>
      </c>
      <c r="F90" s="25" t="s">
        <v>131</v>
      </c>
      <c r="G90" s="25" t="s">
        <v>132</v>
      </c>
    </row>
    <row r="91" spans="1:7" ht="15.75" x14ac:dyDescent="0.25">
      <c r="A91" s="51" t="s">
        <v>133</v>
      </c>
      <c r="B91" s="50">
        <v>44</v>
      </c>
      <c r="C91" s="50">
        <v>0</v>
      </c>
      <c r="D91" s="50">
        <v>300</v>
      </c>
      <c r="E91" s="26">
        <v>108</v>
      </c>
      <c r="F91" s="26">
        <f>'[1]N SANDERS'!D46</f>
        <v>11027.339999999995</v>
      </c>
      <c r="G91" s="26">
        <f>D91*E91-F91</f>
        <v>21372.660000000003</v>
      </c>
    </row>
    <row r="92" spans="1:7" ht="15.75" x14ac:dyDescent="0.25">
      <c r="A92" s="51" t="s">
        <v>134</v>
      </c>
      <c r="B92" s="50">
        <v>36</v>
      </c>
      <c r="C92" s="50">
        <v>0</v>
      </c>
      <c r="D92" s="50">
        <v>300</v>
      </c>
      <c r="E92" s="26">
        <v>108</v>
      </c>
      <c r="F92" s="26">
        <f>'[1]B Cummings'!D77</f>
        <v>32399.999999999985</v>
      </c>
      <c r="G92" s="26">
        <f>D92*E92-F92</f>
        <v>0</v>
      </c>
    </row>
    <row r="93" spans="1:7" ht="15.75" x14ac:dyDescent="0.25">
      <c r="A93" s="51" t="s">
        <v>135</v>
      </c>
      <c r="B93" s="50">
        <v>48</v>
      </c>
      <c r="C93" s="50">
        <v>0</v>
      </c>
      <c r="D93" s="50">
        <v>300</v>
      </c>
      <c r="E93" s="26">
        <v>108</v>
      </c>
      <c r="F93" s="26">
        <f>'[1]N Meredith'!D46</f>
        <v>1184.98</v>
      </c>
      <c r="G93" s="26">
        <f>D93*E93-F93</f>
        <v>31215.02</v>
      </c>
    </row>
    <row r="94" spans="1:7" ht="15.75" x14ac:dyDescent="0.25">
      <c r="A94" s="51" t="s">
        <v>136</v>
      </c>
      <c r="B94" s="50">
        <v>28</v>
      </c>
      <c r="C94" s="50">
        <v>0</v>
      </c>
      <c r="D94" s="50">
        <v>300</v>
      </c>
      <c r="E94" s="26">
        <v>108</v>
      </c>
      <c r="F94" s="26">
        <v>32400</v>
      </c>
      <c r="G94" s="26">
        <f>D94*E94-F94</f>
        <v>0</v>
      </c>
    </row>
    <row r="95" spans="1:7" ht="15.75" x14ac:dyDescent="0.25">
      <c r="A95" s="51" t="s">
        <v>137</v>
      </c>
      <c r="B95" s="52">
        <f>D95/12</f>
        <v>25</v>
      </c>
      <c r="C95" s="52">
        <f>25-B95</f>
        <v>0</v>
      </c>
      <c r="D95" s="50">
        <v>300</v>
      </c>
      <c r="E95" s="26">
        <v>108</v>
      </c>
      <c r="F95" s="26">
        <f>'[1]L THOMPSON'!D46</f>
        <v>32399.999999999982</v>
      </c>
      <c r="G95" s="26">
        <f t="shared" ref="G95:G119" si="3">D95*E95-F95</f>
        <v>0</v>
      </c>
    </row>
    <row r="96" spans="1:7" ht="15.75" x14ac:dyDescent="0.25">
      <c r="A96" s="51" t="s">
        <v>138</v>
      </c>
      <c r="B96" s="52">
        <f>D96/12</f>
        <v>25</v>
      </c>
      <c r="C96" s="52">
        <f>25-B96</f>
        <v>0</v>
      </c>
      <c r="D96" s="50">
        <v>300</v>
      </c>
      <c r="E96" s="26">
        <v>108</v>
      </c>
      <c r="F96" s="26">
        <f>'[1]S LASHLEY'!D55</f>
        <v>18039.01999999999</v>
      </c>
      <c r="G96" s="26">
        <f>D96*E96-F96</f>
        <v>14360.98000000001</v>
      </c>
    </row>
    <row r="97" spans="1:7" ht="15.75" x14ac:dyDescent="0.25">
      <c r="A97" s="51" t="s">
        <v>139</v>
      </c>
      <c r="B97" s="52">
        <v>30</v>
      </c>
      <c r="C97" s="52">
        <v>0</v>
      </c>
      <c r="D97" s="50">
        <v>300</v>
      </c>
      <c r="E97" s="26">
        <v>108</v>
      </c>
      <c r="F97" s="26"/>
      <c r="G97" s="26">
        <f t="shared" si="3"/>
        <v>32400</v>
      </c>
    </row>
    <row r="98" spans="1:7" ht="15.75" x14ac:dyDescent="0.25">
      <c r="A98" s="51" t="s">
        <v>140</v>
      </c>
      <c r="B98" s="52">
        <v>27</v>
      </c>
      <c r="C98" s="52">
        <v>0</v>
      </c>
      <c r="D98" s="50">
        <v>300</v>
      </c>
      <c r="E98" s="26">
        <v>108</v>
      </c>
      <c r="F98" s="26"/>
      <c r="G98" s="26">
        <f t="shared" si="3"/>
        <v>32400</v>
      </c>
    </row>
    <row r="99" spans="1:7" ht="15.75" x14ac:dyDescent="0.25">
      <c r="A99" s="51" t="s">
        <v>141</v>
      </c>
      <c r="B99" s="52">
        <v>31</v>
      </c>
      <c r="C99" s="52">
        <v>0</v>
      </c>
      <c r="D99" s="50">
        <v>300</v>
      </c>
      <c r="E99" s="26">
        <v>108</v>
      </c>
      <c r="F99" s="26"/>
      <c r="G99" s="26">
        <f>D99*E99-F99</f>
        <v>32400</v>
      </c>
    </row>
    <row r="100" spans="1:7" ht="15.75" x14ac:dyDescent="0.25">
      <c r="A100" s="51" t="s">
        <v>142</v>
      </c>
      <c r="B100" s="52">
        <f t="shared" ref="B100:B119" si="4">D100/12</f>
        <v>16.75</v>
      </c>
      <c r="C100" s="52">
        <f t="shared" ref="C100:C119" si="5">25-B100</f>
        <v>8.25</v>
      </c>
      <c r="D100" s="50">
        <v>201</v>
      </c>
      <c r="E100" s="26">
        <v>108</v>
      </c>
      <c r="F100" s="26"/>
      <c r="G100" s="26">
        <f t="shared" si="3"/>
        <v>21708</v>
      </c>
    </row>
    <row r="101" spans="1:7" ht="15.75" x14ac:dyDescent="0.25">
      <c r="A101" s="51" t="s">
        <v>143</v>
      </c>
      <c r="B101" s="52">
        <f t="shared" si="4"/>
        <v>15.416666666666666</v>
      </c>
      <c r="C101" s="52">
        <f t="shared" si="5"/>
        <v>9.5833333333333339</v>
      </c>
      <c r="D101" s="50">
        <v>185</v>
      </c>
      <c r="E101" s="26">
        <v>108</v>
      </c>
      <c r="F101" s="26"/>
      <c r="G101" s="26">
        <f t="shared" si="3"/>
        <v>19980</v>
      </c>
    </row>
    <row r="102" spans="1:7" ht="15.75" x14ac:dyDescent="0.25">
      <c r="A102" s="51" t="s">
        <v>144</v>
      </c>
      <c r="B102" s="52">
        <f t="shared" si="4"/>
        <v>12.583333333333334</v>
      </c>
      <c r="C102" s="52">
        <f t="shared" si="5"/>
        <v>12.416666666666666</v>
      </c>
      <c r="D102" s="50">
        <v>151</v>
      </c>
      <c r="E102" s="26">
        <v>108</v>
      </c>
      <c r="F102" s="26"/>
      <c r="G102" s="26">
        <f>D102*E102-F102</f>
        <v>16308</v>
      </c>
    </row>
    <row r="103" spans="1:7" ht="15.75" x14ac:dyDescent="0.25">
      <c r="A103" s="51" t="s">
        <v>145</v>
      </c>
      <c r="B103" s="52">
        <f t="shared" si="4"/>
        <v>8.6666666666666661</v>
      </c>
      <c r="C103" s="52">
        <f t="shared" si="5"/>
        <v>16.333333333333336</v>
      </c>
      <c r="D103" s="50">
        <v>104</v>
      </c>
      <c r="E103" s="26">
        <v>108</v>
      </c>
      <c r="F103" s="26"/>
      <c r="G103" s="26">
        <f>D103*E103-F103</f>
        <v>11232</v>
      </c>
    </row>
    <row r="104" spans="1:7" ht="15.75" x14ac:dyDescent="0.25">
      <c r="A104" s="51" t="s">
        <v>146</v>
      </c>
      <c r="B104" s="52">
        <f t="shared" si="4"/>
        <v>8.6666666666666661</v>
      </c>
      <c r="C104" s="52">
        <f t="shared" si="5"/>
        <v>16.333333333333336</v>
      </c>
      <c r="D104" s="50">
        <v>104</v>
      </c>
      <c r="E104" s="26">
        <v>108</v>
      </c>
      <c r="F104" s="26"/>
      <c r="G104" s="26">
        <f>D104*E104-F104</f>
        <v>11232</v>
      </c>
    </row>
    <row r="105" spans="1:7" ht="15.75" x14ac:dyDescent="0.25">
      <c r="A105" s="51" t="s">
        <v>147</v>
      </c>
      <c r="B105" s="52">
        <f t="shared" si="4"/>
        <v>8</v>
      </c>
      <c r="C105" s="52">
        <f t="shared" si="5"/>
        <v>17</v>
      </c>
      <c r="D105" s="50">
        <v>96</v>
      </c>
      <c r="E105" s="26">
        <v>108</v>
      </c>
      <c r="F105" s="26"/>
      <c r="G105" s="26">
        <f>D105*E105-F105</f>
        <v>10368</v>
      </c>
    </row>
    <row r="106" spans="1:7" ht="15.75" x14ac:dyDescent="0.25">
      <c r="A106" s="51" t="s">
        <v>148</v>
      </c>
      <c r="B106" s="52">
        <f t="shared" si="4"/>
        <v>7.25</v>
      </c>
      <c r="C106" s="52">
        <f t="shared" si="5"/>
        <v>17.75</v>
      </c>
      <c r="D106" s="50">
        <v>87</v>
      </c>
      <c r="E106" s="26">
        <v>108</v>
      </c>
      <c r="F106" s="26"/>
      <c r="G106" s="26">
        <f t="shared" si="3"/>
        <v>9396</v>
      </c>
    </row>
    <row r="107" spans="1:7" ht="15.75" x14ac:dyDescent="0.25">
      <c r="A107" s="51" t="s">
        <v>149</v>
      </c>
      <c r="B107" s="52">
        <f t="shared" si="4"/>
        <v>7.083333333333333</v>
      </c>
      <c r="C107" s="52">
        <f t="shared" si="5"/>
        <v>17.916666666666668</v>
      </c>
      <c r="D107" s="50">
        <v>85</v>
      </c>
      <c r="E107" s="26">
        <v>108</v>
      </c>
      <c r="F107" s="26"/>
      <c r="G107" s="26">
        <f t="shared" si="3"/>
        <v>9180</v>
      </c>
    </row>
    <row r="108" spans="1:7" ht="15.75" x14ac:dyDescent="0.25">
      <c r="A108" s="51" t="s">
        <v>150</v>
      </c>
      <c r="B108" s="52">
        <f t="shared" si="4"/>
        <v>6.666666666666667</v>
      </c>
      <c r="C108" s="52">
        <f t="shared" si="5"/>
        <v>18.333333333333332</v>
      </c>
      <c r="D108" s="50">
        <v>80</v>
      </c>
      <c r="E108" s="26">
        <v>108</v>
      </c>
      <c r="F108" s="26"/>
      <c r="G108" s="26">
        <f t="shared" si="3"/>
        <v>8640</v>
      </c>
    </row>
    <row r="109" spans="1:7" ht="15.75" x14ac:dyDescent="0.25">
      <c r="A109" s="51" t="s">
        <v>151</v>
      </c>
      <c r="B109" s="52">
        <f t="shared" si="4"/>
        <v>6</v>
      </c>
      <c r="C109" s="52">
        <f t="shared" si="5"/>
        <v>19</v>
      </c>
      <c r="D109" s="50">
        <v>72</v>
      </c>
      <c r="E109" s="26">
        <v>108</v>
      </c>
      <c r="F109" s="26"/>
      <c r="G109" s="26">
        <f t="shared" si="3"/>
        <v>7776</v>
      </c>
    </row>
    <row r="110" spans="1:7" ht="15.75" x14ac:dyDescent="0.25">
      <c r="A110" s="51" t="s">
        <v>152</v>
      </c>
      <c r="B110" s="52">
        <f t="shared" si="4"/>
        <v>5.333333333333333</v>
      </c>
      <c r="C110" s="52">
        <f t="shared" si="5"/>
        <v>19.666666666666668</v>
      </c>
      <c r="D110" s="50">
        <v>64</v>
      </c>
      <c r="E110" s="26">
        <v>108</v>
      </c>
      <c r="F110" s="26"/>
      <c r="G110" s="26">
        <f t="shared" si="3"/>
        <v>6912</v>
      </c>
    </row>
    <row r="111" spans="1:7" ht="15.75" x14ac:dyDescent="0.25">
      <c r="A111" s="51" t="s">
        <v>153</v>
      </c>
      <c r="B111" s="52">
        <f t="shared" si="4"/>
        <v>4.916666666666667</v>
      </c>
      <c r="C111" s="52">
        <f t="shared" si="5"/>
        <v>20.083333333333332</v>
      </c>
      <c r="D111" s="50">
        <v>59</v>
      </c>
      <c r="E111" s="26">
        <v>108</v>
      </c>
      <c r="F111" s="26"/>
      <c r="G111" s="26">
        <f t="shared" si="3"/>
        <v>6372</v>
      </c>
    </row>
    <row r="112" spans="1:7" ht="15.75" x14ac:dyDescent="0.25">
      <c r="A112" s="51" t="s">
        <v>154</v>
      </c>
      <c r="B112" s="52">
        <f t="shared" si="4"/>
        <v>4.833333333333333</v>
      </c>
      <c r="C112" s="52">
        <f t="shared" si="5"/>
        <v>20.166666666666668</v>
      </c>
      <c r="D112" s="50">
        <v>58</v>
      </c>
      <c r="E112" s="26">
        <v>108</v>
      </c>
      <c r="F112" s="26"/>
      <c r="G112" s="26">
        <f t="shared" si="3"/>
        <v>6264</v>
      </c>
    </row>
    <row r="113" spans="1:7" ht="15.75" x14ac:dyDescent="0.25">
      <c r="A113" s="51" t="s">
        <v>155</v>
      </c>
      <c r="B113" s="52">
        <f t="shared" si="4"/>
        <v>4.833333333333333</v>
      </c>
      <c r="C113" s="52">
        <f t="shared" si="5"/>
        <v>20.166666666666668</v>
      </c>
      <c r="D113" s="50">
        <v>58</v>
      </c>
      <c r="E113" s="26">
        <v>108</v>
      </c>
      <c r="F113" s="26"/>
      <c r="G113" s="26">
        <f t="shared" si="3"/>
        <v>6264</v>
      </c>
    </row>
    <row r="114" spans="1:7" ht="15.75" x14ac:dyDescent="0.25">
      <c r="A114" s="51" t="s">
        <v>156</v>
      </c>
      <c r="B114" s="52">
        <f t="shared" si="4"/>
        <v>4.25</v>
      </c>
      <c r="C114" s="52">
        <f t="shared" si="5"/>
        <v>20.75</v>
      </c>
      <c r="D114" s="50">
        <v>51</v>
      </c>
      <c r="E114" s="26">
        <v>108</v>
      </c>
      <c r="F114" s="26"/>
      <c r="G114" s="26">
        <f t="shared" si="3"/>
        <v>5508</v>
      </c>
    </row>
    <row r="115" spans="1:7" ht="15.75" x14ac:dyDescent="0.25">
      <c r="A115" s="51" t="s">
        <v>157</v>
      </c>
      <c r="B115" s="52">
        <f t="shared" si="4"/>
        <v>3.8333333333333335</v>
      </c>
      <c r="C115" s="52">
        <f t="shared" si="5"/>
        <v>21.166666666666668</v>
      </c>
      <c r="D115" s="50">
        <v>46</v>
      </c>
      <c r="E115" s="26">
        <v>108</v>
      </c>
      <c r="F115" s="26"/>
      <c r="G115" s="26">
        <f t="shared" si="3"/>
        <v>4968</v>
      </c>
    </row>
    <row r="116" spans="1:7" ht="15.75" x14ac:dyDescent="0.25">
      <c r="A116" s="51" t="s">
        <v>158</v>
      </c>
      <c r="B116" s="52">
        <f t="shared" si="4"/>
        <v>3.8333333333333335</v>
      </c>
      <c r="C116" s="52">
        <f t="shared" si="5"/>
        <v>21.166666666666668</v>
      </c>
      <c r="D116" s="50">
        <v>46</v>
      </c>
      <c r="E116" s="26">
        <v>108</v>
      </c>
      <c r="F116" s="26"/>
      <c r="G116" s="26">
        <f t="shared" si="3"/>
        <v>4968</v>
      </c>
    </row>
    <row r="117" spans="1:7" ht="15.75" x14ac:dyDescent="0.25">
      <c r="A117" s="51" t="s">
        <v>159</v>
      </c>
      <c r="B117" s="52">
        <f t="shared" si="4"/>
        <v>1.6666666666666667</v>
      </c>
      <c r="C117" s="52">
        <f t="shared" si="5"/>
        <v>23.333333333333332</v>
      </c>
      <c r="D117" s="50">
        <v>20</v>
      </c>
      <c r="E117" s="26">
        <v>108</v>
      </c>
      <c r="F117" s="26"/>
      <c r="G117" s="26">
        <f t="shared" si="3"/>
        <v>2160</v>
      </c>
    </row>
    <row r="118" spans="1:7" ht="15.75" x14ac:dyDescent="0.25">
      <c r="A118" s="51" t="s">
        <v>160</v>
      </c>
      <c r="B118" s="52">
        <f t="shared" si="4"/>
        <v>1.5</v>
      </c>
      <c r="C118" s="52">
        <f t="shared" si="5"/>
        <v>23.5</v>
      </c>
      <c r="D118" s="50">
        <v>18</v>
      </c>
      <c r="E118" s="26">
        <v>108</v>
      </c>
      <c r="F118" s="26"/>
      <c r="G118" s="26">
        <f t="shared" si="3"/>
        <v>1944</v>
      </c>
    </row>
    <row r="119" spans="1:7" ht="15.75" x14ac:dyDescent="0.25">
      <c r="A119" s="51" t="s">
        <v>161</v>
      </c>
      <c r="B119" s="52">
        <f t="shared" si="4"/>
        <v>1.1666666666666667</v>
      </c>
      <c r="C119" s="52">
        <f t="shared" si="5"/>
        <v>23.833333333333332</v>
      </c>
      <c r="D119" s="50">
        <v>14</v>
      </c>
      <c r="E119" s="26">
        <v>108</v>
      </c>
      <c r="F119" s="26"/>
      <c r="G119" s="26">
        <f t="shared" si="3"/>
        <v>1512</v>
      </c>
    </row>
    <row r="120" spans="1:7" ht="15.75" x14ac:dyDescent="0.25">
      <c r="A120" s="51" t="s">
        <v>162</v>
      </c>
      <c r="B120" s="52">
        <f>D120/12</f>
        <v>0.75</v>
      </c>
      <c r="C120" s="52">
        <f>25-B120</f>
        <v>24.25</v>
      </c>
      <c r="D120" s="50">
        <v>9</v>
      </c>
      <c r="E120" s="26">
        <v>108</v>
      </c>
      <c r="F120" s="26"/>
      <c r="G120" s="26">
        <f>D120*E120-F120</f>
        <v>972</v>
      </c>
    </row>
    <row r="121" spans="1:7" ht="15.75" x14ac:dyDescent="0.25">
      <c r="A121" s="51" t="s">
        <v>163</v>
      </c>
      <c r="B121" s="52">
        <f>D121/12</f>
        <v>0.58333333333333337</v>
      </c>
      <c r="C121" s="52">
        <f>25-B121</f>
        <v>24.416666666666668</v>
      </c>
      <c r="D121" s="50">
        <v>7</v>
      </c>
      <c r="E121" s="26">
        <v>108</v>
      </c>
      <c r="F121" s="26"/>
      <c r="G121" s="26">
        <f>D121*E121-F121</f>
        <v>756</v>
      </c>
    </row>
    <row r="122" spans="1:7" ht="15.75" x14ac:dyDescent="0.25">
      <c r="A122" s="51" t="s">
        <v>164</v>
      </c>
      <c r="B122" s="52">
        <f t="shared" ref="B122:G122" si="6">SUM(B91:B121)</f>
        <v>428.58333333333331</v>
      </c>
      <c r="C122" s="52">
        <f t="shared" si="6"/>
        <v>415.41666666666669</v>
      </c>
      <c r="D122" s="52">
        <f t="shared" si="6"/>
        <v>4315</v>
      </c>
      <c r="E122" s="25">
        <f t="shared" si="6"/>
        <v>3348</v>
      </c>
      <c r="F122" s="25">
        <f t="shared" si="6"/>
        <v>127451.33999999995</v>
      </c>
      <c r="G122" s="25">
        <f t="shared" si="6"/>
        <v>338568.66000000003</v>
      </c>
    </row>
    <row r="123" spans="1:7" ht="15.75" x14ac:dyDescent="0.25">
      <c r="A123" s="53"/>
      <c r="B123" s="54"/>
      <c r="C123" s="54"/>
      <c r="D123" s="54"/>
      <c r="E123" s="27"/>
      <c r="F123" s="27"/>
      <c r="G123" s="27"/>
    </row>
    <row r="124" spans="1:7" ht="15.75" x14ac:dyDescent="0.25">
      <c r="A124" s="28" t="s">
        <v>218</v>
      </c>
      <c r="B124" s="58"/>
      <c r="C124" s="58"/>
      <c r="D124" s="58"/>
      <c r="E124" s="28"/>
      <c r="F124" s="29"/>
      <c r="G124" s="14"/>
    </row>
    <row r="125" spans="1:7" ht="15.75" x14ac:dyDescent="0.25">
      <c r="A125" s="50" t="s">
        <v>126</v>
      </c>
      <c r="B125" s="50" t="s">
        <v>127</v>
      </c>
      <c r="C125" s="50" t="s">
        <v>128</v>
      </c>
      <c r="D125" s="50" t="s">
        <v>129</v>
      </c>
      <c r="E125" s="25" t="s">
        <v>130</v>
      </c>
      <c r="F125" s="25" t="s">
        <v>131</v>
      </c>
      <c r="G125" s="25" t="s">
        <v>132</v>
      </c>
    </row>
    <row r="126" spans="1:7" ht="15.75" x14ac:dyDescent="0.25">
      <c r="A126" s="51" t="s">
        <v>133</v>
      </c>
      <c r="B126" s="50">
        <v>44</v>
      </c>
      <c r="C126" s="50">
        <v>0</v>
      </c>
      <c r="D126" s="50">
        <v>300</v>
      </c>
      <c r="E126" s="26">
        <v>108</v>
      </c>
      <c r="F126" s="26">
        <f>'[2]N SANDERS'!D82</f>
        <v>0</v>
      </c>
      <c r="G126" s="26">
        <f>D126*E126-F126</f>
        <v>32400</v>
      </c>
    </row>
    <row r="127" spans="1:7" ht="15.75" x14ac:dyDescent="0.25">
      <c r="A127" s="51" t="s">
        <v>134</v>
      </c>
      <c r="B127" s="50">
        <v>36</v>
      </c>
      <c r="C127" s="50">
        <v>0</v>
      </c>
      <c r="D127" s="50">
        <v>300</v>
      </c>
      <c r="E127" s="26">
        <v>108</v>
      </c>
      <c r="F127" s="26">
        <f>'[2]B Cummings'!D113</f>
        <v>0</v>
      </c>
      <c r="G127" s="26">
        <f>D127*E127-F127</f>
        <v>32400</v>
      </c>
    </row>
    <row r="128" spans="1:7" ht="15.75" x14ac:dyDescent="0.25">
      <c r="A128" s="51" t="s">
        <v>135</v>
      </c>
      <c r="B128" s="50">
        <v>48</v>
      </c>
      <c r="C128" s="50">
        <v>0</v>
      </c>
      <c r="D128" s="50">
        <v>300</v>
      </c>
      <c r="E128" s="26">
        <v>108</v>
      </c>
      <c r="F128" s="26">
        <f>'[2]N Meredith'!D82</f>
        <v>0</v>
      </c>
      <c r="G128" s="26">
        <f>D128*E128-F128</f>
        <v>32400</v>
      </c>
    </row>
    <row r="129" spans="1:7" ht="15.75" x14ac:dyDescent="0.25">
      <c r="A129" s="51" t="s">
        <v>136</v>
      </c>
      <c r="B129" s="50">
        <v>28</v>
      </c>
      <c r="C129" s="50">
        <v>0</v>
      </c>
      <c r="D129" s="50">
        <v>300</v>
      </c>
      <c r="E129" s="26">
        <v>108</v>
      </c>
      <c r="F129" s="26">
        <v>32400</v>
      </c>
      <c r="G129" s="26">
        <f>D129*E129-F129</f>
        <v>0</v>
      </c>
    </row>
    <row r="130" spans="1:7" ht="15.75" x14ac:dyDescent="0.25">
      <c r="A130" s="51" t="s">
        <v>137</v>
      </c>
      <c r="B130" s="52">
        <f>D130/12</f>
        <v>25</v>
      </c>
      <c r="C130" s="52">
        <f>25-B130</f>
        <v>0</v>
      </c>
      <c r="D130" s="50">
        <v>300</v>
      </c>
      <c r="E130" s="26">
        <v>108</v>
      </c>
      <c r="F130" s="26">
        <f>'[2]L THOMPSON'!D82</f>
        <v>0</v>
      </c>
      <c r="G130" s="26">
        <f t="shared" ref="G130:G151" si="7">D130*E130-F130</f>
        <v>32400</v>
      </c>
    </row>
    <row r="131" spans="1:7" ht="15.75" x14ac:dyDescent="0.25">
      <c r="A131" s="51" t="s">
        <v>138</v>
      </c>
      <c r="B131" s="52">
        <f>D131/12</f>
        <v>25</v>
      </c>
      <c r="C131" s="52">
        <f>25-B131</f>
        <v>0</v>
      </c>
      <c r="D131" s="50">
        <v>300</v>
      </c>
      <c r="E131" s="26">
        <v>108</v>
      </c>
      <c r="F131" s="26">
        <f>'[2]S LASHLEY'!D110</f>
        <v>0</v>
      </c>
      <c r="G131" s="26">
        <f>D131*E131-F131</f>
        <v>32400</v>
      </c>
    </row>
    <row r="132" spans="1:7" ht="15.75" x14ac:dyDescent="0.25">
      <c r="A132" s="51" t="s">
        <v>139</v>
      </c>
      <c r="B132" s="52">
        <v>31</v>
      </c>
      <c r="C132" s="52">
        <v>0</v>
      </c>
      <c r="D132" s="50">
        <v>300</v>
      </c>
      <c r="E132" s="26">
        <v>108</v>
      </c>
      <c r="F132" s="26"/>
      <c r="G132" s="26">
        <f t="shared" si="7"/>
        <v>32400</v>
      </c>
    </row>
    <row r="133" spans="1:7" ht="15.75" x14ac:dyDescent="0.25">
      <c r="A133" s="51" t="s">
        <v>140</v>
      </c>
      <c r="B133" s="52">
        <v>28</v>
      </c>
      <c r="C133" s="52">
        <v>0</v>
      </c>
      <c r="D133" s="50">
        <v>300</v>
      </c>
      <c r="E133" s="26">
        <v>108</v>
      </c>
      <c r="F133" s="26"/>
      <c r="G133" s="26">
        <f t="shared" si="7"/>
        <v>32400</v>
      </c>
    </row>
    <row r="134" spans="1:7" ht="15.75" x14ac:dyDescent="0.25">
      <c r="A134" s="51" t="s">
        <v>141</v>
      </c>
      <c r="B134" s="52">
        <v>32</v>
      </c>
      <c r="C134" s="52">
        <v>0</v>
      </c>
      <c r="D134" s="50">
        <v>300</v>
      </c>
      <c r="E134" s="26">
        <v>108</v>
      </c>
      <c r="F134" s="26"/>
      <c r="G134" s="26">
        <f>D134*E134-F134</f>
        <v>32400</v>
      </c>
    </row>
    <row r="135" spans="1:7" ht="15.75" x14ac:dyDescent="0.25">
      <c r="A135" s="51" t="s">
        <v>142</v>
      </c>
      <c r="B135" s="52">
        <f t="shared" ref="B135:B151" si="8">D135/12</f>
        <v>17.75</v>
      </c>
      <c r="C135" s="52">
        <f t="shared" ref="C135:C151" si="9">25-B135</f>
        <v>7.25</v>
      </c>
      <c r="D135" s="50">
        <v>213</v>
      </c>
      <c r="E135" s="26">
        <v>108</v>
      </c>
      <c r="F135" s="26"/>
      <c r="G135" s="26">
        <f t="shared" si="7"/>
        <v>23004</v>
      </c>
    </row>
    <row r="136" spans="1:7" ht="15.75" x14ac:dyDescent="0.25">
      <c r="A136" s="51" t="s">
        <v>143</v>
      </c>
      <c r="B136" s="52">
        <f t="shared" si="8"/>
        <v>16.416666666666668</v>
      </c>
      <c r="C136" s="52">
        <f t="shared" si="9"/>
        <v>8.5833333333333321</v>
      </c>
      <c r="D136" s="50">
        <v>197</v>
      </c>
      <c r="E136" s="26">
        <v>108</v>
      </c>
      <c r="F136" s="26"/>
      <c r="G136" s="26">
        <f t="shared" si="7"/>
        <v>21276</v>
      </c>
    </row>
    <row r="137" spans="1:7" ht="15.75" x14ac:dyDescent="0.25">
      <c r="A137" s="51" t="s">
        <v>144</v>
      </c>
      <c r="B137" s="52">
        <f t="shared" si="8"/>
        <v>13.583333333333334</v>
      </c>
      <c r="C137" s="52">
        <f t="shared" si="9"/>
        <v>11.416666666666666</v>
      </c>
      <c r="D137" s="50">
        <v>163</v>
      </c>
      <c r="E137" s="26">
        <v>108</v>
      </c>
      <c r="F137" s="26"/>
      <c r="G137" s="26">
        <f>D137*E137-F137</f>
        <v>17604</v>
      </c>
    </row>
    <row r="138" spans="1:7" ht="15.75" x14ac:dyDescent="0.25">
      <c r="A138" s="51" t="s">
        <v>158</v>
      </c>
      <c r="B138" s="52">
        <f>D138/12</f>
        <v>11</v>
      </c>
      <c r="C138" s="52">
        <f>25-B138</f>
        <v>14</v>
      </c>
      <c r="D138" s="50">
        <v>132</v>
      </c>
      <c r="E138" s="26">
        <v>108</v>
      </c>
      <c r="F138" s="26"/>
      <c r="G138" s="26">
        <f>D138*E138-F138</f>
        <v>14256</v>
      </c>
    </row>
    <row r="139" spans="1:7" ht="15.75" x14ac:dyDescent="0.25">
      <c r="A139" s="51" t="s">
        <v>145</v>
      </c>
      <c r="B139" s="52">
        <f t="shared" si="8"/>
        <v>9.6666666666666661</v>
      </c>
      <c r="C139" s="52">
        <f t="shared" si="9"/>
        <v>15.333333333333334</v>
      </c>
      <c r="D139" s="50">
        <v>116</v>
      </c>
      <c r="E139" s="26">
        <v>108</v>
      </c>
      <c r="F139" s="26"/>
      <c r="G139" s="26">
        <f>D139*E139-F139</f>
        <v>12528</v>
      </c>
    </row>
    <row r="140" spans="1:7" ht="15.75" x14ac:dyDescent="0.25">
      <c r="A140" s="51" t="s">
        <v>146</v>
      </c>
      <c r="B140" s="52">
        <f t="shared" si="8"/>
        <v>9.6666666666666661</v>
      </c>
      <c r="C140" s="52">
        <f t="shared" si="9"/>
        <v>15.333333333333334</v>
      </c>
      <c r="D140" s="50">
        <v>116</v>
      </c>
      <c r="E140" s="26">
        <v>108</v>
      </c>
      <c r="F140" s="26"/>
      <c r="G140" s="26">
        <f>D140*E140-F140</f>
        <v>12528</v>
      </c>
    </row>
    <row r="141" spans="1:7" ht="15.75" x14ac:dyDescent="0.25">
      <c r="A141" s="51" t="s">
        <v>147</v>
      </c>
      <c r="B141" s="52">
        <f t="shared" si="8"/>
        <v>9</v>
      </c>
      <c r="C141" s="52">
        <f t="shared" si="9"/>
        <v>16</v>
      </c>
      <c r="D141" s="50">
        <v>108</v>
      </c>
      <c r="E141" s="26">
        <v>108</v>
      </c>
      <c r="F141" s="26"/>
      <c r="G141" s="26">
        <f>D141*E141-F141</f>
        <v>11664</v>
      </c>
    </row>
    <row r="142" spans="1:7" ht="15.75" x14ac:dyDescent="0.25">
      <c r="A142" s="51" t="s">
        <v>148</v>
      </c>
      <c r="B142" s="52">
        <f t="shared" si="8"/>
        <v>8.25</v>
      </c>
      <c r="C142" s="52">
        <f t="shared" si="9"/>
        <v>16.75</v>
      </c>
      <c r="D142" s="50">
        <v>99</v>
      </c>
      <c r="E142" s="26">
        <v>108</v>
      </c>
      <c r="F142" s="26"/>
      <c r="G142" s="26">
        <f t="shared" si="7"/>
        <v>10692</v>
      </c>
    </row>
    <row r="143" spans="1:7" ht="15.75" x14ac:dyDescent="0.25">
      <c r="A143" s="51" t="s">
        <v>151</v>
      </c>
      <c r="B143" s="52">
        <f t="shared" si="8"/>
        <v>7</v>
      </c>
      <c r="C143" s="52">
        <f t="shared" si="9"/>
        <v>18</v>
      </c>
      <c r="D143" s="50">
        <v>84</v>
      </c>
      <c r="E143" s="26">
        <v>108</v>
      </c>
      <c r="F143" s="26"/>
      <c r="G143" s="26">
        <f t="shared" si="7"/>
        <v>9072</v>
      </c>
    </row>
    <row r="144" spans="1:7" ht="15.75" x14ac:dyDescent="0.25">
      <c r="A144" s="51" t="s">
        <v>153</v>
      </c>
      <c r="B144" s="52">
        <f t="shared" si="8"/>
        <v>5.916666666666667</v>
      </c>
      <c r="C144" s="52">
        <f t="shared" si="9"/>
        <v>19.083333333333332</v>
      </c>
      <c r="D144" s="50">
        <v>71</v>
      </c>
      <c r="E144" s="26">
        <v>108</v>
      </c>
      <c r="F144" s="26"/>
      <c r="G144" s="26">
        <f t="shared" si="7"/>
        <v>7668</v>
      </c>
    </row>
    <row r="145" spans="1:7" ht="15.75" x14ac:dyDescent="0.25">
      <c r="A145" s="51" t="s">
        <v>154</v>
      </c>
      <c r="B145" s="52">
        <f t="shared" si="8"/>
        <v>5.833333333333333</v>
      </c>
      <c r="C145" s="52">
        <f t="shared" si="9"/>
        <v>19.166666666666668</v>
      </c>
      <c r="D145" s="50">
        <v>70</v>
      </c>
      <c r="E145" s="26">
        <v>108</v>
      </c>
      <c r="F145" s="26"/>
      <c r="G145" s="26">
        <f t="shared" si="7"/>
        <v>7560</v>
      </c>
    </row>
    <row r="146" spans="1:7" ht="15.75" x14ac:dyDescent="0.25">
      <c r="A146" s="51" t="s">
        <v>155</v>
      </c>
      <c r="B146" s="52">
        <f t="shared" si="8"/>
        <v>5.833333333333333</v>
      </c>
      <c r="C146" s="52">
        <f t="shared" si="9"/>
        <v>19.166666666666668</v>
      </c>
      <c r="D146" s="50">
        <v>70</v>
      </c>
      <c r="E146" s="26">
        <v>108</v>
      </c>
      <c r="F146" s="26"/>
      <c r="G146" s="26">
        <f t="shared" si="7"/>
        <v>7560</v>
      </c>
    </row>
    <row r="147" spans="1:7" ht="15.75" x14ac:dyDescent="0.25">
      <c r="A147" s="51" t="s">
        <v>156</v>
      </c>
      <c r="B147" s="52">
        <f t="shared" si="8"/>
        <v>5.25</v>
      </c>
      <c r="C147" s="52">
        <f t="shared" si="9"/>
        <v>19.75</v>
      </c>
      <c r="D147" s="50">
        <v>63</v>
      </c>
      <c r="E147" s="26">
        <v>108</v>
      </c>
      <c r="F147" s="26"/>
      <c r="G147" s="26">
        <f t="shared" si="7"/>
        <v>6804</v>
      </c>
    </row>
    <row r="148" spans="1:7" ht="15.75" x14ac:dyDescent="0.25">
      <c r="A148" s="51" t="s">
        <v>157</v>
      </c>
      <c r="B148" s="52">
        <f t="shared" si="8"/>
        <v>4.833333333333333</v>
      </c>
      <c r="C148" s="52">
        <f t="shared" si="9"/>
        <v>20.166666666666668</v>
      </c>
      <c r="D148" s="50">
        <v>58</v>
      </c>
      <c r="E148" s="26">
        <v>108</v>
      </c>
      <c r="F148" s="26"/>
      <c r="G148" s="26">
        <f t="shared" si="7"/>
        <v>6264</v>
      </c>
    </row>
    <row r="149" spans="1:7" ht="15.75" x14ac:dyDescent="0.25">
      <c r="A149" s="51" t="s">
        <v>159</v>
      </c>
      <c r="B149" s="52">
        <f t="shared" si="8"/>
        <v>2.6666666666666665</v>
      </c>
      <c r="C149" s="52">
        <f t="shared" si="9"/>
        <v>22.333333333333332</v>
      </c>
      <c r="D149" s="50">
        <v>32</v>
      </c>
      <c r="E149" s="26">
        <v>108</v>
      </c>
      <c r="F149" s="26"/>
      <c r="G149" s="26">
        <f t="shared" si="7"/>
        <v>3456</v>
      </c>
    </row>
    <row r="150" spans="1:7" ht="15.75" x14ac:dyDescent="0.25">
      <c r="A150" s="51" t="s">
        <v>160</v>
      </c>
      <c r="B150" s="52">
        <f t="shared" si="8"/>
        <v>2.5</v>
      </c>
      <c r="C150" s="52">
        <f t="shared" si="9"/>
        <v>22.5</v>
      </c>
      <c r="D150" s="50">
        <v>30</v>
      </c>
      <c r="E150" s="26">
        <v>108</v>
      </c>
      <c r="F150" s="26"/>
      <c r="G150" s="26">
        <f t="shared" si="7"/>
        <v>3240</v>
      </c>
    </row>
    <row r="151" spans="1:7" ht="15.75" x14ac:dyDescent="0.25">
      <c r="A151" s="51" t="s">
        <v>161</v>
      </c>
      <c r="B151" s="52">
        <f t="shared" si="8"/>
        <v>2.1666666666666665</v>
      </c>
      <c r="C151" s="52">
        <f t="shared" si="9"/>
        <v>22.833333333333332</v>
      </c>
      <c r="D151" s="50">
        <v>26</v>
      </c>
      <c r="E151" s="26">
        <v>108</v>
      </c>
      <c r="F151" s="26"/>
      <c r="G151" s="26">
        <f t="shared" si="7"/>
        <v>2808</v>
      </c>
    </row>
    <row r="152" spans="1:7" ht="15.75" x14ac:dyDescent="0.25">
      <c r="A152" s="51" t="s">
        <v>162</v>
      </c>
      <c r="B152" s="52">
        <f>D152/12</f>
        <v>1.75</v>
      </c>
      <c r="C152" s="52">
        <f>25-B152</f>
        <v>23.25</v>
      </c>
      <c r="D152" s="50">
        <v>21</v>
      </c>
      <c r="E152" s="26">
        <v>108</v>
      </c>
      <c r="F152" s="26"/>
      <c r="G152" s="26">
        <f>D152*E152-F152</f>
        <v>2268</v>
      </c>
    </row>
    <row r="153" spans="1:7" ht="15.75" x14ac:dyDescent="0.25">
      <c r="A153" s="51" t="s">
        <v>219</v>
      </c>
      <c r="B153" s="52">
        <f>D153/12</f>
        <v>0.91666666666666663</v>
      </c>
      <c r="C153" s="52">
        <f>25-B153</f>
        <v>24.083333333333332</v>
      </c>
      <c r="D153" s="50">
        <v>11</v>
      </c>
      <c r="E153" s="26">
        <v>108</v>
      </c>
      <c r="F153" s="26"/>
      <c r="G153" s="26">
        <f>D153*E153-F153</f>
        <v>1188</v>
      </c>
    </row>
    <row r="154" spans="1:7" ht="15.75" x14ac:dyDescent="0.25">
      <c r="A154" s="51" t="s">
        <v>220</v>
      </c>
      <c r="B154" s="52">
        <f>D154/12</f>
        <v>0.91666666666666663</v>
      </c>
      <c r="C154" s="52">
        <f>25-B154</f>
        <v>24.083333333333332</v>
      </c>
      <c r="D154" s="50">
        <v>11</v>
      </c>
      <c r="E154" s="26">
        <v>108</v>
      </c>
      <c r="F154" s="26"/>
      <c r="G154" s="26">
        <f>D154*E154-F154</f>
        <v>1188</v>
      </c>
    </row>
    <row r="155" spans="1:7" ht="15.75" x14ac:dyDescent="0.25">
      <c r="A155" s="51" t="s">
        <v>221</v>
      </c>
      <c r="B155" s="52">
        <f>D155/12</f>
        <v>0.91666666666666663</v>
      </c>
      <c r="C155" s="52">
        <f>25-B155</f>
        <v>24.083333333333332</v>
      </c>
      <c r="D155" s="50">
        <v>11</v>
      </c>
      <c r="E155" s="26">
        <v>108</v>
      </c>
      <c r="F155" s="26"/>
      <c r="G155" s="26">
        <f>D155*E155-F155</f>
        <v>1188</v>
      </c>
    </row>
    <row r="156" spans="1:7" ht="15.75" x14ac:dyDescent="0.25">
      <c r="A156" s="51" t="s">
        <v>222</v>
      </c>
      <c r="B156" s="52">
        <f>D156/12</f>
        <v>0.66666666666666663</v>
      </c>
      <c r="C156" s="52">
        <f>25-B156</f>
        <v>24.333333333333332</v>
      </c>
      <c r="D156" s="50">
        <v>8</v>
      </c>
      <c r="E156" s="26">
        <v>108</v>
      </c>
      <c r="F156" s="26"/>
      <c r="G156" s="26">
        <f>D156*E156-F156</f>
        <v>864</v>
      </c>
    </row>
    <row r="157" spans="1:7" ht="15.75" x14ac:dyDescent="0.25">
      <c r="A157" s="51" t="s">
        <v>164</v>
      </c>
      <c r="B157" s="52">
        <f t="shared" ref="B157:G157" si="10">SUM(B126:B156)</f>
        <v>439.50000000000011</v>
      </c>
      <c r="C157" s="52">
        <f t="shared" si="10"/>
        <v>407.49999999999989</v>
      </c>
      <c r="D157" s="52">
        <f t="shared" si="10"/>
        <v>4410</v>
      </c>
      <c r="E157" s="25">
        <f t="shared" si="10"/>
        <v>3348</v>
      </c>
      <c r="F157" s="25">
        <f t="shared" si="10"/>
        <v>32400</v>
      </c>
      <c r="G157" s="25">
        <f t="shared" si="10"/>
        <v>443880</v>
      </c>
    </row>
  </sheetData>
  <mergeCells count="1">
    <mergeCell ref="B124:D124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1F918-04E1-4692-BE83-60567D779A36}">
  <dimension ref="A1:J284"/>
  <sheetViews>
    <sheetView topLeftCell="A165" workbookViewId="0">
      <selection activeCell="L163" sqref="L163"/>
    </sheetView>
  </sheetViews>
  <sheetFormatPr defaultRowHeight="15" x14ac:dyDescent="0.25"/>
  <cols>
    <col min="1" max="1" width="4.7109375" customWidth="1"/>
    <col min="2" max="2" width="3.140625" customWidth="1"/>
    <col min="3" max="7" width="9.42578125" customWidth="1"/>
    <col min="8" max="8" width="10" customWidth="1"/>
    <col min="9" max="10" width="10.5703125" bestFit="1" customWidth="1"/>
  </cols>
  <sheetData>
    <row r="1" spans="1:9" x14ac:dyDescent="0.25">
      <c r="A1" s="59">
        <v>2018</v>
      </c>
      <c r="B1" s="60"/>
      <c r="C1" s="19">
        <v>60431</v>
      </c>
      <c r="D1" s="19">
        <v>60432</v>
      </c>
      <c r="E1" s="19">
        <v>60450</v>
      </c>
      <c r="F1" s="19">
        <v>60470</v>
      </c>
      <c r="G1" s="19">
        <v>60480</v>
      </c>
      <c r="H1" s="30">
        <v>60580</v>
      </c>
      <c r="I1" s="30" t="s">
        <v>166</v>
      </c>
    </row>
    <row r="2" spans="1:9" x14ac:dyDescent="0.25">
      <c r="A2" s="2" t="s">
        <v>55</v>
      </c>
      <c r="B2" s="2">
        <v>5</v>
      </c>
      <c r="C2" s="31"/>
      <c r="D2" s="31"/>
      <c r="E2" s="31"/>
      <c r="F2" s="31"/>
      <c r="G2" s="31"/>
      <c r="H2" s="31"/>
      <c r="I2" s="31">
        <f>SUM(C2:H2)</f>
        <v>0</v>
      </c>
    </row>
    <row r="3" spans="1:9" x14ac:dyDescent="0.25">
      <c r="A3" s="2"/>
      <c r="B3" s="2">
        <v>12</v>
      </c>
      <c r="C3" s="31">
        <v>140.83000000000001</v>
      </c>
      <c r="D3" s="31">
        <v>48.74</v>
      </c>
      <c r="E3" s="31">
        <v>416.61</v>
      </c>
      <c r="F3" s="31">
        <v>140.65</v>
      </c>
      <c r="G3" s="31">
        <v>167.04</v>
      </c>
      <c r="H3" s="31">
        <v>47.57</v>
      </c>
      <c r="I3" s="31">
        <f t="shared" ref="I3:I54" si="0">SUM(C3:H3)</f>
        <v>961.44</v>
      </c>
    </row>
    <row r="4" spans="1:9" x14ac:dyDescent="0.25">
      <c r="A4" s="2"/>
      <c r="B4" s="2">
        <v>19</v>
      </c>
      <c r="C4" s="31">
        <v>143.41999999999999</v>
      </c>
      <c r="D4" s="31">
        <v>49.92</v>
      </c>
      <c r="E4" s="31">
        <v>426.77</v>
      </c>
      <c r="F4" s="31">
        <v>142.28</v>
      </c>
      <c r="G4" s="31">
        <v>169.41</v>
      </c>
      <c r="H4" s="31">
        <v>48.46</v>
      </c>
      <c r="I4" s="31">
        <f t="shared" si="0"/>
        <v>980.25999999999988</v>
      </c>
    </row>
    <row r="5" spans="1:9" x14ac:dyDescent="0.25">
      <c r="A5" s="2"/>
      <c r="B5" s="2">
        <v>26</v>
      </c>
      <c r="C5" s="31">
        <v>143.41999999999999</v>
      </c>
      <c r="D5" s="31">
        <v>51.9</v>
      </c>
      <c r="E5" s="31">
        <v>404.91</v>
      </c>
      <c r="F5" s="31">
        <v>144.19</v>
      </c>
      <c r="G5" s="31">
        <v>167.36</v>
      </c>
      <c r="H5" s="31">
        <v>48.46</v>
      </c>
      <c r="I5" s="31">
        <f t="shared" si="0"/>
        <v>960.24000000000012</v>
      </c>
    </row>
    <row r="6" spans="1:9" x14ac:dyDescent="0.25">
      <c r="A6" s="2" t="s">
        <v>56</v>
      </c>
      <c r="B6" s="2">
        <v>2</v>
      </c>
      <c r="C6" s="31">
        <v>134.6</v>
      </c>
      <c r="D6" s="31">
        <v>97.08</v>
      </c>
      <c r="E6" s="31">
        <v>373.19</v>
      </c>
      <c r="F6" s="31">
        <v>144.19</v>
      </c>
      <c r="G6" s="31">
        <v>169.41</v>
      </c>
      <c r="H6" s="31">
        <v>48.46</v>
      </c>
      <c r="I6" s="31">
        <f t="shared" si="0"/>
        <v>966.93</v>
      </c>
    </row>
    <row r="7" spans="1:9" x14ac:dyDescent="0.25">
      <c r="A7" s="2"/>
      <c r="B7" s="2">
        <v>9</v>
      </c>
      <c r="C7" s="31">
        <v>135.63999999999999</v>
      </c>
      <c r="D7" s="31">
        <v>97.56</v>
      </c>
      <c r="E7" s="31">
        <v>373.19</v>
      </c>
      <c r="F7" s="31">
        <v>144.19</v>
      </c>
      <c r="G7" s="31">
        <v>169.41</v>
      </c>
      <c r="H7" s="31">
        <v>48.46</v>
      </c>
      <c r="I7" s="31">
        <f t="shared" si="0"/>
        <v>968.44999999999993</v>
      </c>
    </row>
    <row r="8" spans="1:9" x14ac:dyDescent="0.25">
      <c r="A8" s="2"/>
      <c r="B8" s="2">
        <v>16</v>
      </c>
      <c r="C8" s="31">
        <v>134.34</v>
      </c>
      <c r="D8" s="31">
        <v>97.45</v>
      </c>
      <c r="E8" s="31">
        <v>373.19</v>
      </c>
      <c r="F8" s="31">
        <v>141.62</v>
      </c>
      <c r="G8" s="31">
        <v>169.41</v>
      </c>
      <c r="H8" s="31">
        <v>9.69</v>
      </c>
      <c r="I8" s="31">
        <f t="shared" si="0"/>
        <v>925.7</v>
      </c>
    </row>
    <row r="9" spans="1:9" x14ac:dyDescent="0.25">
      <c r="A9" s="2"/>
      <c r="B9" s="2">
        <v>23</v>
      </c>
      <c r="C9" s="31">
        <v>128.12</v>
      </c>
      <c r="D9" s="31">
        <v>97.56</v>
      </c>
      <c r="E9" s="31">
        <v>373.19</v>
      </c>
      <c r="F9" s="31">
        <v>186.53</v>
      </c>
      <c r="G9" s="31">
        <v>169.41</v>
      </c>
      <c r="H9" s="31">
        <v>0</v>
      </c>
      <c r="I9" s="31">
        <f t="shared" si="0"/>
        <v>954.81</v>
      </c>
    </row>
    <row r="10" spans="1:9" x14ac:dyDescent="0.25">
      <c r="A10" s="2" t="s">
        <v>167</v>
      </c>
      <c r="B10" s="2">
        <v>2</v>
      </c>
      <c r="C10" s="31">
        <v>130.34</v>
      </c>
      <c r="D10" s="31">
        <v>97.56</v>
      </c>
      <c r="E10" s="31">
        <v>373.19</v>
      </c>
      <c r="F10" s="31">
        <v>219.99</v>
      </c>
      <c r="G10" s="31">
        <v>169.41</v>
      </c>
      <c r="H10" s="31">
        <v>0</v>
      </c>
      <c r="I10" s="31">
        <f t="shared" si="0"/>
        <v>990.49</v>
      </c>
    </row>
    <row r="11" spans="1:9" x14ac:dyDescent="0.25">
      <c r="A11" s="2"/>
      <c r="B11" s="2">
        <v>9</v>
      </c>
      <c r="C11" s="31">
        <v>129.01</v>
      </c>
      <c r="D11" s="31">
        <v>97.56</v>
      </c>
      <c r="E11" s="31">
        <v>373.19</v>
      </c>
      <c r="F11" s="31">
        <v>228.86</v>
      </c>
      <c r="G11" s="31">
        <v>169.41</v>
      </c>
      <c r="H11" s="31"/>
      <c r="I11" s="31">
        <f t="shared" si="0"/>
        <v>998.03</v>
      </c>
    </row>
    <row r="12" spans="1:9" x14ac:dyDescent="0.25">
      <c r="A12" s="2"/>
      <c r="B12" s="2">
        <v>16</v>
      </c>
      <c r="C12" s="31">
        <v>127.82</v>
      </c>
      <c r="D12" s="31">
        <v>97.56</v>
      </c>
      <c r="E12" s="31">
        <v>373.19</v>
      </c>
      <c r="F12" s="31">
        <v>222.93</v>
      </c>
      <c r="G12" s="31">
        <v>169.41</v>
      </c>
      <c r="H12" s="31"/>
      <c r="I12" s="31">
        <f t="shared" si="0"/>
        <v>990.91</v>
      </c>
    </row>
    <row r="13" spans="1:9" x14ac:dyDescent="0.25">
      <c r="A13" s="2"/>
      <c r="B13" s="2">
        <v>23</v>
      </c>
      <c r="C13" s="31">
        <v>132.53</v>
      </c>
      <c r="D13" s="31">
        <v>97.56</v>
      </c>
      <c r="E13" s="31">
        <v>373.19</v>
      </c>
      <c r="F13" s="31">
        <v>224.51</v>
      </c>
      <c r="G13" s="31">
        <v>169.41</v>
      </c>
      <c r="H13" s="31"/>
      <c r="I13" s="31">
        <f t="shared" si="0"/>
        <v>997.19999999999993</v>
      </c>
    </row>
    <row r="14" spans="1:9" x14ac:dyDescent="0.25">
      <c r="A14" s="2"/>
      <c r="B14" s="2">
        <v>30</v>
      </c>
      <c r="C14" s="31">
        <v>143.05000000000001</v>
      </c>
      <c r="D14" s="31">
        <v>97.56</v>
      </c>
      <c r="E14" s="31">
        <v>373.19</v>
      </c>
      <c r="F14" s="31">
        <v>224.72</v>
      </c>
      <c r="G14" s="31">
        <v>169.41</v>
      </c>
      <c r="H14" s="31"/>
      <c r="I14" s="31">
        <f t="shared" si="0"/>
        <v>1007.93</v>
      </c>
    </row>
    <row r="15" spans="1:9" x14ac:dyDescent="0.25">
      <c r="A15" s="2" t="s">
        <v>168</v>
      </c>
      <c r="B15" s="2">
        <v>6</v>
      </c>
      <c r="C15" s="31">
        <v>129.80000000000001</v>
      </c>
      <c r="D15" s="31">
        <v>97.56</v>
      </c>
      <c r="E15" s="31">
        <v>344.83</v>
      </c>
      <c r="F15" s="31">
        <v>209.97</v>
      </c>
      <c r="G15" s="31">
        <v>169.41</v>
      </c>
      <c r="H15" s="31"/>
      <c r="I15" s="31">
        <f t="shared" si="0"/>
        <v>951.57</v>
      </c>
    </row>
    <row r="16" spans="1:9" x14ac:dyDescent="0.25">
      <c r="A16" s="2"/>
      <c r="B16" s="2">
        <v>13</v>
      </c>
      <c r="C16" s="31">
        <v>133.13</v>
      </c>
      <c r="D16" s="31">
        <v>97.56</v>
      </c>
      <c r="E16" s="31">
        <v>373.19</v>
      </c>
      <c r="F16" s="31">
        <v>227.65</v>
      </c>
      <c r="G16" s="31">
        <v>169.41</v>
      </c>
      <c r="H16" s="31"/>
      <c r="I16" s="31">
        <f t="shared" si="0"/>
        <v>1000.9399999999999</v>
      </c>
    </row>
    <row r="17" spans="1:9" x14ac:dyDescent="0.25">
      <c r="A17" s="2"/>
      <c r="B17" s="2">
        <v>20</v>
      </c>
      <c r="C17" s="31">
        <v>129.5</v>
      </c>
      <c r="D17" s="31">
        <v>98.52</v>
      </c>
      <c r="E17" s="31">
        <v>373.19</v>
      </c>
      <c r="F17" s="31">
        <v>212.14</v>
      </c>
      <c r="G17" s="31">
        <v>169.41</v>
      </c>
      <c r="H17" s="31"/>
      <c r="I17" s="31">
        <f t="shared" si="0"/>
        <v>982.76</v>
      </c>
    </row>
    <row r="18" spans="1:9" x14ac:dyDescent="0.25">
      <c r="A18" s="2"/>
      <c r="B18" s="2">
        <v>27</v>
      </c>
      <c r="C18" s="31">
        <v>128.83000000000001</v>
      </c>
      <c r="D18" s="31">
        <v>98.52</v>
      </c>
      <c r="E18" s="31">
        <v>375.12</v>
      </c>
      <c r="F18" s="31">
        <v>233.76</v>
      </c>
      <c r="G18" s="31">
        <v>169.41</v>
      </c>
      <c r="H18" s="31"/>
      <c r="I18" s="31">
        <f t="shared" si="0"/>
        <v>1005.64</v>
      </c>
    </row>
    <row r="19" spans="1:9" x14ac:dyDescent="0.25">
      <c r="A19" s="2" t="s">
        <v>59</v>
      </c>
      <c r="B19" s="2">
        <v>4</v>
      </c>
      <c r="C19" s="31">
        <v>131.54</v>
      </c>
      <c r="D19" s="31">
        <v>98.52</v>
      </c>
      <c r="E19" s="31">
        <v>375.51</v>
      </c>
      <c r="F19" s="31">
        <v>234.65</v>
      </c>
      <c r="G19" s="31">
        <v>169.41</v>
      </c>
      <c r="H19" s="31"/>
      <c r="I19" s="31">
        <f t="shared" si="0"/>
        <v>1009.6299999999999</v>
      </c>
    </row>
    <row r="20" spans="1:9" x14ac:dyDescent="0.25">
      <c r="A20" s="2"/>
      <c r="B20" s="2">
        <v>11</v>
      </c>
      <c r="C20" s="31">
        <v>135.13</v>
      </c>
      <c r="D20" s="31">
        <v>98.52</v>
      </c>
      <c r="E20" s="31">
        <v>375.12</v>
      </c>
      <c r="F20" s="31">
        <v>234.25</v>
      </c>
      <c r="G20" s="31">
        <v>170.94</v>
      </c>
      <c r="H20" s="31"/>
      <c r="I20" s="31">
        <f t="shared" si="0"/>
        <v>1013.96</v>
      </c>
    </row>
    <row r="21" spans="1:9" x14ac:dyDescent="0.25">
      <c r="A21" s="2"/>
      <c r="B21" s="2">
        <v>18</v>
      </c>
      <c r="C21" s="31">
        <v>143.41999999999999</v>
      </c>
      <c r="D21" s="31">
        <v>98.52</v>
      </c>
      <c r="E21" s="31">
        <v>380.78</v>
      </c>
      <c r="F21" s="31">
        <v>231.59</v>
      </c>
      <c r="G21" s="31">
        <v>170.94</v>
      </c>
      <c r="H21" s="31"/>
      <c r="I21" s="31">
        <f t="shared" si="0"/>
        <v>1025.25</v>
      </c>
    </row>
    <row r="22" spans="1:9" x14ac:dyDescent="0.25">
      <c r="A22" s="2"/>
      <c r="B22" s="2">
        <v>25</v>
      </c>
      <c r="C22" s="31">
        <v>131.03</v>
      </c>
      <c r="D22" s="31">
        <v>98.52</v>
      </c>
      <c r="E22" s="31">
        <v>379.79</v>
      </c>
      <c r="F22" s="31">
        <v>234.93</v>
      </c>
      <c r="G22" s="31">
        <v>170.94</v>
      </c>
      <c r="H22" s="31"/>
      <c r="I22" s="31">
        <f t="shared" si="0"/>
        <v>1015.21</v>
      </c>
    </row>
    <row r="23" spans="1:9" x14ac:dyDescent="0.25">
      <c r="A23" s="2" t="s">
        <v>94</v>
      </c>
      <c r="B23" s="2">
        <v>1</v>
      </c>
      <c r="C23" s="31">
        <v>143.41999999999999</v>
      </c>
      <c r="D23" s="31">
        <v>98.52</v>
      </c>
      <c r="E23" s="31">
        <v>379.8</v>
      </c>
      <c r="F23" s="31">
        <v>222.53</v>
      </c>
      <c r="G23" s="31">
        <v>170.94</v>
      </c>
      <c r="H23" s="31"/>
      <c r="I23" s="31">
        <f t="shared" si="0"/>
        <v>1015.21</v>
      </c>
    </row>
    <row r="24" spans="1:9" x14ac:dyDescent="0.25">
      <c r="A24" s="2"/>
      <c r="B24" s="2">
        <v>8</v>
      </c>
      <c r="C24" s="31">
        <v>143.41999999999999</v>
      </c>
      <c r="D24" s="31">
        <v>98.52</v>
      </c>
      <c r="E24" s="31">
        <v>379.79</v>
      </c>
      <c r="F24" s="31">
        <v>235.71</v>
      </c>
      <c r="G24" s="31">
        <v>170.94</v>
      </c>
      <c r="H24" s="31"/>
      <c r="I24" s="31">
        <f t="shared" si="0"/>
        <v>1028.3800000000001</v>
      </c>
    </row>
    <row r="25" spans="1:9" x14ac:dyDescent="0.25">
      <c r="A25" s="2"/>
      <c r="B25" s="2">
        <v>15</v>
      </c>
      <c r="C25" s="31">
        <v>135.47</v>
      </c>
      <c r="D25" s="31">
        <v>98.52</v>
      </c>
      <c r="E25" s="31">
        <v>379.79</v>
      </c>
      <c r="F25" s="31">
        <v>237.61</v>
      </c>
      <c r="G25" s="31">
        <v>170.94</v>
      </c>
      <c r="H25" s="31"/>
      <c r="I25" s="31">
        <f>SUM(C25:H25)</f>
        <v>1022.3299999999999</v>
      </c>
    </row>
    <row r="26" spans="1:9" x14ac:dyDescent="0.25">
      <c r="A26" s="2"/>
      <c r="B26" s="2">
        <v>22</v>
      </c>
      <c r="C26" s="31">
        <v>135.32</v>
      </c>
      <c r="D26" s="31">
        <v>98.52</v>
      </c>
      <c r="E26" s="31">
        <v>379.79</v>
      </c>
      <c r="F26" s="31">
        <v>235.41</v>
      </c>
      <c r="G26" s="31">
        <v>170.94</v>
      </c>
      <c r="H26" s="31"/>
      <c r="I26" s="31">
        <f t="shared" si="0"/>
        <v>1019.98</v>
      </c>
    </row>
    <row r="27" spans="1:9" x14ac:dyDescent="0.25">
      <c r="A27" s="2"/>
      <c r="B27" s="2">
        <v>29</v>
      </c>
      <c r="C27" s="31">
        <v>138.21</v>
      </c>
      <c r="D27" s="31">
        <v>98.52</v>
      </c>
      <c r="E27" s="31">
        <v>379.79</v>
      </c>
      <c r="F27" s="31">
        <v>225.77</v>
      </c>
      <c r="G27" s="31">
        <v>170.94</v>
      </c>
      <c r="H27" s="31"/>
      <c r="I27" s="31">
        <f t="shared" si="0"/>
        <v>1013.23</v>
      </c>
    </row>
    <row r="28" spans="1:9" x14ac:dyDescent="0.25">
      <c r="A28" s="2" t="s">
        <v>95</v>
      </c>
      <c r="B28" s="2">
        <v>6</v>
      </c>
      <c r="C28" s="31">
        <v>128.54</v>
      </c>
      <c r="D28" s="31">
        <v>98.52</v>
      </c>
      <c r="E28" s="31">
        <v>379.79</v>
      </c>
      <c r="F28" s="31">
        <v>237.61</v>
      </c>
      <c r="G28" s="31">
        <v>170.94</v>
      </c>
      <c r="H28" s="31"/>
      <c r="I28" s="31">
        <f t="shared" si="0"/>
        <v>1015.4000000000001</v>
      </c>
    </row>
    <row r="29" spans="1:9" x14ac:dyDescent="0.25">
      <c r="A29" s="2"/>
      <c r="B29" s="2">
        <v>13</v>
      </c>
      <c r="C29" s="31">
        <v>131.57</v>
      </c>
      <c r="D29" s="31">
        <v>98.52</v>
      </c>
      <c r="E29" s="31">
        <v>379.8</v>
      </c>
      <c r="F29" s="31">
        <v>220.63</v>
      </c>
      <c r="G29" s="31">
        <v>170.94</v>
      </c>
      <c r="H29" s="31"/>
      <c r="I29" s="31">
        <f t="shared" si="0"/>
        <v>1001.46</v>
      </c>
    </row>
    <row r="30" spans="1:9" x14ac:dyDescent="0.25">
      <c r="A30" s="2"/>
      <c r="B30" s="2">
        <v>20</v>
      </c>
      <c r="C30" s="31">
        <v>139.35</v>
      </c>
      <c r="D30" s="31">
        <v>98.52</v>
      </c>
      <c r="E30" s="31">
        <v>379.79</v>
      </c>
      <c r="F30" s="31">
        <v>236.31</v>
      </c>
      <c r="G30" s="31">
        <v>170.94</v>
      </c>
      <c r="H30" s="31"/>
      <c r="I30" s="31">
        <f t="shared" si="0"/>
        <v>1024.9100000000001</v>
      </c>
    </row>
    <row r="31" spans="1:9" x14ac:dyDescent="0.25">
      <c r="A31" s="2"/>
      <c r="B31" s="2">
        <v>27</v>
      </c>
      <c r="C31" s="31">
        <v>143.41999999999999</v>
      </c>
      <c r="D31" s="31">
        <v>98.52</v>
      </c>
      <c r="E31" s="31">
        <v>379.79</v>
      </c>
      <c r="F31" s="31">
        <v>224.99</v>
      </c>
      <c r="G31" s="31">
        <v>170.94</v>
      </c>
      <c r="H31" s="31"/>
      <c r="I31" s="31">
        <f t="shared" si="0"/>
        <v>1017.6600000000001</v>
      </c>
    </row>
    <row r="32" spans="1:9" x14ac:dyDescent="0.25">
      <c r="A32" s="2" t="s">
        <v>62</v>
      </c>
      <c r="B32" s="2">
        <v>3</v>
      </c>
      <c r="C32" s="31">
        <v>143.21</v>
      </c>
      <c r="D32" s="31">
        <v>98.52</v>
      </c>
      <c r="E32" s="31">
        <v>396.32</v>
      </c>
      <c r="F32" s="31">
        <v>238.35</v>
      </c>
      <c r="G32" s="31">
        <v>170.94</v>
      </c>
      <c r="H32" s="31"/>
      <c r="I32" s="31">
        <f t="shared" si="0"/>
        <v>1047.3399999999999</v>
      </c>
    </row>
    <row r="33" spans="1:9" x14ac:dyDescent="0.25">
      <c r="A33" s="2"/>
      <c r="B33" s="2">
        <v>10</v>
      </c>
      <c r="C33" s="31">
        <v>129.74</v>
      </c>
      <c r="D33" s="31">
        <v>98.52</v>
      </c>
      <c r="E33" s="31">
        <v>381.93</v>
      </c>
      <c r="F33" s="31">
        <v>238.1</v>
      </c>
      <c r="G33" s="31">
        <v>170.94</v>
      </c>
      <c r="H33" s="31"/>
      <c r="I33" s="31">
        <f t="shared" si="0"/>
        <v>1019.23</v>
      </c>
    </row>
    <row r="34" spans="1:9" x14ac:dyDescent="0.25">
      <c r="A34" s="2"/>
      <c r="B34" s="2">
        <v>17</v>
      </c>
      <c r="C34" s="31">
        <v>143.05000000000001</v>
      </c>
      <c r="D34" s="31">
        <v>98.52</v>
      </c>
      <c r="E34" s="31">
        <v>381.93</v>
      </c>
      <c r="F34" s="31">
        <v>219.57</v>
      </c>
      <c r="G34" s="31">
        <v>170.94</v>
      </c>
      <c r="H34" s="31"/>
      <c r="I34" s="31">
        <f t="shared" si="0"/>
        <v>1014.01</v>
      </c>
    </row>
    <row r="35" spans="1:9" x14ac:dyDescent="0.25">
      <c r="A35" s="2"/>
      <c r="B35" s="2">
        <v>24</v>
      </c>
      <c r="C35" s="31">
        <v>138.04</v>
      </c>
      <c r="D35" s="31">
        <v>98.52</v>
      </c>
      <c r="E35" s="31">
        <v>381.93</v>
      </c>
      <c r="F35" s="31">
        <v>233.78</v>
      </c>
      <c r="G35" s="31">
        <v>170.94</v>
      </c>
      <c r="H35" s="31"/>
      <c r="I35" s="31">
        <f t="shared" si="0"/>
        <v>1023.21</v>
      </c>
    </row>
    <row r="36" spans="1:9" x14ac:dyDescent="0.25">
      <c r="A36" s="2" t="s">
        <v>63</v>
      </c>
      <c r="B36" s="2">
        <v>31</v>
      </c>
      <c r="C36" s="31">
        <v>130.19</v>
      </c>
      <c r="D36" s="31">
        <v>98.52</v>
      </c>
      <c r="E36" s="31">
        <v>382.41</v>
      </c>
      <c r="F36" s="31">
        <v>225.41</v>
      </c>
      <c r="G36" s="31">
        <v>170.94</v>
      </c>
      <c r="H36" s="31"/>
      <c r="I36" s="31">
        <f t="shared" si="0"/>
        <v>1007.47</v>
      </c>
    </row>
    <row r="37" spans="1:9" x14ac:dyDescent="0.25">
      <c r="A37" s="2"/>
      <c r="B37" s="2">
        <v>7</v>
      </c>
      <c r="C37" s="31">
        <v>132.02000000000001</v>
      </c>
      <c r="D37" s="31">
        <v>98.52</v>
      </c>
      <c r="E37" s="31">
        <v>382.73</v>
      </c>
      <c r="F37" s="31">
        <v>211.35</v>
      </c>
      <c r="G37" s="31">
        <v>170.94</v>
      </c>
      <c r="H37" s="31"/>
      <c r="I37" s="31">
        <f t="shared" si="0"/>
        <v>995.56</v>
      </c>
    </row>
    <row r="38" spans="1:9" x14ac:dyDescent="0.25">
      <c r="A38" s="2"/>
      <c r="B38" s="2">
        <v>14</v>
      </c>
      <c r="C38" s="31">
        <v>143.41999999999999</v>
      </c>
      <c r="D38" s="31">
        <v>98.52</v>
      </c>
      <c r="E38" s="31">
        <v>382.73</v>
      </c>
      <c r="F38" s="31">
        <v>233.02</v>
      </c>
      <c r="G38" s="31">
        <v>170.94</v>
      </c>
      <c r="H38" s="31"/>
      <c r="I38" s="31">
        <f t="shared" si="0"/>
        <v>1028.6300000000001</v>
      </c>
    </row>
    <row r="39" spans="1:9" x14ac:dyDescent="0.25">
      <c r="A39" s="2"/>
      <c r="B39" s="2">
        <v>21</v>
      </c>
      <c r="C39" s="31">
        <v>130.65</v>
      </c>
      <c r="D39" s="31">
        <v>98.52</v>
      </c>
      <c r="E39" s="31">
        <v>382.73</v>
      </c>
      <c r="F39" s="31">
        <v>228.29</v>
      </c>
      <c r="G39" s="31">
        <v>170.94</v>
      </c>
      <c r="H39" s="31"/>
      <c r="I39" s="31">
        <f t="shared" si="0"/>
        <v>1011.1300000000001</v>
      </c>
    </row>
    <row r="40" spans="1:9" x14ac:dyDescent="0.25">
      <c r="A40" s="2"/>
      <c r="B40" s="2">
        <v>28</v>
      </c>
      <c r="C40" s="31">
        <v>139.06</v>
      </c>
      <c r="D40" s="31">
        <v>98.52</v>
      </c>
      <c r="E40" s="31">
        <v>382.73</v>
      </c>
      <c r="F40" s="31">
        <v>174.99</v>
      </c>
      <c r="G40" s="31">
        <v>170.94</v>
      </c>
      <c r="H40" s="31"/>
      <c r="I40" s="31">
        <f t="shared" si="0"/>
        <v>966.24</v>
      </c>
    </row>
    <row r="41" spans="1:9" x14ac:dyDescent="0.25">
      <c r="A41" s="2" t="s">
        <v>64</v>
      </c>
      <c r="B41" s="2">
        <v>5</v>
      </c>
      <c r="C41" s="31">
        <v>144.38</v>
      </c>
      <c r="D41" s="31">
        <v>98.52</v>
      </c>
      <c r="E41" s="31">
        <v>382.73</v>
      </c>
      <c r="F41" s="31">
        <v>194.61</v>
      </c>
      <c r="G41" s="31">
        <v>219.39</v>
      </c>
      <c r="H41" s="31"/>
      <c r="I41" s="31">
        <f t="shared" si="0"/>
        <v>1039.6300000000001</v>
      </c>
    </row>
    <row r="42" spans="1:9" x14ac:dyDescent="0.25">
      <c r="A42" s="2"/>
      <c r="B42" s="2">
        <v>12</v>
      </c>
      <c r="C42" s="31">
        <v>141.62</v>
      </c>
      <c r="D42" s="31">
        <v>98.52</v>
      </c>
      <c r="E42" s="31">
        <v>383.69</v>
      </c>
      <c r="F42" s="31">
        <v>183.98</v>
      </c>
      <c r="G42" s="31">
        <v>219</v>
      </c>
      <c r="H42" s="31"/>
      <c r="I42" s="31">
        <f t="shared" si="0"/>
        <v>1026.81</v>
      </c>
    </row>
    <row r="43" spans="1:9" x14ac:dyDescent="0.25">
      <c r="A43" s="2"/>
      <c r="B43" s="2">
        <v>19</v>
      </c>
      <c r="C43" s="31">
        <v>130.28</v>
      </c>
      <c r="D43" s="31">
        <v>98.52</v>
      </c>
      <c r="E43" s="31">
        <v>383.69</v>
      </c>
      <c r="F43" s="31">
        <v>181.46</v>
      </c>
      <c r="G43" s="31">
        <v>220.19</v>
      </c>
      <c r="H43" s="31"/>
      <c r="I43" s="31">
        <f t="shared" si="0"/>
        <v>1014.1400000000001</v>
      </c>
    </row>
    <row r="44" spans="1:9" x14ac:dyDescent="0.25">
      <c r="A44" s="2"/>
      <c r="B44" s="2">
        <v>26</v>
      </c>
      <c r="C44" s="31">
        <v>136.85</v>
      </c>
      <c r="D44" s="31">
        <v>98.52</v>
      </c>
      <c r="E44" s="31">
        <v>383.69</v>
      </c>
      <c r="F44" s="31">
        <v>182.33</v>
      </c>
      <c r="G44" s="31">
        <v>207.98</v>
      </c>
      <c r="H44" s="31"/>
      <c r="I44" s="31">
        <f t="shared" si="0"/>
        <v>1009.37</v>
      </c>
    </row>
    <row r="45" spans="1:9" x14ac:dyDescent="0.25">
      <c r="A45" s="2" t="s">
        <v>65</v>
      </c>
      <c r="B45" s="2">
        <v>2</v>
      </c>
      <c r="C45" s="31">
        <v>138.72</v>
      </c>
      <c r="D45" s="31">
        <v>98.52</v>
      </c>
      <c r="E45" s="31">
        <v>383.69</v>
      </c>
      <c r="F45" s="31">
        <v>192.37</v>
      </c>
      <c r="G45" s="31">
        <v>218.84</v>
      </c>
      <c r="H45" s="31"/>
      <c r="I45" s="31">
        <f t="shared" si="0"/>
        <v>1032.1400000000001</v>
      </c>
    </row>
    <row r="46" spans="1:9" x14ac:dyDescent="0.25">
      <c r="A46" s="2"/>
      <c r="B46" s="2">
        <v>9</v>
      </c>
      <c r="C46" s="31">
        <v>137.94</v>
      </c>
      <c r="D46" s="31">
        <v>98.52</v>
      </c>
      <c r="E46" s="31">
        <v>383.69</v>
      </c>
      <c r="F46" s="31">
        <v>193.07</v>
      </c>
      <c r="G46" s="31">
        <v>221.11</v>
      </c>
      <c r="H46" s="31"/>
      <c r="I46" s="31">
        <f t="shared" si="0"/>
        <v>1034.33</v>
      </c>
    </row>
    <row r="47" spans="1:9" x14ac:dyDescent="0.25">
      <c r="A47" s="2"/>
      <c r="B47" s="2">
        <v>16</v>
      </c>
      <c r="C47" s="31">
        <v>132.96</v>
      </c>
      <c r="D47" s="31">
        <v>98.52</v>
      </c>
      <c r="E47" s="31">
        <v>383.69</v>
      </c>
      <c r="F47" s="31">
        <v>183.21</v>
      </c>
      <c r="G47" s="31">
        <v>221.11</v>
      </c>
      <c r="H47" s="31"/>
      <c r="I47" s="31">
        <f t="shared" si="0"/>
        <v>1019.4900000000001</v>
      </c>
    </row>
    <row r="48" spans="1:9" x14ac:dyDescent="0.25">
      <c r="A48" s="2"/>
      <c r="B48" s="2">
        <v>23</v>
      </c>
      <c r="C48" s="31">
        <v>137.13999999999999</v>
      </c>
      <c r="D48" s="31">
        <v>98.52</v>
      </c>
      <c r="E48" s="31">
        <v>383.69</v>
      </c>
      <c r="F48" s="31">
        <v>170.42</v>
      </c>
      <c r="G48" s="31">
        <v>221.11</v>
      </c>
      <c r="H48" s="31"/>
      <c r="I48" s="31">
        <f t="shared" si="0"/>
        <v>1010.8799999999999</v>
      </c>
    </row>
    <row r="49" spans="1:9" x14ac:dyDescent="0.25">
      <c r="A49" s="2"/>
      <c r="B49" s="2">
        <v>30</v>
      </c>
      <c r="C49" s="31">
        <v>144.38</v>
      </c>
      <c r="D49" s="31">
        <v>98.52</v>
      </c>
      <c r="E49" s="31">
        <v>383.69</v>
      </c>
      <c r="F49" s="31">
        <v>191.25</v>
      </c>
      <c r="G49" s="31">
        <v>221.11</v>
      </c>
      <c r="H49" s="31"/>
      <c r="I49" s="31">
        <f t="shared" si="0"/>
        <v>1038.9499999999998</v>
      </c>
    </row>
    <row r="50" spans="1:9" x14ac:dyDescent="0.25">
      <c r="A50" s="2" t="s">
        <v>66</v>
      </c>
      <c r="B50" s="2">
        <v>7</v>
      </c>
      <c r="C50" s="31">
        <v>130.91</v>
      </c>
      <c r="D50" s="31">
        <v>98.52</v>
      </c>
      <c r="E50" s="31">
        <v>383.69</v>
      </c>
      <c r="F50" s="31">
        <v>222.44</v>
      </c>
      <c r="G50" s="31">
        <v>221.11</v>
      </c>
      <c r="H50" s="31"/>
      <c r="I50" s="31">
        <f t="shared" si="0"/>
        <v>1056.67</v>
      </c>
    </row>
    <row r="51" spans="1:9" x14ac:dyDescent="0.25">
      <c r="A51" s="2"/>
      <c r="B51" s="2">
        <v>14</v>
      </c>
      <c r="C51" s="31">
        <v>129.97</v>
      </c>
      <c r="D51" s="31">
        <v>143.86000000000001</v>
      </c>
      <c r="E51" s="31">
        <v>383.93</v>
      </c>
      <c r="F51" s="31">
        <v>237</v>
      </c>
      <c r="G51" s="31">
        <v>221.11</v>
      </c>
      <c r="H51" s="31"/>
      <c r="I51" s="31">
        <f t="shared" si="0"/>
        <v>1115.8699999999999</v>
      </c>
    </row>
    <row r="52" spans="1:9" x14ac:dyDescent="0.25">
      <c r="A52" s="2"/>
      <c r="B52" s="2">
        <v>21</v>
      </c>
      <c r="C52" s="31">
        <v>133.13</v>
      </c>
      <c r="D52" s="31">
        <v>144.18</v>
      </c>
      <c r="E52" s="31">
        <v>384.65</v>
      </c>
      <c r="F52" s="31">
        <v>232.43</v>
      </c>
      <c r="G52" s="31">
        <v>221.11</v>
      </c>
      <c r="H52" s="31"/>
      <c r="I52" s="31">
        <f t="shared" si="0"/>
        <v>1115.5</v>
      </c>
    </row>
    <row r="53" spans="1:9" x14ac:dyDescent="0.25">
      <c r="A53" s="2"/>
      <c r="B53" s="2">
        <v>28</v>
      </c>
      <c r="C53" s="31">
        <v>128.94999999999999</v>
      </c>
      <c r="D53" s="31">
        <v>144.18</v>
      </c>
      <c r="E53" s="31">
        <v>380.14</v>
      </c>
      <c r="F53" s="31">
        <v>238.92</v>
      </c>
      <c r="G53" s="31">
        <v>221.11</v>
      </c>
      <c r="H53" s="31"/>
      <c r="I53" s="31">
        <f t="shared" si="0"/>
        <v>1113.3</v>
      </c>
    </row>
    <row r="54" spans="1:9" x14ac:dyDescent="0.25">
      <c r="A54" s="2"/>
      <c r="B54" s="2"/>
      <c r="C54" s="31"/>
      <c r="D54" s="31"/>
      <c r="E54" s="31"/>
      <c r="F54" s="31"/>
      <c r="G54" s="31"/>
      <c r="H54" s="31"/>
      <c r="I54" s="31">
        <f t="shared" si="0"/>
        <v>0</v>
      </c>
    </row>
    <row r="55" spans="1:9" x14ac:dyDescent="0.25">
      <c r="A55" s="2"/>
      <c r="B55" s="2"/>
      <c r="C55" s="32">
        <f t="shared" ref="C55:H55" si="1">SUM(C2:C54)</f>
        <v>6920.8300000000008</v>
      </c>
      <c r="D55" s="32">
        <f t="shared" si="1"/>
        <v>5005.0300000000016</v>
      </c>
      <c r="E55" s="32">
        <f t="shared" si="1"/>
        <v>19442.759999999998</v>
      </c>
      <c r="F55" s="32">
        <f t="shared" si="1"/>
        <v>10666.519999999999</v>
      </c>
      <c r="G55" s="32">
        <f t="shared" si="1"/>
        <v>9319.5699999999961</v>
      </c>
      <c r="H55" s="32">
        <f t="shared" si="1"/>
        <v>251.10000000000002</v>
      </c>
      <c r="I55" s="31">
        <f>SUM(C55:H55)</f>
        <v>51605.80999999999</v>
      </c>
    </row>
    <row r="57" spans="1:9" x14ac:dyDescent="0.25">
      <c r="A57" s="59">
        <v>2019</v>
      </c>
      <c r="B57" s="60"/>
      <c r="C57" s="19">
        <v>60431</v>
      </c>
      <c r="D57" s="19">
        <v>60432</v>
      </c>
      <c r="E57" s="19">
        <v>60450</v>
      </c>
      <c r="F57" s="19">
        <v>60470</v>
      </c>
      <c r="G57" s="19">
        <v>60480</v>
      </c>
      <c r="H57" s="30">
        <v>60580</v>
      </c>
      <c r="I57" s="30" t="s">
        <v>166</v>
      </c>
    </row>
    <row r="58" spans="1:9" x14ac:dyDescent="0.25">
      <c r="A58" s="2" t="s">
        <v>55</v>
      </c>
      <c r="B58" s="2">
        <v>4</v>
      </c>
      <c r="C58" s="31">
        <v>144.38</v>
      </c>
      <c r="D58" s="31">
        <v>144.18</v>
      </c>
      <c r="E58" s="31">
        <v>361.58</v>
      </c>
      <c r="F58" s="31">
        <v>199.15</v>
      </c>
      <c r="G58" s="31">
        <v>218.64</v>
      </c>
      <c r="H58" s="31"/>
      <c r="I58" s="31">
        <f>SUM(C58:H58)</f>
        <v>1067.9299999999998</v>
      </c>
    </row>
    <row r="59" spans="1:9" x14ac:dyDescent="0.25">
      <c r="A59" s="2"/>
      <c r="B59" s="2">
        <v>11</v>
      </c>
      <c r="C59" s="31">
        <v>372.86</v>
      </c>
      <c r="D59" s="31">
        <v>144.18</v>
      </c>
      <c r="E59" s="31">
        <v>385.45</v>
      </c>
      <c r="F59" s="31">
        <v>239.02</v>
      </c>
      <c r="G59" s="31">
        <v>221.11</v>
      </c>
      <c r="H59" s="31"/>
      <c r="I59" s="31">
        <f t="shared" ref="I59:I110" si="2">SUM(C59:H59)</f>
        <v>1362.62</v>
      </c>
    </row>
    <row r="60" spans="1:9" x14ac:dyDescent="0.25">
      <c r="A60" s="2"/>
      <c r="B60" s="2">
        <v>18</v>
      </c>
      <c r="C60" s="31">
        <v>135.41999999999999</v>
      </c>
      <c r="D60" s="31">
        <v>144.18</v>
      </c>
      <c r="E60" s="31">
        <v>385.45</v>
      </c>
      <c r="F60" s="31">
        <v>235.94</v>
      </c>
      <c r="G60" s="31">
        <v>220.11</v>
      </c>
      <c r="H60" s="31"/>
      <c r="I60" s="31">
        <f t="shared" si="2"/>
        <v>1121.0999999999999</v>
      </c>
    </row>
    <row r="61" spans="1:9" x14ac:dyDescent="0.25">
      <c r="A61" s="2"/>
      <c r="B61" s="2">
        <v>25</v>
      </c>
      <c r="C61" s="31">
        <v>135.51</v>
      </c>
      <c r="D61" s="31">
        <v>144.18</v>
      </c>
      <c r="E61" s="31">
        <v>385.45</v>
      </c>
      <c r="F61" s="31">
        <v>235.32</v>
      </c>
      <c r="G61" s="31">
        <v>221.11</v>
      </c>
      <c r="H61" s="31"/>
      <c r="I61" s="31">
        <f t="shared" si="2"/>
        <v>1121.5700000000002</v>
      </c>
    </row>
    <row r="62" spans="1:9" x14ac:dyDescent="0.25">
      <c r="A62" s="2" t="s">
        <v>56</v>
      </c>
      <c r="B62" s="2">
        <v>1</v>
      </c>
      <c r="C62" s="31">
        <v>136.36000000000001</v>
      </c>
      <c r="D62" s="31">
        <v>144.18</v>
      </c>
      <c r="E62" s="31">
        <v>385.45</v>
      </c>
      <c r="F62" s="31">
        <v>239.02</v>
      </c>
      <c r="G62" s="31">
        <v>221.11</v>
      </c>
      <c r="H62" s="31"/>
      <c r="I62" s="31">
        <f t="shared" si="2"/>
        <v>1126.1199999999999</v>
      </c>
    </row>
    <row r="63" spans="1:9" x14ac:dyDescent="0.25">
      <c r="A63" s="2"/>
      <c r="B63" s="2">
        <v>8</v>
      </c>
      <c r="C63" s="31">
        <v>136.03</v>
      </c>
      <c r="D63" s="31">
        <v>144.97999999999999</v>
      </c>
      <c r="E63" s="31">
        <v>385.45</v>
      </c>
      <c r="F63" s="31">
        <v>235.41</v>
      </c>
      <c r="G63" s="31">
        <v>221.11</v>
      </c>
      <c r="H63" s="31"/>
      <c r="I63" s="31">
        <f t="shared" si="2"/>
        <v>1122.98</v>
      </c>
    </row>
    <row r="64" spans="1:9" x14ac:dyDescent="0.25">
      <c r="A64" s="2"/>
      <c r="B64" s="2">
        <v>15</v>
      </c>
      <c r="C64" s="31">
        <v>135.63999999999999</v>
      </c>
      <c r="D64" s="31">
        <v>144.97999999999999</v>
      </c>
      <c r="E64" s="31">
        <v>421.98</v>
      </c>
      <c r="F64" s="31">
        <v>233.74</v>
      </c>
      <c r="G64" s="31">
        <v>219.04</v>
      </c>
      <c r="H64" s="31"/>
      <c r="I64" s="31">
        <f t="shared" si="2"/>
        <v>1155.3800000000001</v>
      </c>
    </row>
    <row r="65" spans="1:9" x14ac:dyDescent="0.25">
      <c r="A65" s="2"/>
      <c r="B65" s="2">
        <v>22</v>
      </c>
      <c r="C65" s="31">
        <v>145.53</v>
      </c>
      <c r="D65" s="31">
        <v>144.97999999999999</v>
      </c>
      <c r="E65" s="31">
        <v>476.63</v>
      </c>
      <c r="F65" s="31">
        <v>239.42</v>
      </c>
      <c r="G65" s="31">
        <v>221.11</v>
      </c>
      <c r="H65" s="31"/>
      <c r="I65" s="31">
        <f t="shared" si="2"/>
        <v>1227.67</v>
      </c>
    </row>
    <row r="66" spans="1:9" x14ac:dyDescent="0.25">
      <c r="A66" s="2" t="s">
        <v>167</v>
      </c>
      <c r="B66" s="2">
        <v>1</v>
      </c>
      <c r="C66" s="31">
        <v>131.80000000000001</v>
      </c>
      <c r="D66" s="31">
        <v>144.97999999999999</v>
      </c>
      <c r="E66" s="31">
        <v>476.77</v>
      </c>
      <c r="F66" s="31">
        <v>204.05</v>
      </c>
      <c r="G66" s="31">
        <v>219.43</v>
      </c>
      <c r="H66" s="31"/>
      <c r="I66" s="31">
        <f t="shared" si="2"/>
        <v>1177.03</v>
      </c>
    </row>
    <row r="67" spans="1:9" x14ac:dyDescent="0.25">
      <c r="A67" s="2"/>
      <c r="B67" s="2">
        <v>8</v>
      </c>
      <c r="C67" s="31">
        <v>139.79</v>
      </c>
      <c r="D67" s="31">
        <v>144.97999999999999</v>
      </c>
      <c r="E67" s="31">
        <v>476.77</v>
      </c>
      <c r="F67" s="31">
        <v>188.87</v>
      </c>
      <c r="G67" s="31">
        <v>221.11</v>
      </c>
      <c r="H67" s="31"/>
      <c r="I67" s="31">
        <f t="shared" si="2"/>
        <v>1171.52</v>
      </c>
    </row>
    <row r="68" spans="1:9" x14ac:dyDescent="0.25">
      <c r="A68" s="2"/>
      <c r="B68" s="2">
        <v>15</v>
      </c>
      <c r="C68" s="31">
        <v>141.72999999999999</v>
      </c>
      <c r="D68" s="31">
        <v>144.97999999999999</v>
      </c>
      <c r="E68" s="31">
        <v>476.77</v>
      </c>
      <c r="F68" s="31">
        <v>237.44</v>
      </c>
      <c r="G68" s="31">
        <v>216.57</v>
      </c>
      <c r="H68" s="31"/>
      <c r="I68" s="31">
        <f t="shared" si="2"/>
        <v>1217.49</v>
      </c>
    </row>
    <row r="69" spans="1:9" x14ac:dyDescent="0.25">
      <c r="A69" s="2"/>
      <c r="B69" s="2">
        <v>22</v>
      </c>
      <c r="C69" s="31">
        <v>128.47999999999999</v>
      </c>
      <c r="D69" s="31">
        <v>144.97999999999999</v>
      </c>
      <c r="E69" s="31">
        <v>477.44</v>
      </c>
      <c r="F69" s="31">
        <v>240.36</v>
      </c>
      <c r="G69" s="31">
        <v>221.11</v>
      </c>
      <c r="H69" s="31"/>
      <c r="I69" s="31">
        <f t="shared" si="2"/>
        <v>1212.3699999999999</v>
      </c>
    </row>
    <row r="70" spans="1:9" x14ac:dyDescent="0.25">
      <c r="A70" s="2"/>
      <c r="B70" s="2">
        <v>29</v>
      </c>
      <c r="C70" s="31">
        <v>128.47999999999999</v>
      </c>
      <c r="D70" s="31">
        <v>144.97999999999999</v>
      </c>
      <c r="E70" s="31">
        <v>477.61</v>
      </c>
      <c r="F70" s="31">
        <v>238.43</v>
      </c>
      <c r="G70" s="31">
        <v>218.94</v>
      </c>
      <c r="H70" s="31"/>
      <c r="I70" s="31">
        <f t="shared" si="2"/>
        <v>1208.44</v>
      </c>
    </row>
    <row r="71" spans="1:9" x14ac:dyDescent="0.25">
      <c r="A71" s="2" t="s">
        <v>168</v>
      </c>
      <c r="B71" s="2">
        <v>5</v>
      </c>
      <c r="C71" s="31">
        <v>128.47999999999999</v>
      </c>
      <c r="D71" s="31">
        <v>144.97999999999999</v>
      </c>
      <c r="E71" s="31">
        <v>477.61</v>
      </c>
      <c r="F71" s="31">
        <v>240.65</v>
      </c>
      <c r="G71" s="31">
        <v>221.11</v>
      </c>
      <c r="H71" s="31"/>
      <c r="I71" s="31">
        <f t="shared" si="2"/>
        <v>1212.83</v>
      </c>
    </row>
    <row r="72" spans="1:9" x14ac:dyDescent="0.25">
      <c r="A72" s="2"/>
      <c r="B72" s="2">
        <v>12</v>
      </c>
      <c r="C72" s="31">
        <v>128.47999999999999</v>
      </c>
      <c r="D72" s="31">
        <v>144.97999999999999</v>
      </c>
      <c r="E72" s="31">
        <v>477.61</v>
      </c>
      <c r="F72" s="31">
        <v>209.9</v>
      </c>
      <c r="G72" s="31">
        <v>221.11</v>
      </c>
      <c r="H72" s="31"/>
      <c r="I72" s="31">
        <f t="shared" si="2"/>
        <v>1182.08</v>
      </c>
    </row>
    <row r="73" spans="1:9" x14ac:dyDescent="0.25">
      <c r="A73" s="2"/>
      <c r="B73" s="2">
        <v>19</v>
      </c>
      <c r="C73" s="31">
        <v>128.47999999999999</v>
      </c>
      <c r="D73" s="31">
        <v>145.94</v>
      </c>
      <c r="E73" s="31">
        <v>478.6</v>
      </c>
      <c r="F73" s="31">
        <v>230.79</v>
      </c>
      <c r="G73" s="31">
        <v>221.11</v>
      </c>
      <c r="H73" s="31"/>
      <c r="I73" s="31">
        <f t="shared" si="2"/>
        <v>1204.92</v>
      </c>
    </row>
    <row r="74" spans="1:9" x14ac:dyDescent="0.25">
      <c r="A74" s="2"/>
      <c r="B74" s="2">
        <v>26</v>
      </c>
      <c r="C74" s="31">
        <v>129.33000000000001</v>
      </c>
      <c r="D74" s="31">
        <v>145.94</v>
      </c>
      <c r="E74" s="31">
        <v>440.65</v>
      </c>
      <c r="F74" s="31">
        <v>217.48</v>
      </c>
      <c r="G74" s="31">
        <v>205.41</v>
      </c>
      <c r="H74" s="31"/>
      <c r="I74" s="31">
        <f t="shared" si="2"/>
        <v>1138.81</v>
      </c>
    </row>
    <row r="75" spans="1:9" x14ac:dyDescent="0.25">
      <c r="A75" s="2" t="s">
        <v>59</v>
      </c>
      <c r="B75" s="2">
        <v>3</v>
      </c>
      <c r="C75" s="31">
        <v>128.47999999999999</v>
      </c>
      <c r="D75" s="31">
        <v>145.94</v>
      </c>
      <c r="E75" s="31">
        <v>524.29999999999995</v>
      </c>
      <c r="F75" s="31">
        <v>228.36</v>
      </c>
      <c r="G75" s="31">
        <v>221.11</v>
      </c>
      <c r="H75" s="31"/>
      <c r="I75" s="31">
        <f t="shared" si="2"/>
        <v>1248.19</v>
      </c>
    </row>
    <row r="76" spans="1:9" x14ac:dyDescent="0.25">
      <c r="A76" s="2"/>
      <c r="B76" s="2">
        <v>10</v>
      </c>
      <c r="C76" s="31">
        <v>128.47999999999999</v>
      </c>
      <c r="D76" s="31">
        <v>145.94</v>
      </c>
      <c r="E76" s="31">
        <v>525.25</v>
      </c>
      <c r="F76" s="31">
        <v>237.69</v>
      </c>
      <c r="G76" s="31">
        <v>221.11</v>
      </c>
      <c r="H76" s="31"/>
      <c r="I76" s="31">
        <f t="shared" si="2"/>
        <v>1258.4699999999998</v>
      </c>
    </row>
    <row r="77" spans="1:9" x14ac:dyDescent="0.25">
      <c r="A77" s="2"/>
      <c r="B77" s="2">
        <v>17</v>
      </c>
      <c r="C77" s="31">
        <v>145.53</v>
      </c>
      <c r="D77" s="31">
        <v>145.94</v>
      </c>
      <c r="E77" s="31">
        <v>525.25</v>
      </c>
      <c r="F77" s="31">
        <v>241.09</v>
      </c>
      <c r="G77" s="31">
        <v>222.65</v>
      </c>
      <c r="H77" s="31"/>
      <c r="I77" s="31">
        <f t="shared" si="2"/>
        <v>1280.46</v>
      </c>
    </row>
    <row r="78" spans="1:9" x14ac:dyDescent="0.25">
      <c r="A78" s="2"/>
      <c r="B78" s="2">
        <v>24</v>
      </c>
      <c r="C78" s="31">
        <v>145.53</v>
      </c>
      <c r="D78" s="31">
        <v>145.94</v>
      </c>
      <c r="E78" s="31">
        <v>525.25</v>
      </c>
      <c r="F78" s="31">
        <v>240.78</v>
      </c>
      <c r="G78" s="31">
        <v>220.82</v>
      </c>
      <c r="H78" s="31"/>
      <c r="I78" s="31">
        <f t="shared" si="2"/>
        <v>1278.32</v>
      </c>
    </row>
    <row r="79" spans="1:9" x14ac:dyDescent="0.25">
      <c r="A79" s="2" t="s">
        <v>94</v>
      </c>
      <c r="B79" s="2">
        <v>31</v>
      </c>
      <c r="C79" s="31">
        <v>136.49</v>
      </c>
      <c r="D79" s="31">
        <v>145.94</v>
      </c>
      <c r="E79" s="31">
        <v>526.6</v>
      </c>
      <c r="F79" s="31">
        <v>237.87</v>
      </c>
      <c r="G79" s="31">
        <v>222.65</v>
      </c>
      <c r="H79" s="31"/>
      <c r="I79" s="31">
        <f t="shared" si="2"/>
        <v>1269.5500000000002</v>
      </c>
    </row>
    <row r="80" spans="1:9" x14ac:dyDescent="0.25">
      <c r="A80" s="2"/>
      <c r="B80" s="2">
        <v>7</v>
      </c>
      <c r="C80" s="31">
        <v>141.82</v>
      </c>
      <c r="D80" s="31">
        <v>145.94</v>
      </c>
      <c r="E80" s="31">
        <v>534.28</v>
      </c>
      <c r="F80" s="31">
        <v>238.9</v>
      </c>
      <c r="G80" s="31">
        <v>222.65</v>
      </c>
      <c r="H80" s="31"/>
      <c r="I80" s="31">
        <f t="shared" si="2"/>
        <v>1283.5900000000001</v>
      </c>
    </row>
    <row r="81" spans="1:9" x14ac:dyDescent="0.25">
      <c r="A81" s="2"/>
      <c r="B81" s="2">
        <v>14</v>
      </c>
      <c r="C81" s="31">
        <v>131.80000000000001</v>
      </c>
      <c r="D81" s="31">
        <v>145.94</v>
      </c>
      <c r="E81" s="31">
        <v>530.44000000000005</v>
      </c>
      <c r="F81" s="31">
        <v>233.07</v>
      </c>
      <c r="G81" s="31">
        <v>222.65</v>
      </c>
      <c r="H81" s="31"/>
      <c r="I81" s="31">
        <f>SUM(C81:H81)</f>
        <v>1263.9000000000001</v>
      </c>
    </row>
    <row r="82" spans="1:9" x14ac:dyDescent="0.25">
      <c r="A82" s="2"/>
      <c r="B82" s="2">
        <v>21</v>
      </c>
      <c r="C82" s="31">
        <v>125.07</v>
      </c>
      <c r="D82" s="31">
        <v>145.94</v>
      </c>
      <c r="E82" s="31">
        <v>530.44000000000005</v>
      </c>
      <c r="F82" s="31">
        <v>236.62</v>
      </c>
      <c r="G82" s="31">
        <v>211.55</v>
      </c>
      <c r="H82" s="31"/>
      <c r="I82" s="31">
        <f t="shared" si="2"/>
        <v>1249.6200000000001</v>
      </c>
    </row>
    <row r="83" spans="1:9" x14ac:dyDescent="0.25">
      <c r="A83" s="2"/>
      <c r="B83" s="2">
        <v>28</v>
      </c>
      <c r="C83" s="31">
        <v>130.18</v>
      </c>
      <c r="D83" s="31">
        <v>145.94</v>
      </c>
      <c r="E83" s="31">
        <v>530.95000000000005</v>
      </c>
      <c r="F83" s="31">
        <v>228.67</v>
      </c>
      <c r="G83" s="31">
        <v>222.65</v>
      </c>
      <c r="H83" s="31"/>
      <c r="I83" s="31">
        <f t="shared" si="2"/>
        <v>1258.3900000000001</v>
      </c>
    </row>
    <row r="84" spans="1:9" x14ac:dyDescent="0.25">
      <c r="A84" s="2" t="s">
        <v>95</v>
      </c>
      <c r="B84" s="2">
        <v>5</v>
      </c>
      <c r="C84" s="31">
        <v>128.47999999999999</v>
      </c>
      <c r="D84" s="31">
        <v>145.94</v>
      </c>
      <c r="E84" s="31">
        <v>530.53</v>
      </c>
      <c r="F84" s="31">
        <v>241.09</v>
      </c>
      <c r="G84" s="31">
        <v>220.85</v>
      </c>
      <c r="H84" s="31"/>
      <c r="I84" s="31">
        <f t="shared" si="2"/>
        <v>1266.8899999999999</v>
      </c>
    </row>
    <row r="85" spans="1:9" x14ac:dyDescent="0.25">
      <c r="A85" s="2"/>
      <c r="B85" s="2">
        <v>12</v>
      </c>
      <c r="C85" s="31">
        <v>145.53</v>
      </c>
      <c r="D85" s="31">
        <v>145.94</v>
      </c>
      <c r="E85" s="31">
        <v>530.53</v>
      </c>
      <c r="F85" s="31">
        <v>241.09</v>
      </c>
      <c r="G85" s="31">
        <v>222.65</v>
      </c>
      <c r="H85" s="31"/>
      <c r="I85" s="31">
        <f t="shared" si="2"/>
        <v>1285.74</v>
      </c>
    </row>
    <row r="86" spans="1:9" x14ac:dyDescent="0.25">
      <c r="A86" s="2"/>
      <c r="B86" s="2">
        <v>19</v>
      </c>
      <c r="C86" s="31">
        <v>128.47999999999999</v>
      </c>
      <c r="D86" s="31">
        <v>145.94</v>
      </c>
      <c r="E86" s="31">
        <v>530.53</v>
      </c>
      <c r="F86" s="31">
        <v>232.92</v>
      </c>
      <c r="G86" s="31">
        <v>220.58</v>
      </c>
      <c r="H86" s="31"/>
      <c r="I86" s="31">
        <f t="shared" si="2"/>
        <v>1258.4499999999998</v>
      </c>
    </row>
    <row r="87" spans="1:9" x14ac:dyDescent="0.25">
      <c r="A87" s="2"/>
      <c r="B87" s="2">
        <v>26</v>
      </c>
      <c r="C87" s="31">
        <v>130.18</v>
      </c>
      <c r="D87" s="31">
        <v>145.94</v>
      </c>
      <c r="E87" s="31">
        <v>530.44000000000005</v>
      </c>
      <c r="F87" s="31">
        <v>238.01</v>
      </c>
      <c r="G87" s="31">
        <v>217.51</v>
      </c>
      <c r="H87" s="31"/>
      <c r="I87" s="31">
        <f t="shared" si="2"/>
        <v>1262.0800000000002</v>
      </c>
    </row>
    <row r="88" spans="1:9" x14ac:dyDescent="0.25">
      <c r="A88" s="2" t="s">
        <v>62</v>
      </c>
      <c r="B88" s="2">
        <v>2</v>
      </c>
      <c r="C88" s="31">
        <v>132.35</v>
      </c>
      <c r="D88" s="31">
        <v>145.94</v>
      </c>
      <c r="E88" s="31">
        <v>530.99</v>
      </c>
      <c r="F88" s="31">
        <v>232.63</v>
      </c>
      <c r="G88" s="31">
        <v>220.88</v>
      </c>
      <c r="H88" s="31"/>
      <c r="I88" s="31">
        <f t="shared" si="2"/>
        <v>1262.79</v>
      </c>
    </row>
    <row r="89" spans="1:9" x14ac:dyDescent="0.25">
      <c r="A89" s="2"/>
      <c r="B89" s="2">
        <v>9</v>
      </c>
      <c r="C89" s="31">
        <v>139.56</v>
      </c>
      <c r="D89" s="31">
        <v>145.94</v>
      </c>
      <c r="E89" s="31">
        <v>531.69000000000005</v>
      </c>
      <c r="F89" s="31">
        <v>233.43</v>
      </c>
      <c r="G89" s="31">
        <v>197.01</v>
      </c>
      <c r="H89" s="31"/>
      <c r="I89" s="31">
        <f t="shared" si="2"/>
        <v>1247.6300000000001</v>
      </c>
    </row>
    <row r="90" spans="1:9" x14ac:dyDescent="0.25">
      <c r="A90" s="2"/>
      <c r="B90" s="2">
        <v>16</v>
      </c>
      <c r="C90" s="31">
        <v>135.72999999999999</v>
      </c>
      <c r="D90" s="31">
        <v>145.94</v>
      </c>
      <c r="E90" s="31">
        <v>531.69000000000005</v>
      </c>
      <c r="F90" s="31">
        <v>227.88</v>
      </c>
      <c r="G90" s="31">
        <v>173.63</v>
      </c>
      <c r="H90" s="31"/>
      <c r="I90" s="31">
        <f t="shared" si="2"/>
        <v>1214.8699999999999</v>
      </c>
    </row>
    <row r="91" spans="1:9" x14ac:dyDescent="0.25">
      <c r="A91" s="2"/>
      <c r="B91" s="2">
        <v>23</v>
      </c>
      <c r="C91" s="31">
        <v>137.30000000000001</v>
      </c>
      <c r="D91" s="31">
        <v>145.94</v>
      </c>
      <c r="E91" s="31">
        <v>531.69000000000005</v>
      </c>
      <c r="F91" s="31">
        <v>228.85</v>
      </c>
      <c r="G91" s="31">
        <v>173.63</v>
      </c>
      <c r="H91" s="31"/>
      <c r="I91" s="31">
        <f t="shared" si="2"/>
        <v>1217.4099999999999</v>
      </c>
    </row>
    <row r="92" spans="1:9" x14ac:dyDescent="0.25">
      <c r="A92" s="2" t="s">
        <v>63</v>
      </c>
      <c r="B92" s="2">
        <v>30</v>
      </c>
      <c r="C92" s="31">
        <v>132.74</v>
      </c>
      <c r="D92" s="31">
        <v>145.94</v>
      </c>
      <c r="E92" s="31">
        <v>532.01</v>
      </c>
      <c r="F92" s="31">
        <v>232.07</v>
      </c>
      <c r="G92" s="31">
        <v>170.2</v>
      </c>
      <c r="H92" s="31"/>
      <c r="I92" s="31">
        <f t="shared" si="2"/>
        <v>1212.96</v>
      </c>
    </row>
    <row r="93" spans="1:9" x14ac:dyDescent="0.25">
      <c r="A93" s="2"/>
      <c r="B93" s="2">
        <v>6</v>
      </c>
      <c r="C93" s="31">
        <v>129.33000000000001</v>
      </c>
      <c r="D93" s="31">
        <v>145.94</v>
      </c>
      <c r="E93" s="31">
        <v>521.22</v>
      </c>
      <c r="F93" s="31">
        <v>235.99</v>
      </c>
      <c r="G93" s="31">
        <v>173.63</v>
      </c>
      <c r="H93" s="31"/>
      <c r="I93" s="31">
        <f t="shared" si="2"/>
        <v>1206.1100000000001</v>
      </c>
    </row>
    <row r="94" spans="1:9" x14ac:dyDescent="0.25">
      <c r="A94" s="2"/>
      <c r="B94" s="2">
        <v>13</v>
      </c>
      <c r="C94" s="31">
        <v>146.22999999999999</v>
      </c>
      <c r="D94" s="31">
        <v>145.94</v>
      </c>
      <c r="E94" s="31">
        <v>532.49</v>
      </c>
      <c r="F94" s="31">
        <v>231.19</v>
      </c>
      <c r="G94" s="31">
        <v>173.63</v>
      </c>
      <c r="H94" s="31"/>
      <c r="I94" s="31">
        <f t="shared" si="2"/>
        <v>1229.48</v>
      </c>
    </row>
    <row r="95" spans="1:9" x14ac:dyDescent="0.25">
      <c r="A95" s="2"/>
      <c r="B95" s="2">
        <v>20</v>
      </c>
      <c r="C95" s="31">
        <v>129.19999999999999</v>
      </c>
      <c r="D95" s="31">
        <v>145.94</v>
      </c>
      <c r="E95" s="31">
        <v>532.49</v>
      </c>
      <c r="F95" s="31">
        <v>228.86</v>
      </c>
      <c r="G95" s="31">
        <v>173.63</v>
      </c>
      <c r="H95" s="31"/>
      <c r="I95" s="31">
        <f t="shared" si="2"/>
        <v>1210.1199999999999</v>
      </c>
    </row>
    <row r="96" spans="1:9" x14ac:dyDescent="0.25">
      <c r="A96" s="2"/>
      <c r="B96" s="2">
        <v>27</v>
      </c>
      <c r="C96" s="31">
        <v>129.63</v>
      </c>
      <c r="D96" s="31">
        <v>145.94</v>
      </c>
      <c r="E96" s="31">
        <v>532.49</v>
      </c>
      <c r="F96" s="31">
        <v>214.63</v>
      </c>
      <c r="G96" s="31">
        <v>173.63</v>
      </c>
      <c r="H96" s="31"/>
      <c r="I96" s="31">
        <f t="shared" si="2"/>
        <v>1196.32</v>
      </c>
    </row>
    <row r="97" spans="1:9" x14ac:dyDescent="0.25">
      <c r="A97" s="2" t="s">
        <v>64</v>
      </c>
      <c r="B97" s="2">
        <v>4</v>
      </c>
      <c r="C97" s="31">
        <v>146.49</v>
      </c>
      <c r="D97" s="31">
        <v>145.94</v>
      </c>
      <c r="E97" s="31">
        <v>532.49</v>
      </c>
      <c r="F97" s="31">
        <v>223.79</v>
      </c>
      <c r="G97" s="31">
        <v>219.95</v>
      </c>
      <c r="H97" s="31"/>
      <c r="I97" s="31">
        <f t="shared" si="2"/>
        <v>1268.6600000000001</v>
      </c>
    </row>
    <row r="98" spans="1:9" x14ac:dyDescent="0.25">
      <c r="A98" s="2"/>
      <c r="B98" s="2">
        <v>11</v>
      </c>
      <c r="C98" s="31">
        <v>134.99</v>
      </c>
      <c r="D98" s="31">
        <v>145.94</v>
      </c>
      <c r="E98" s="31">
        <v>533.48</v>
      </c>
      <c r="F98" s="31">
        <v>223.44</v>
      </c>
      <c r="G98" s="31">
        <v>213.62</v>
      </c>
      <c r="H98" s="31"/>
      <c r="I98" s="31">
        <f t="shared" si="2"/>
        <v>1251.4700000000003</v>
      </c>
    </row>
    <row r="99" spans="1:9" x14ac:dyDescent="0.25">
      <c r="A99" s="2"/>
      <c r="B99" s="2">
        <v>18</v>
      </c>
      <c r="C99" s="31">
        <v>137.79</v>
      </c>
      <c r="D99" s="31">
        <v>146.78</v>
      </c>
      <c r="E99" s="31">
        <v>533.48</v>
      </c>
      <c r="F99" s="31">
        <v>219.12</v>
      </c>
      <c r="G99" s="31">
        <v>216.09</v>
      </c>
      <c r="H99" s="31"/>
      <c r="I99" s="31">
        <f t="shared" si="2"/>
        <v>1253.26</v>
      </c>
    </row>
    <row r="100" spans="1:9" x14ac:dyDescent="0.25">
      <c r="A100" s="2"/>
      <c r="B100" s="2">
        <v>25</v>
      </c>
      <c r="C100" s="31">
        <v>135.68</v>
      </c>
      <c r="D100" s="31">
        <v>146.78</v>
      </c>
      <c r="E100" s="31">
        <v>533.48</v>
      </c>
      <c r="F100" s="31">
        <v>240.11</v>
      </c>
      <c r="G100" s="31">
        <v>224.77</v>
      </c>
      <c r="H100" s="31"/>
      <c r="I100" s="31">
        <f t="shared" si="2"/>
        <v>1280.8200000000002</v>
      </c>
    </row>
    <row r="101" spans="1:9" x14ac:dyDescent="0.25">
      <c r="A101" s="2" t="s">
        <v>65</v>
      </c>
      <c r="B101" s="2">
        <v>1</v>
      </c>
      <c r="C101" s="31">
        <v>129.63</v>
      </c>
      <c r="D101" s="31">
        <v>146.78</v>
      </c>
      <c r="E101" s="31">
        <v>533.48</v>
      </c>
      <c r="F101" s="31">
        <v>229.39</v>
      </c>
      <c r="G101" s="31">
        <v>224.77</v>
      </c>
      <c r="H101" s="31"/>
      <c r="I101" s="31">
        <f t="shared" si="2"/>
        <v>1264.05</v>
      </c>
    </row>
    <row r="102" spans="1:9" x14ac:dyDescent="0.25">
      <c r="A102" s="2"/>
      <c r="B102" s="2">
        <v>8</v>
      </c>
      <c r="C102" s="31">
        <v>133.52000000000001</v>
      </c>
      <c r="D102" s="31">
        <v>146.78</v>
      </c>
      <c r="E102" s="31">
        <v>533.48</v>
      </c>
      <c r="F102" s="31">
        <v>222.34</v>
      </c>
      <c r="G102" s="31">
        <v>224.77</v>
      </c>
      <c r="H102" s="31"/>
      <c r="I102" s="31">
        <f t="shared" si="2"/>
        <v>1260.8899999999999</v>
      </c>
    </row>
    <row r="103" spans="1:9" x14ac:dyDescent="0.25">
      <c r="A103" s="2"/>
      <c r="B103" s="2">
        <v>15</v>
      </c>
      <c r="C103" s="31">
        <v>134.25</v>
      </c>
      <c r="D103" s="31">
        <v>146.78</v>
      </c>
      <c r="E103" s="31">
        <v>533.48</v>
      </c>
      <c r="F103" s="31">
        <v>169.01</v>
      </c>
      <c r="G103" s="31">
        <v>224.77</v>
      </c>
      <c r="H103" s="31"/>
      <c r="I103" s="31">
        <f t="shared" si="2"/>
        <v>1208.29</v>
      </c>
    </row>
    <row r="104" spans="1:9" x14ac:dyDescent="0.25">
      <c r="A104" s="2"/>
      <c r="B104" s="2">
        <v>22</v>
      </c>
      <c r="C104" s="31">
        <v>132.22999999999999</v>
      </c>
      <c r="D104" s="31">
        <v>146.78</v>
      </c>
      <c r="E104" s="31">
        <v>533.48</v>
      </c>
      <c r="F104" s="31">
        <v>236.44</v>
      </c>
      <c r="G104" s="31">
        <v>224.77</v>
      </c>
      <c r="H104" s="31"/>
      <c r="I104" s="31">
        <f t="shared" si="2"/>
        <v>1273.7</v>
      </c>
    </row>
    <row r="105" spans="1:9" x14ac:dyDescent="0.25">
      <c r="A105" s="2"/>
      <c r="B105" s="2">
        <v>29</v>
      </c>
      <c r="C105" s="31">
        <v>130.93</v>
      </c>
      <c r="D105" s="31">
        <v>146.22</v>
      </c>
      <c r="E105" s="31">
        <v>533.48</v>
      </c>
      <c r="F105" s="31">
        <v>223.44</v>
      </c>
      <c r="G105" s="31">
        <v>224.77</v>
      </c>
      <c r="H105" s="31"/>
      <c r="I105" s="31">
        <f t="shared" si="2"/>
        <v>1258.8399999999999</v>
      </c>
    </row>
    <row r="106" spans="1:9" x14ac:dyDescent="0.25">
      <c r="A106" s="2" t="s">
        <v>66</v>
      </c>
      <c r="B106" s="2">
        <v>6</v>
      </c>
      <c r="C106" s="31">
        <v>146.49</v>
      </c>
      <c r="D106" s="31">
        <v>146.78</v>
      </c>
      <c r="E106" s="31">
        <v>533.48</v>
      </c>
      <c r="F106" s="31">
        <v>206.46</v>
      </c>
      <c r="G106" s="31">
        <v>224.29</v>
      </c>
      <c r="H106" s="31"/>
      <c r="I106" s="31">
        <f t="shared" si="2"/>
        <v>1257.5</v>
      </c>
    </row>
    <row r="107" spans="1:9" x14ac:dyDescent="0.25">
      <c r="A107" s="2"/>
      <c r="B107" s="2">
        <v>13</v>
      </c>
      <c r="C107" s="31">
        <v>124.75</v>
      </c>
      <c r="D107" s="31">
        <v>147.38</v>
      </c>
      <c r="E107" s="31">
        <v>533.48</v>
      </c>
      <c r="F107" s="31">
        <v>186.53</v>
      </c>
      <c r="G107" s="31">
        <v>222.53</v>
      </c>
      <c r="H107" s="31"/>
      <c r="I107" s="31">
        <f t="shared" si="2"/>
        <v>1214.67</v>
      </c>
    </row>
    <row r="108" spans="1:9" x14ac:dyDescent="0.25">
      <c r="A108" s="2"/>
      <c r="B108" s="2">
        <v>20</v>
      </c>
      <c r="C108" s="31">
        <v>129.19999999999999</v>
      </c>
      <c r="D108" s="31">
        <v>147.58000000000001</v>
      </c>
      <c r="E108" s="31">
        <v>534.54</v>
      </c>
      <c r="F108" s="31">
        <v>169.2</v>
      </c>
      <c r="G108" s="31">
        <v>224.77</v>
      </c>
      <c r="H108" s="31"/>
      <c r="I108" s="31">
        <f t="shared" si="2"/>
        <v>1205.29</v>
      </c>
    </row>
    <row r="109" spans="1:9" x14ac:dyDescent="0.25">
      <c r="A109" s="2"/>
      <c r="B109" s="2">
        <v>27</v>
      </c>
      <c r="C109" s="31">
        <v>135.25</v>
      </c>
      <c r="D109" s="31">
        <v>147.58000000000001</v>
      </c>
      <c r="E109" s="31">
        <v>535.5</v>
      </c>
      <c r="F109" s="31">
        <v>172.08</v>
      </c>
      <c r="G109" s="31">
        <v>224.77</v>
      </c>
      <c r="H109" s="31"/>
      <c r="I109" s="31">
        <f t="shared" si="2"/>
        <v>1215.18</v>
      </c>
    </row>
    <row r="110" spans="1:9" x14ac:dyDescent="0.25">
      <c r="A110" s="2"/>
      <c r="B110" s="2"/>
      <c r="C110" s="31"/>
      <c r="D110" s="31"/>
      <c r="E110" s="31"/>
      <c r="F110" s="31"/>
      <c r="G110" s="31"/>
      <c r="H110" s="31"/>
      <c r="I110" s="31">
        <f t="shared" si="2"/>
        <v>0</v>
      </c>
    </row>
    <row r="111" spans="1:9" x14ac:dyDescent="0.25">
      <c r="A111" s="2"/>
      <c r="B111" s="2"/>
      <c r="C111" s="32">
        <f t="shared" ref="C111:H111" si="3">SUM(C58:C110)</f>
        <v>7236.1</v>
      </c>
      <c r="D111" s="32">
        <f t="shared" si="3"/>
        <v>7581.3599999999942</v>
      </c>
      <c r="E111" s="32">
        <f t="shared" si="3"/>
        <v>26036.150000000009</v>
      </c>
      <c r="F111" s="32">
        <f t="shared" si="3"/>
        <v>11728.030000000004</v>
      </c>
      <c r="G111" s="32">
        <f t="shared" si="3"/>
        <v>11123.180000000006</v>
      </c>
      <c r="H111" s="32">
        <f t="shared" si="3"/>
        <v>0</v>
      </c>
      <c r="I111" s="31">
        <f>SUM(C111:H111)</f>
        <v>63704.820000000014</v>
      </c>
    </row>
    <row r="113" spans="1:9" x14ac:dyDescent="0.25">
      <c r="A113" s="59">
        <v>2020</v>
      </c>
      <c r="B113" s="60"/>
      <c r="C113" s="19">
        <v>60431</v>
      </c>
      <c r="D113" s="19">
        <v>60432</v>
      </c>
      <c r="E113" s="19">
        <v>60450</v>
      </c>
      <c r="F113" s="19">
        <v>60470</v>
      </c>
      <c r="G113" s="19">
        <v>60480</v>
      </c>
      <c r="H113" s="30">
        <v>60580</v>
      </c>
      <c r="I113" s="30" t="s">
        <v>166</v>
      </c>
    </row>
    <row r="114" spans="1:9" x14ac:dyDescent="0.25">
      <c r="A114" s="2" t="s">
        <v>55</v>
      </c>
      <c r="B114" s="2">
        <v>3</v>
      </c>
      <c r="C114" s="31">
        <v>146.49</v>
      </c>
      <c r="D114" s="31">
        <v>147.58000000000001</v>
      </c>
      <c r="E114" s="31">
        <v>514.12</v>
      </c>
      <c r="F114" s="31">
        <v>188.06</v>
      </c>
      <c r="G114" s="31">
        <v>224.77</v>
      </c>
      <c r="H114" s="31"/>
      <c r="I114" s="31">
        <f>SUM(C114:H114)</f>
        <v>1221.02</v>
      </c>
    </row>
    <row r="115" spans="1:9" x14ac:dyDescent="0.25">
      <c r="A115" s="2"/>
      <c r="B115" s="2">
        <v>10</v>
      </c>
      <c r="C115" s="31">
        <v>146.49</v>
      </c>
      <c r="D115" s="31">
        <v>147.58000000000001</v>
      </c>
      <c r="E115" s="31">
        <v>525.04</v>
      </c>
      <c r="F115" s="31">
        <v>188.06</v>
      </c>
      <c r="G115" s="31">
        <v>224.77</v>
      </c>
      <c r="H115" s="31"/>
      <c r="I115" s="31">
        <f t="shared" ref="I115:I167" si="4">SUM(C115:H115)</f>
        <v>1231.94</v>
      </c>
    </row>
    <row r="116" spans="1:9" x14ac:dyDescent="0.25">
      <c r="A116" s="2"/>
      <c r="B116" s="2">
        <v>17</v>
      </c>
      <c r="C116" s="31">
        <v>371.72</v>
      </c>
      <c r="D116" s="31">
        <v>147.44999999999999</v>
      </c>
      <c r="E116" s="31">
        <v>535.5</v>
      </c>
      <c r="F116" s="31">
        <v>242.49</v>
      </c>
      <c r="G116" s="31">
        <v>224.77</v>
      </c>
      <c r="H116" s="31"/>
      <c r="I116" s="31">
        <f t="shared" si="4"/>
        <v>1521.93</v>
      </c>
    </row>
    <row r="117" spans="1:9" x14ac:dyDescent="0.25">
      <c r="A117" s="2"/>
      <c r="B117" s="2">
        <v>24</v>
      </c>
      <c r="C117" s="31">
        <v>130.06</v>
      </c>
      <c r="D117" s="31">
        <v>147.58000000000001</v>
      </c>
      <c r="E117" s="31">
        <v>535.5</v>
      </c>
      <c r="F117" s="31">
        <v>242.49</v>
      </c>
      <c r="G117" s="31">
        <v>224.77</v>
      </c>
      <c r="H117" s="31"/>
      <c r="I117" s="31">
        <f t="shared" si="4"/>
        <v>1280.4000000000001</v>
      </c>
    </row>
    <row r="118" spans="1:9" x14ac:dyDescent="0.25">
      <c r="A118" s="2"/>
      <c r="B118" s="2">
        <v>31</v>
      </c>
      <c r="C118" s="31">
        <v>131.79</v>
      </c>
      <c r="D118" s="31">
        <v>147.74</v>
      </c>
      <c r="E118" s="31">
        <v>535.5</v>
      </c>
      <c r="F118" s="31">
        <v>242.49</v>
      </c>
      <c r="G118" s="31">
        <v>224.77</v>
      </c>
      <c r="H118" s="31"/>
      <c r="I118" s="31">
        <f t="shared" si="4"/>
        <v>1282.29</v>
      </c>
    </row>
    <row r="119" spans="1:9" x14ac:dyDescent="0.25">
      <c r="A119" s="2" t="s">
        <v>56</v>
      </c>
      <c r="B119" s="2">
        <v>7</v>
      </c>
      <c r="C119" s="31">
        <v>129.32</v>
      </c>
      <c r="D119" s="31">
        <v>148.41</v>
      </c>
      <c r="E119" s="31">
        <v>535.5</v>
      </c>
      <c r="F119" s="31">
        <v>242.49</v>
      </c>
      <c r="G119" s="31">
        <v>224.77</v>
      </c>
      <c r="H119" s="31"/>
      <c r="I119" s="31">
        <f t="shared" si="4"/>
        <v>1280.49</v>
      </c>
    </row>
    <row r="120" spans="1:9" x14ac:dyDescent="0.25">
      <c r="A120" s="2"/>
      <c r="B120" s="2">
        <v>14</v>
      </c>
      <c r="C120" s="31">
        <v>133.52000000000001</v>
      </c>
      <c r="D120" s="31">
        <v>148.41</v>
      </c>
      <c r="E120" s="31">
        <v>535.98</v>
      </c>
      <c r="F120" s="31">
        <v>241.64</v>
      </c>
      <c r="G120" s="31">
        <v>224.77</v>
      </c>
      <c r="H120" s="31"/>
      <c r="I120" s="31">
        <f t="shared" si="4"/>
        <v>1284.3200000000002</v>
      </c>
    </row>
    <row r="121" spans="1:9" x14ac:dyDescent="0.25">
      <c r="A121" s="2"/>
      <c r="B121" s="2">
        <v>21</v>
      </c>
      <c r="C121" s="31">
        <v>129.19999999999999</v>
      </c>
      <c r="D121" s="31">
        <v>148.41</v>
      </c>
      <c r="E121" s="31">
        <v>536.78</v>
      </c>
      <c r="F121" s="31">
        <v>241.16</v>
      </c>
      <c r="G121" s="31">
        <v>224.77</v>
      </c>
      <c r="H121" s="31"/>
      <c r="I121" s="31">
        <f t="shared" si="4"/>
        <v>1280.32</v>
      </c>
    </row>
    <row r="122" spans="1:9" x14ac:dyDescent="0.25">
      <c r="A122" s="2" t="s">
        <v>167</v>
      </c>
      <c r="B122" s="2">
        <v>28</v>
      </c>
      <c r="C122" s="31">
        <v>129.19999999999999</v>
      </c>
      <c r="D122" s="31">
        <v>148.41</v>
      </c>
      <c r="E122" s="31">
        <v>537.1</v>
      </c>
      <c r="F122" s="31">
        <v>243.43</v>
      </c>
      <c r="G122" s="31">
        <v>223.17</v>
      </c>
      <c r="H122" s="31"/>
      <c r="I122" s="31">
        <f t="shared" si="4"/>
        <v>1281.3100000000002</v>
      </c>
    </row>
    <row r="123" spans="1:9" x14ac:dyDescent="0.25">
      <c r="A123" s="2"/>
      <c r="B123" s="2">
        <v>6</v>
      </c>
      <c r="C123" s="31">
        <v>129.19999999999999</v>
      </c>
      <c r="D123" s="31">
        <v>148.41</v>
      </c>
      <c r="E123" s="31">
        <v>537.1</v>
      </c>
      <c r="F123" s="31">
        <v>243.83</v>
      </c>
      <c r="G123" s="31">
        <v>224.77</v>
      </c>
      <c r="H123" s="31"/>
      <c r="I123" s="31">
        <f t="shared" si="4"/>
        <v>1283.31</v>
      </c>
    </row>
    <row r="124" spans="1:9" x14ac:dyDescent="0.25">
      <c r="A124" s="2"/>
      <c r="B124" s="2">
        <v>13</v>
      </c>
      <c r="C124" s="31">
        <v>129.19999999999999</v>
      </c>
      <c r="D124" s="31">
        <v>148.41</v>
      </c>
      <c r="E124" s="31">
        <v>537.1</v>
      </c>
      <c r="F124" s="31">
        <v>243.83</v>
      </c>
      <c r="G124" s="31">
        <v>224.77</v>
      </c>
      <c r="H124" s="31"/>
      <c r="I124" s="31">
        <f t="shared" si="4"/>
        <v>1283.31</v>
      </c>
    </row>
    <row r="125" spans="1:9" x14ac:dyDescent="0.25">
      <c r="A125" s="2"/>
      <c r="B125" s="2">
        <v>20</v>
      </c>
      <c r="C125" s="31">
        <v>129.19999999999999</v>
      </c>
      <c r="D125" s="31">
        <v>148.41</v>
      </c>
      <c r="E125" s="31">
        <v>537.1</v>
      </c>
      <c r="F125" s="31">
        <v>243.83</v>
      </c>
      <c r="G125" s="31">
        <v>224.77</v>
      </c>
      <c r="H125" s="31"/>
      <c r="I125" s="31">
        <f t="shared" si="4"/>
        <v>1283.31</v>
      </c>
    </row>
    <row r="126" spans="1:9" x14ac:dyDescent="0.25">
      <c r="A126" s="2"/>
      <c r="B126" s="2">
        <v>27</v>
      </c>
      <c r="C126" s="31">
        <v>129.19999999999999</v>
      </c>
      <c r="D126" s="31">
        <v>148.41</v>
      </c>
      <c r="E126" s="31">
        <v>537.1</v>
      </c>
      <c r="F126" s="31">
        <v>243.79</v>
      </c>
      <c r="G126" s="31">
        <v>223.09</v>
      </c>
      <c r="H126" s="31"/>
      <c r="I126" s="31">
        <f t="shared" si="4"/>
        <v>1281.5899999999999</v>
      </c>
    </row>
    <row r="127" spans="1:9" x14ac:dyDescent="0.25">
      <c r="A127" s="2" t="s">
        <v>168</v>
      </c>
      <c r="B127" s="2">
        <v>3</v>
      </c>
      <c r="C127" s="31">
        <v>129.19999999999999</v>
      </c>
      <c r="D127" s="31">
        <v>148.41</v>
      </c>
      <c r="E127" s="31">
        <v>537.1</v>
      </c>
      <c r="F127" s="31">
        <v>241.81</v>
      </c>
      <c r="G127" s="31">
        <v>224.77</v>
      </c>
      <c r="H127" s="31"/>
      <c r="I127" s="31">
        <f t="shared" si="4"/>
        <v>1281.29</v>
      </c>
    </row>
    <row r="128" spans="1:9" x14ac:dyDescent="0.25">
      <c r="A128" s="2"/>
      <c r="B128" s="2">
        <v>10</v>
      </c>
      <c r="C128" s="31">
        <v>129.19999999999999</v>
      </c>
      <c r="D128" s="31">
        <v>148.41</v>
      </c>
      <c r="E128" s="31">
        <v>537.1</v>
      </c>
      <c r="F128" s="31">
        <v>244.57</v>
      </c>
      <c r="G128" s="31">
        <v>224.77</v>
      </c>
      <c r="H128" s="31"/>
      <c r="I128" s="31">
        <f t="shared" si="4"/>
        <v>1284.05</v>
      </c>
    </row>
    <row r="129" spans="1:9" x14ac:dyDescent="0.25">
      <c r="A129" s="2"/>
      <c r="B129" s="2">
        <v>17</v>
      </c>
      <c r="C129" s="31">
        <v>129.19999999999999</v>
      </c>
      <c r="D129" s="31">
        <v>102.53</v>
      </c>
      <c r="E129" s="31">
        <v>488.84</v>
      </c>
      <c r="F129" s="31">
        <v>222.88</v>
      </c>
      <c r="G129" s="31">
        <v>213.07</v>
      </c>
      <c r="H129" s="31"/>
      <c r="I129" s="31">
        <f t="shared" si="4"/>
        <v>1156.52</v>
      </c>
    </row>
    <row r="130" spans="1:9" x14ac:dyDescent="0.25">
      <c r="A130" s="2"/>
      <c r="B130" s="2">
        <v>24</v>
      </c>
      <c r="C130" s="31">
        <v>129.19999999999999</v>
      </c>
      <c r="D130" s="31">
        <v>102.91</v>
      </c>
      <c r="E130" s="31">
        <v>538.1</v>
      </c>
      <c r="F130" s="31">
        <v>244.53</v>
      </c>
      <c r="G130" s="31">
        <v>224.77</v>
      </c>
      <c r="H130" s="31"/>
      <c r="I130" s="31">
        <f t="shared" si="4"/>
        <v>1239.51</v>
      </c>
    </row>
    <row r="131" spans="1:9" x14ac:dyDescent="0.25">
      <c r="A131" s="2" t="s">
        <v>59</v>
      </c>
      <c r="B131" s="2">
        <v>1</v>
      </c>
      <c r="C131" s="31">
        <v>129.19999999999999</v>
      </c>
      <c r="D131" s="31">
        <v>102.91</v>
      </c>
      <c r="E131" s="31">
        <v>583.91999999999996</v>
      </c>
      <c r="F131" s="31">
        <v>244.53</v>
      </c>
      <c r="G131" s="31">
        <v>224.77</v>
      </c>
      <c r="H131" s="31"/>
      <c r="I131" s="31">
        <f t="shared" si="4"/>
        <v>1285.33</v>
      </c>
    </row>
    <row r="132" spans="1:9" x14ac:dyDescent="0.25">
      <c r="A132" s="2"/>
      <c r="B132" s="2">
        <v>8</v>
      </c>
      <c r="C132" s="31">
        <v>129.63</v>
      </c>
      <c r="D132" s="31">
        <v>102.91</v>
      </c>
      <c r="E132" s="31">
        <v>585.54999999999995</v>
      </c>
      <c r="F132" s="31">
        <v>244.53</v>
      </c>
      <c r="G132" s="31">
        <v>224.77</v>
      </c>
      <c r="H132" s="31"/>
      <c r="I132" s="31">
        <f t="shared" si="4"/>
        <v>1287.3899999999999</v>
      </c>
    </row>
    <row r="133" spans="1:9" x14ac:dyDescent="0.25">
      <c r="A133" s="2"/>
      <c r="B133" s="2">
        <v>15</v>
      </c>
      <c r="C133" s="31">
        <v>135.25</v>
      </c>
      <c r="D133" s="31">
        <v>102.91</v>
      </c>
      <c r="E133" s="31">
        <v>549.02</v>
      </c>
      <c r="F133" s="31">
        <v>242.24</v>
      </c>
      <c r="G133" s="31">
        <v>224.77</v>
      </c>
      <c r="H133" s="31"/>
      <c r="I133" s="31">
        <f t="shared" si="4"/>
        <v>1254.19</v>
      </c>
    </row>
    <row r="134" spans="1:9" x14ac:dyDescent="0.25">
      <c r="A134" s="2"/>
      <c r="B134" s="2">
        <v>22</v>
      </c>
      <c r="C134" s="31">
        <v>133.52000000000001</v>
      </c>
      <c r="D134" s="31">
        <v>102.91</v>
      </c>
      <c r="E134" s="31">
        <v>539.89</v>
      </c>
      <c r="F134" s="31">
        <v>242.8</v>
      </c>
      <c r="G134" s="31">
        <v>224.77</v>
      </c>
      <c r="H134" s="31"/>
      <c r="I134" s="31">
        <f t="shared" si="4"/>
        <v>1243.8899999999999</v>
      </c>
    </row>
    <row r="135" spans="1:9" x14ac:dyDescent="0.25">
      <c r="A135" s="2"/>
      <c r="B135" s="2">
        <v>29</v>
      </c>
      <c r="C135" s="31">
        <v>136.12</v>
      </c>
      <c r="D135" s="31">
        <v>102.91</v>
      </c>
      <c r="E135" s="31">
        <v>539.89</v>
      </c>
      <c r="F135" s="31">
        <v>231.69</v>
      </c>
      <c r="G135" s="31">
        <v>507.38</v>
      </c>
      <c r="H135" s="31"/>
      <c r="I135" s="31">
        <f t="shared" si="4"/>
        <v>1517.9899999999998</v>
      </c>
    </row>
    <row r="136" spans="1:9" x14ac:dyDescent="0.25">
      <c r="A136" s="2" t="s">
        <v>94</v>
      </c>
      <c r="B136" s="2">
        <v>5</v>
      </c>
      <c r="C136" s="31">
        <v>144.33000000000001</v>
      </c>
      <c r="D136" s="31">
        <v>102.91</v>
      </c>
      <c r="E136" s="31">
        <v>539.89</v>
      </c>
      <c r="F136" s="31">
        <v>208.65</v>
      </c>
      <c r="G136" s="31">
        <v>224.77</v>
      </c>
      <c r="H136" s="31"/>
      <c r="I136" s="31">
        <f t="shared" si="4"/>
        <v>1220.55</v>
      </c>
    </row>
    <row r="137" spans="1:9" x14ac:dyDescent="0.25">
      <c r="A137" s="2"/>
      <c r="B137" s="2">
        <v>12</v>
      </c>
      <c r="C137" s="31">
        <v>130.5</v>
      </c>
      <c r="D137" s="31">
        <v>102.91</v>
      </c>
      <c r="E137" s="31">
        <v>539.89</v>
      </c>
      <c r="F137" s="31">
        <v>227.14</v>
      </c>
      <c r="G137" s="31">
        <v>223.21</v>
      </c>
      <c r="H137" s="31"/>
      <c r="I137" s="31">
        <f>SUM(C137:H137)</f>
        <v>1223.6499999999999</v>
      </c>
    </row>
    <row r="138" spans="1:9" x14ac:dyDescent="0.25">
      <c r="A138" s="2"/>
      <c r="B138" s="2">
        <v>19</v>
      </c>
      <c r="C138" s="31">
        <v>143.47</v>
      </c>
      <c r="D138" s="31">
        <v>102.91</v>
      </c>
      <c r="E138" s="31">
        <v>560.41999999999996</v>
      </c>
      <c r="F138" s="31">
        <v>214.84</v>
      </c>
      <c r="G138" s="31">
        <v>223.99</v>
      </c>
      <c r="H138" s="31"/>
      <c r="I138" s="31">
        <f t="shared" si="4"/>
        <v>1245.6300000000001</v>
      </c>
    </row>
    <row r="139" spans="1:9" x14ac:dyDescent="0.25">
      <c r="A139" s="2"/>
      <c r="B139" s="2">
        <v>26</v>
      </c>
      <c r="C139" s="31">
        <v>139.87</v>
      </c>
      <c r="D139" s="31">
        <v>102.91</v>
      </c>
      <c r="E139" s="31">
        <v>585.54999999999995</v>
      </c>
      <c r="F139" s="31">
        <v>244.57</v>
      </c>
      <c r="G139" s="31">
        <v>224.77</v>
      </c>
      <c r="H139" s="31"/>
      <c r="I139" s="31">
        <f t="shared" si="4"/>
        <v>1297.6699999999998</v>
      </c>
    </row>
    <row r="140" spans="1:9" x14ac:dyDescent="0.25">
      <c r="A140" s="2" t="s">
        <v>95</v>
      </c>
      <c r="B140" s="2">
        <v>3</v>
      </c>
      <c r="C140" s="31">
        <v>131.36000000000001</v>
      </c>
      <c r="D140" s="31">
        <v>102.91</v>
      </c>
      <c r="E140" s="31">
        <v>585.54999999999995</v>
      </c>
      <c r="F140" s="31">
        <v>244.57</v>
      </c>
      <c r="G140" s="31">
        <v>224.77</v>
      </c>
      <c r="H140" s="31"/>
      <c r="I140" s="31">
        <f t="shared" si="4"/>
        <v>1289.1599999999999</v>
      </c>
    </row>
    <row r="141" spans="1:9" x14ac:dyDescent="0.25">
      <c r="A141" s="2"/>
      <c r="B141" s="2">
        <v>10</v>
      </c>
      <c r="C141" s="31">
        <v>146.49</v>
      </c>
      <c r="D141" s="31">
        <v>102.91</v>
      </c>
      <c r="E141" s="31">
        <v>585.54999999999995</v>
      </c>
      <c r="F141" s="31">
        <v>243.92</v>
      </c>
      <c r="G141" s="31">
        <v>224.77</v>
      </c>
      <c r="H141" s="31"/>
      <c r="I141" s="31">
        <f t="shared" si="4"/>
        <v>1303.6399999999999</v>
      </c>
    </row>
    <row r="142" spans="1:9" x14ac:dyDescent="0.25">
      <c r="A142" s="2"/>
      <c r="B142" s="2">
        <v>17</v>
      </c>
      <c r="C142" s="31">
        <v>136.55000000000001</v>
      </c>
      <c r="D142" s="31">
        <v>102.91</v>
      </c>
      <c r="E142" s="31">
        <v>585.54999999999995</v>
      </c>
      <c r="F142" s="31">
        <v>244.25</v>
      </c>
      <c r="G142" s="31">
        <v>224.77</v>
      </c>
      <c r="H142" s="31"/>
      <c r="I142" s="31">
        <f t="shared" si="4"/>
        <v>1294.03</v>
      </c>
    </row>
    <row r="143" spans="1:9" x14ac:dyDescent="0.25">
      <c r="A143" s="2"/>
      <c r="B143" s="2">
        <v>24</v>
      </c>
      <c r="C143" s="31">
        <v>134.82</v>
      </c>
      <c r="D143" s="31">
        <v>102.91</v>
      </c>
      <c r="E143" s="31">
        <v>585.54999999999995</v>
      </c>
      <c r="F143" s="31">
        <v>235.83</v>
      </c>
      <c r="G143" s="31">
        <v>224.77</v>
      </c>
      <c r="H143" s="31"/>
      <c r="I143" s="31">
        <f t="shared" si="4"/>
        <v>1283.8799999999999</v>
      </c>
    </row>
    <row r="144" spans="1:9" x14ac:dyDescent="0.25">
      <c r="A144" s="2"/>
      <c r="B144" s="2">
        <v>31</v>
      </c>
      <c r="C144" s="31">
        <v>139.13999999999999</v>
      </c>
      <c r="D144" s="31">
        <v>102.91</v>
      </c>
      <c r="E144" s="31">
        <v>585.54999999999995</v>
      </c>
      <c r="F144" s="31">
        <v>244.31</v>
      </c>
      <c r="G144" s="31">
        <v>220.26</v>
      </c>
      <c r="H144" s="31"/>
      <c r="I144" s="31">
        <f t="shared" si="4"/>
        <v>1292.1699999999998</v>
      </c>
    </row>
    <row r="145" spans="1:9" x14ac:dyDescent="0.25">
      <c r="A145" s="2" t="s">
        <v>62</v>
      </c>
      <c r="B145" s="2">
        <v>7</v>
      </c>
      <c r="C145" s="31">
        <v>135.22</v>
      </c>
      <c r="D145" s="31">
        <v>102.91</v>
      </c>
      <c r="E145" s="31">
        <v>586.70000000000005</v>
      </c>
      <c r="F145" s="31">
        <v>201.17</v>
      </c>
      <c r="G145" s="31">
        <v>213.43</v>
      </c>
      <c r="H145" s="31"/>
      <c r="I145" s="31">
        <f t="shared" si="4"/>
        <v>1239.43</v>
      </c>
    </row>
    <row r="146" spans="1:9" x14ac:dyDescent="0.25">
      <c r="A146" s="2"/>
      <c r="B146" s="2">
        <v>14</v>
      </c>
      <c r="C146" s="31">
        <v>139.13999999999999</v>
      </c>
      <c r="D146" s="31">
        <v>102.91</v>
      </c>
      <c r="E146" s="31">
        <v>549.41</v>
      </c>
      <c r="F146" s="31">
        <v>223.24</v>
      </c>
      <c r="G146" s="31">
        <v>224.77</v>
      </c>
      <c r="H146" s="31"/>
      <c r="I146" s="31">
        <f t="shared" si="4"/>
        <v>1239.47</v>
      </c>
    </row>
    <row r="147" spans="1:9" x14ac:dyDescent="0.25">
      <c r="A147" s="2"/>
      <c r="B147" s="2">
        <v>21</v>
      </c>
      <c r="C147" s="31">
        <v>133.94999999999999</v>
      </c>
      <c r="D147" s="31">
        <v>102.91</v>
      </c>
      <c r="E147" s="31">
        <v>586.70000000000005</v>
      </c>
      <c r="F147" s="31">
        <v>245.31</v>
      </c>
      <c r="G147" s="31">
        <v>224.77</v>
      </c>
      <c r="H147" s="31"/>
      <c r="I147" s="31">
        <f t="shared" si="4"/>
        <v>1293.6400000000001</v>
      </c>
    </row>
    <row r="148" spans="1:9" x14ac:dyDescent="0.25">
      <c r="A148" s="2" t="s">
        <v>63</v>
      </c>
      <c r="B148" s="2">
        <v>28</v>
      </c>
      <c r="C148" s="31">
        <v>130.06</v>
      </c>
      <c r="D148" s="31">
        <v>102.91</v>
      </c>
      <c r="E148" s="31">
        <v>586.70000000000005</v>
      </c>
      <c r="F148" s="31">
        <v>238.15</v>
      </c>
      <c r="G148" s="31">
        <v>224.77</v>
      </c>
      <c r="H148" s="31"/>
      <c r="I148" s="31">
        <f t="shared" si="4"/>
        <v>1282.5900000000001</v>
      </c>
    </row>
    <row r="149" spans="1:9" x14ac:dyDescent="0.25">
      <c r="A149" s="2"/>
      <c r="B149" s="2">
        <v>4</v>
      </c>
      <c r="C149" s="31">
        <v>130.93</v>
      </c>
      <c r="D149" s="31">
        <v>102.91</v>
      </c>
      <c r="E149" s="31">
        <v>587.5</v>
      </c>
      <c r="F149" s="31">
        <v>244.99</v>
      </c>
      <c r="G149" s="31">
        <v>224.77</v>
      </c>
      <c r="H149" s="31"/>
      <c r="I149" s="31">
        <f t="shared" si="4"/>
        <v>1291.0999999999999</v>
      </c>
    </row>
    <row r="150" spans="1:9" x14ac:dyDescent="0.25">
      <c r="A150" s="2"/>
      <c r="B150" s="2">
        <v>11</v>
      </c>
      <c r="C150" s="31">
        <v>137.13</v>
      </c>
      <c r="D150" s="31">
        <v>102.91</v>
      </c>
      <c r="E150" s="31">
        <v>587.5</v>
      </c>
      <c r="F150" s="31">
        <v>245.31</v>
      </c>
      <c r="G150" s="31">
        <v>224.77</v>
      </c>
      <c r="H150" s="31"/>
      <c r="I150" s="31">
        <f t="shared" si="4"/>
        <v>1297.6199999999999</v>
      </c>
    </row>
    <row r="151" spans="1:9" x14ac:dyDescent="0.25">
      <c r="A151" s="2"/>
      <c r="B151" s="2">
        <v>18</v>
      </c>
      <c r="C151" s="31">
        <v>147.44999999999999</v>
      </c>
      <c r="D151" s="31">
        <v>102.91</v>
      </c>
      <c r="E151" s="31">
        <v>587.5</v>
      </c>
      <c r="F151" s="31">
        <v>245.31</v>
      </c>
      <c r="G151" s="31">
        <v>224.77</v>
      </c>
      <c r="H151" s="31"/>
      <c r="I151" s="31">
        <f t="shared" si="4"/>
        <v>1307.94</v>
      </c>
    </row>
    <row r="152" spans="1:9" x14ac:dyDescent="0.25">
      <c r="A152" s="2"/>
      <c r="B152" s="2">
        <v>25</v>
      </c>
      <c r="C152" s="31">
        <v>133.86000000000001</v>
      </c>
      <c r="D152" s="31">
        <v>102.91</v>
      </c>
      <c r="E152" s="31">
        <v>587.5</v>
      </c>
      <c r="F152" s="31">
        <v>213.53</v>
      </c>
      <c r="G152" s="31">
        <v>221.28</v>
      </c>
      <c r="H152" s="31"/>
      <c r="I152" s="31">
        <f t="shared" si="4"/>
        <v>1259.08</v>
      </c>
    </row>
    <row r="153" spans="1:9" x14ac:dyDescent="0.25">
      <c r="A153" s="2" t="s">
        <v>64</v>
      </c>
      <c r="B153" s="2">
        <v>2</v>
      </c>
      <c r="C153" s="31">
        <v>135.62</v>
      </c>
      <c r="D153" s="31">
        <v>102.91</v>
      </c>
      <c r="E153" s="31">
        <v>587.5</v>
      </c>
      <c r="F153" s="31">
        <v>183.03</v>
      </c>
      <c r="G153" s="31">
        <v>224.77</v>
      </c>
      <c r="H153" s="31"/>
      <c r="I153" s="31">
        <f t="shared" si="4"/>
        <v>1233.83</v>
      </c>
    </row>
    <row r="154" spans="1:9" x14ac:dyDescent="0.25">
      <c r="A154" s="2"/>
      <c r="B154" s="2">
        <v>9</v>
      </c>
      <c r="C154" s="31">
        <v>134.74</v>
      </c>
      <c r="D154" s="31">
        <v>102.91</v>
      </c>
      <c r="E154" s="31">
        <v>588.49</v>
      </c>
      <c r="F154" s="31">
        <v>175.46</v>
      </c>
      <c r="G154" s="31">
        <v>225.73</v>
      </c>
      <c r="H154" s="31"/>
      <c r="I154" s="31">
        <f t="shared" si="4"/>
        <v>1227.33</v>
      </c>
    </row>
    <row r="155" spans="1:9" x14ac:dyDescent="0.25">
      <c r="A155" s="2"/>
      <c r="B155" s="2">
        <v>16</v>
      </c>
      <c r="C155" s="31">
        <v>147.44999999999999</v>
      </c>
      <c r="D155" s="31">
        <v>102.91</v>
      </c>
      <c r="E155" s="31">
        <v>588.49</v>
      </c>
      <c r="F155" s="31">
        <v>187.52</v>
      </c>
      <c r="G155" s="31">
        <v>225.73</v>
      </c>
      <c r="H155" s="31"/>
      <c r="I155" s="31">
        <f t="shared" si="4"/>
        <v>1252.1000000000001</v>
      </c>
    </row>
    <row r="156" spans="1:9" x14ac:dyDescent="0.25">
      <c r="A156" s="2"/>
      <c r="B156" s="2">
        <v>23</v>
      </c>
      <c r="C156" s="31">
        <v>129.91999999999999</v>
      </c>
      <c r="D156" s="31">
        <v>102.91</v>
      </c>
      <c r="E156" s="31">
        <v>588.49</v>
      </c>
      <c r="F156" s="31">
        <v>179.37</v>
      </c>
      <c r="G156" s="31">
        <v>226.88</v>
      </c>
      <c r="H156" s="31"/>
      <c r="I156" s="31">
        <f t="shared" si="4"/>
        <v>1227.57</v>
      </c>
    </row>
    <row r="157" spans="1:9" x14ac:dyDescent="0.25">
      <c r="A157" s="2"/>
      <c r="B157" s="2">
        <v>30</v>
      </c>
      <c r="C157" s="31">
        <v>130.36000000000001</v>
      </c>
      <c r="D157" s="31">
        <v>102.91</v>
      </c>
      <c r="E157" s="31">
        <v>705.97</v>
      </c>
      <c r="F157" s="31">
        <v>258.55</v>
      </c>
      <c r="G157" s="31">
        <v>226.88</v>
      </c>
      <c r="H157" s="31"/>
      <c r="I157" s="31">
        <f t="shared" si="4"/>
        <v>1424.67</v>
      </c>
    </row>
    <row r="158" spans="1:9" x14ac:dyDescent="0.25">
      <c r="A158" s="2" t="s">
        <v>65</v>
      </c>
      <c r="B158" s="2">
        <v>6</v>
      </c>
      <c r="C158" s="31">
        <v>147.44999999999999</v>
      </c>
      <c r="D158" s="31">
        <v>105.72</v>
      </c>
      <c r="E158" s="31">
        <v>535.63</v>
      </c>
      <c r="F158" s="31">
        <v>189.82</v>
      </c>
      <c r="G158" s="31">
        <v>226.88</v>
      </c>
      <c r="H158" s="31"/>
      <c r="I158" s="31">
        <f t="shared" si="4"/>
        <v>1205.5</v>
      </c>
    </row>
    <row r="159" spans="1:9" x14ac:dyDescent="0.25">
      <c r="A159" s="2"/>
      <c r="B159" s="2">
        <v>13</v>
      </c>
      <c r="C159" s="31">
        <v>146.58000000000001</v>
      </c>
      <c r="D159" s="31">
        <v>105.72</v>
      </c>
      <c r="E159" s="31">
        <v>535.63</v>
      </c>
      <c r="F159" s="31">
        <v>177.19</v>
      </c>
      <c r="G159" s="31">
        <v>216.7</v>
      </c>
      <c r="H159" s="31"/>
      <c r="I159" s="31">
        <f t="shared" si="4"/>
        <v>1181.8200000000002</v>
      </c>
    </row>
    <row r="160" spans="1:9" x14ac:dyDescent="0.25">
      <c r="A160" s="2"/>
      <c r="B160" s="2">
        <v>20</v>
      </c>
      <c r="C160" s="31">
        <v>136.06</v>
      </c>
      <c r="D160" s="31">
        <v>105.72</v>
      </c>
      <c r="E160" s="31">
        <v>535.63</v>
      </c>
      <c r="F160" s="31">
        <v>189.4</v>
      </c>
      <c r="G160" s="31">
        <v>221.16</v>
      </c>
      <c r="H160" s="31"/>
      <c r="I160" s="31">
        <f t="shared" si="4"/>
        <v>1187.97</v>
      </c>
    </row>
    <row r="161" spans="1:10" x14ac:dyDescent="0.25">
      <c r="A161" s="2"/>
      <c r="B161" s="2">
        <v>27</v>
      </c>
      <c r="C161" s="31">
        <v>147.44999999999999</v>
      </c>
      <c r="D161" s="31">
        <v>105.72</v>
      </c>
      <c r="E161" s="31">
        <v>535.63</v>
      </c>
      <c r="F161" s="31">
        <v>188.05</v>
      </c>
      <c r="G161" s="31">
        <v>225.78</v>
      </c>
      <c r="H161" s="31"/>
      <c r="I161" s="31">
        <f t="shared" si="4"/>
        <v>1202.6299999999999</v>
      </c>
    </row>
    <row r="162" spans="1:10" x14ac:dyDescent="0.25">
      <c r="A162" s="2"/>
      <c r="B162" s="2">
        <v>4</v>
      </c>
      <c r="C162" s="31">
        <v>147.44999999999999</v>
      </c>
      <c r="D162" s="31">
        <v>105.72</v>
      </c>
      <c r="E162" s="31">
        <v>535.63</v>
      </c>
      <c r="F162" s="31">
        <v>192.35</v>
      </c>
      <c r="G162" s="31">
        <v>226.88</v>
      </c>
      <c r="H162" s="31"/>
      <c r="I162" s="31">
        <f t="shared" si="4"/>
        <v>1208.03</v>
      </c>
    </row>
    <row r="163" spans="1:10" x14ac:dyDescent="0.25">
      <c r="A163" s="2" t="s">
        <v>66</v>
      </c>
      <c r="B163" s="2">
        <v>11</v>
      </c>
      <c r="C163" s="31">
        <v>130.79</v>
      </c>
      <c r="D163" s="31">
        <v>105.72</v>
      </c>
      <c r="E163" s="31">
        <v>529.34</v>
      </c>
      <c r="F163" s="31">
        <v>186.55</v>
      </c>
      <c r="G163" s="31">
        <v>226.88</v>
      </c>
      <c r="H163" s="31"/>
      <c r="I163" s="31">
        <f t="shared" si="4"/>
        <v>1179.2800000000002</v>
      </c>
    </row>
    <row r="164" spans="1:10" x14ac:dyDescent="0.25">
      <c r="A164" s="2"/>
      <c r="B164" s="2">
        <v>18</v>
      </c>
      <c r="C164" s="31">
        <v>147.44999999999999</v>
      </c>
      <c r="D164" s="31">
        <v>105.72</v>
      </c>
      <c r="E164" s="31">
        <v>536.66999999999996</v>
      </c>
      <c r="F164" s="31">
        <v>193.03</v>
      </c>
      <c r="G164" s="31">
        <v>226.84</v>
      </c>
      <c r="H164" s="31"/>
      <c r="I164" s="31">
        <f t="shared" si="4"/>
        <v>1209.7099999999998</v>
      </c>
    </row>
    <row r="165" spans="1:10" x14ac:dyDescent="0.25">
      <c r="A165" s="2"/>
      <c r="B165" s="2">
        <v>25</v>
      </c>
      <c r="C165" s="31">
        <v>147.44999999999999</v>
      </c>
      <c r="D165" s="31">
        <v>105.72</v>
      </c>
      <c r="E165" s="31">
        <v>536.66999999999996</v>
      </c>
      <c r="F165" s="31">
        <v>192.97</v>
      </c>
      <c r="G165" s="31">
        <v>222.38</v>
      </c>
      <c r="H165" s="31"/>
      <c r="I165" s="31">
        <f t="shared" si="4"/>
        <v>1205.19</v>
      </c>
    </row>
    <row r="166" spans="1:10" x14ac:dyDescent="0.25">
      <c r="A166" s="2"/>
      <c r="B166" s="2"/>
      <c r="C166" s="31"/>
      <c r="D166" s="31"/>
      <c r="E166" s="31"/>
      <c r="F166" s="31"/>
      <c r="G166" s="31"/>
      <c r="H166" s="31"/>
      <c r="I166" s="31">
        <f t="shared" si="4"/>
        <v>0</v>
      </c>
    </row>
    <row r="167" spans="1:10" x14ac:dyDescent="0.25">
      <c r="A167" s="2"/>
      <c r="B167" s="2"/>
      <c r="C167" s="31"/>
      <c r="D167" s="31"/>
      <c r="E167" s="31"/>
      <c r="F167" s="31"/>
      <c r="G167" s="31"/>
      <c r="H167" s="31"/>
      <c r="I167" s="31">
        <f t="shared" si="4"/>
        <v>0</v>
      </c>
    </row>
    <row r="168" spans="1:10" x14ac:dyDescent="0.25">
      <c r="A168" s="2"/>
      <c r="B168" s="2"/>
      <c r="C168" s="32">
        <f t="shared" ref="C168:H168" si="5">SUM(C114:C167)</f>
        <v>7308.1499999999987</v>
      </c>
      <c r="D168" s="32">
        <f t="shared" si="5"/>
        <v>6051.7999999999984</v>
      </c>
      <c r="E168" s="32">
        <f t="shared" si="5"/>
        <v>28991.610000000008</v>
      </c>
      <c r="F168" s="32">
        <f t="shared" si="5"/>
        <v>11665.55</v>
      </c>
      <c r="G168" s="32">
        <f t="shared" si="5"/>
        <v>11935.470000000003</v>
      </c>
      <c r="H168" s="32">
        <f t="shared" si="5"/>
        <v>0</v>
      </c>
      <c r="I168" s="31">
        <f>SUM(C168:H168)</f>
        <v>65952.58</v>
      </c>
    </row>
    <row r="171" spans="1:10" x14ac:dyDescent="0.25">
      <c r="A171" s="59">
        <v>2021</v>
      </c>
      <c r="B171" s="60"/>
      <c r="C171" s="19">
        <v>60431</v>
      </c>
      <c r="D171" s="19">
        <v>60432</v>
      </c>
      <c r="E171" s="19">
        <v>60450</v>
      </c>
      <c r="F171" s="19">
        <v>60470</v>
      </c>
      <c r="G171" s="19">
        <v>60480</v>
      </c>
      <c r="H171" s="30">
        <v>60580</v>
      </c>
      <c r="I171" s="30" t="s">
        <v>166</v>
      </c>
      <c r="J171" s="18"/>
    </row>
    <row r="172" spans="1:10" x14ac:dyDescent="0.25">
      <c r="A172" s="2" t="s">
        <v>55</v>
      </c>
      <c r="B172" s="2">
        <v>1</v>
      </c>
      <c r="C172" s="31">
        <v>147.44999999999999</v>
      </c>
      <c r="D172" s="31">
        <v>105.72</v>
      </c>
      <c r="E172" s="31">
        <v>527.4</v>
      </c>
      <c r="F172" s="31">
        <v>180.46</v>
      </c>
      <c r="G172" s="31">
        <v>226.88</v>
      </c>
      <c r="H172" s="31"/>
      <c r="I172" s="31">
        <f>SUM(C172:H172)</f>
        <v>1187.9099999999999</v>
      </c>
    </row>
    <row r="173" spans="1:10" x14ac:dyDescent="0.25">
      <c r="A173" s="2"/>
      <c r="B173" s="2">
        <v>8</v>
      </c>
      <c r="C173" s="31">
        <v>148.63999999999999</v>
      </c>
      <c r="D173" s="31">
        <v>108.84</v>
      </c>
      <c r="E173" s="31">
        <v>547.27</v>
      </c>
      <c r="F173" s="31">
        <v>192.24</v>
      </c>
      <c r="G173" s="31">
        <v>228.9</v>
      </c>
      <c r="H173" s="31"/>
      <c r="I173" s="31">
        <f t="shared" ref="I173:I225" si="6">SUM(C173:H173)</f>
        <v>1225.8900000000001</v>
      </c>
    </row>
    <row r="174" spans="1:10" x14ac:dyDescent="0.25">
      <c r="A174" s="2"/>
      <c r="B174" s="2">
        <v>15</v>
      </c>
      <c r="C174" s="31">
        <v>362.12</v>
      </c>
      <c r="D174" s="31">
        <v>116.83</v>
      </c>
      <c r="E174" s="31">
        <v>589.5</v>
      </c>
      <c r="F174" s="31">
        <v>226.31</v>
      </c>
      <c r="G174" s="31">
        <v>236.62</v>
      </c>
      <c r="H174" s="31"/>
      <c r="I174" s="31">
        <f t="shared" si="6"/>
        <v>1531.38</v>
      </c>
    </row>
    <row r="175" spans="1:10" x14ac:dyDescent="0.25">
      <c r="A175" s="2"/>
      <c r="B175" s="2">
        <v>22</v>
      </c>
      <c r="C175" s="31">
        <v>146.63999999999999</v>
      </c>
      <c r="D175" s="31">
        <v>116.83</v>
      </c>
      <c r="E175" s="31">
        <v>589.5</v>
      </c>
      <c r="F175" s="31">
        <v>216.56</v>
      </c>
      <c r="G175" s="31">
        <v>236.92</v>
      </c>
      <c r="H175" s="31"/>
      <c r="I175" s="31">
        <f t="shared" si="6"/>
        <v>1306.45</v>
      </c>
    </row>
    <row r="176" spans="1:10" x14ac:dyDescent="0.25">
      <c r="A176" s="2"/>
      <c r="B176" s="2">
        <v>29</v>
      </c>
      <c r="C176" s="31">
        <v>132.83000000000001</v>
      </c>
      <c r="D176" s="31">
        <v>116.83</v>
      </c>
      <c r="E176" s="31">
        <v>589.5</v>
      </c>
      <c r="F176" s="31">
        <v>215.11</v>
      </c>
      <c r="G176" s="31">
        <v>236.92</v>
      </c>
      <c r="H176" s="31"/>
      <c r="I176" s="31">
        <f t="shared" si="6"/>
        <v>1291.19</v>
      </c>
    </row>
    <row r="177" spans="1:9" x14ac:dyDescent="0.25">
      <c r="A177" s="2" t="s">
        <v>56</v>
      </c>
      <c r="B177" s="2">
        <v>5</v>
      </c>
      <c r="C177" s="31">
        <v>138.16999999999999</v>
      </c>
      <c r="D177" s="31">
        <v>117.98</v>
      </c>
      <c r="E177" s="31">
        <v>589.5</v>
      </c>
      <c r="F177" s="31">
        <v>218.14</v>
      </c>
      <c r="G177" s="31">
        <v>236.92</v>
      </c>
      <c r="H177" s="31"/>
      <c r="I177" s="31">
        <f t="shared" si="6"/>
        <v>1300.71</v>
      </c>
    </row>
    <row r="178" spans="1:9" x14ac:dyDescent="0.25">
      <c r="A178" s="2"/>
      <c r="B178" s="2">
        <v>12</v>
      </c>
      <c r="C178" s="31">
        <v>137.28</v>
      </c>
      <c r="D178" s="31">
        <v>118.27</v>
      </c>
      <c r="E178" s="31">
        <v>589.73</v>
      </c>
      <c r="F178" s="31">
        <v>214.29</v>
      </c>
      <c r="G178" s="31">
        <v>236.92</v>
      </c>
      <c r="H178" s="31"/>
      <c r="I178" s="31">
        <f t="shared" si="6"/>
        <v>1296.49</v>
      </c>
    </row>
    <row r="179" spans="1:9" x14ac:dyDescent="0.25">
      <c r="A179" s="2"/>
      <c r="B179" s="2">
        <v>19</v>
      </c>
      <c r="C179" s="31">
        <v>135.94999999999999</v>
      </c>
      <c r="D179" s="31">
        <v>118.27</v>
      </c>
      <c r="E179" s="31">
        <v>590.65</v>
      </c>
      <c r="F179" s="31">
        <v>218.14</v>
      </c>
      <c r="G179" s="31">
        <v>236.92</v>
      </c>
      <c r="H179" s="31"/>
      <c r="I179" s="31">
        <f t="shared" si="6"/>
        <v>1299.9299999999998</v>
      </c>
    </row>
    <row r="180" spans="1:9" x14ac:dyDescent="0.25">
      <c r="A180" s="2" t="s">
        <v>167</v>
      </c>
      <c r="B180" s="2">
        <v>26</v>
      </c>
      <c r="C180" s="31">
        <v>150.21</v>
      </c>
      <c r="D180" s="31">
        <v>118.27</v>
      </c>
      <c r="E180" s="31">
        <v>591.79999999999995</v>
      </c>
      <c r="F180" s="31">
        <v>219.1</v>
      </c>
      <c r="G180" s="31">
        <v>236.92</v>
      </c>
      <c r="H180" s="31"/>
      <c r="I180" s="31">
        <f t="shared" si="6"/>
        <v>1316.3</v>
      </c>
    </row>
    <row r="181" spans="1:9" x14ac:dyDescent="0.25">
      <c r="A181" s="2"/>
      <c r="B181" s="2">
        <v>5</v>
      </c>
      <c r="C181" s="31">
        <v>141.74</v>
      </c>
      <c r="D181" s="31">
        <v>118.27</v>
      </c>
      <c r="E181" s="31">
        <v>571.16999999999996</v>
      </c>
      <c r="F181" s="31">
        <v>220.16</v>
      </c>
      <c r="G181" s="31">
        <v>236.92</v>
      </c>
      <c r="H181" s="31"/>
      <c r="I181" s="31">
        <f t="shared" si="6"/>
        <v>1288.26</v>
      </c>
    </row>
    <row r="182" spans="1:9" x14ac:dyDescent="0.25">
      <c r="A182" s="2"/>
      <c r="B182" s="2">
        <v>12</v>
      </c>
      <c r="C182" s="31">
        <v>139.96</v>
      </c>
      <c r="D182" s="31">
        <v>118.27</v>
      </c>
      <c r="E182" s="31">
        <v>540.22</v>
      </c>
      <c r="F182" s="31">
        <v>208.59</v>
      </c>
      <c r="G182" s="31">
        <v>236.92</v>
      </c>
      <c r="H182" s="31"/>
      <c r="I182" s="31">
        <f t="shared" si="6"/>
        <v>1243.96</v>
      </c>
    </row>
    <row r="183" spans="1:9" x14ac:dyDescent="0.25">
      <c r="A183" s="2"/>
      <c r="B183" s="2">
        <v>19</v>
      </c>
      <c r="C183" s="31">
        <v>134.16</v>
      </c>
      <c r="D183" s="31">
        <v>118.27</v>
      </c>
      <c r="E183" s="31">
        <v>540.22</v>
      </c>
      <c r="F183" s="31">
        <v>215.79</v>
      </c>
      <c r="G183" s="31">
        <v>236.92</v>
      </c>
      <c r="H183" s="31"/>
      <c r="I183" s="31">
        <f t="shared" si="6"/>
        <v>1245.3600000000001</v>
      </c>
    </row>
    <row r="184" spans="1:9" x14ac:dyDescent="0.25">
      <c r="A184" s="2"/>
      <c r="B184" s="2">
        <v>26</v>
      </c>
      <c r="C184" s="31">
        <v>136.38999999999999</v>
      </c>
      <c r="D184" s="31">
        <v>118.27</v>
      </c>
      <c r="E184" s="31">
        <v>560.85</v>
      </c>
      <c r="F184" s="31">
        <v>198.62</v>
      </c>
      <c r="G184" s="31">
        <v>236.92</v>
      </c>
      <c r="H184" s="31"/>
      <c r="I184" s="31">
        <f t="shared" si="6"/>
        <v>1251.05</v>
      </c>
    </row>
    <row r="185" spans="1:9" x14ac:dyDescent="0.25">
      <c r="A185" s="2" t="s">
        <v>168</v>
      </c>
      <c r="B185" s="2">
        <v>2</v>
      </c>
      <c r="C185" s="31">
        <v>134.16</v>
      </c>
      <c r="D185" s="31">
        <v>118.27</v>
      </c>
      <c r="E185" s="31">
        <v>591.79999999999995</v>
      </c>
      <c r="F185" s="31">
        <v>213.81</v>
      </c>
      <c r="G185" s="31">
        <v>236.92</v>
      </c>
      <c r="H185" s="31"/>
      <c r="I185" s="31">
        <f t="shared" si="6"/>
        <v>1294.96</v>
      </c>
    </row>
    <row r="186" spans="1:9" x14ac:dyDescent="0.25">
      <c r="A186" s="2"/>
      <c r="B186" s="2">
        <v>9</v>
      </c>
      <c r="C186" s="31">
        <v>134.61000000000001</v>
      </c>
      <c r="D186" s="31">
        <v>118.27</v>
      </c>
      <c r="E186" s="31">
        <v>552.09</v>
      </c>
      <c r="F186" s="31">
        <v>160.1</v>
      </c>
      <c r="G186" s="31">
        <v>227.8</v>
      </c>
      <c r="H186" s="31"/>
      <c r="I186" s="31">
        <f t="shared" si="6"/>
        <v>1192.8700000000001</v>
      </c>
    </row>
    <row r="187" spans="1:9" x14ac:dyDescent="0.25">
      <c r="A187" s="2"/>
      <c r="B187" s="2">
        <v>16</v>
      </c>
      <c r="C187" s="31">
        <v>133.27000000000001</v>
      </c>
      <c r="D187" s="31">
        <v>118.99</v>
      </c>
      <c r="E187" s="31">
        <v>586.52</v>
      </c>
      <c r="F187" s="31">
        <v>182.97</v>
      </c>
      <c r="G187" s="31">
        <v>236.92</v>
      </c>
      <c r="H187" s="31"/>
      <c r="I187" s="31">
        <f t="shared" si="6"/>
        <v>1258.67</v>
      </c>
    </row>
    <row r="188" spans="1:9" x14ac:dyDescent="0.25">
      <c r="A188" s="2"/>
      <c r="B188" s="2">
        <v>23</v>
      </c>
      <c r="C188" s="31">
        <v>150.21</v>
      </c>
      <c r="D188" s="31">
        <v>119.71</v>
      </c>
      <c r="E188" s="31">
        <v>593.29999999999995</v>
      </c>
      <c r="F188" s="31">
        <v>166.79</v>
      </c>
      <c r="G188" s="31">
        <v>236.92</v>
      </c>
      <c r="H188" s="31"/>
      <c r="I188" s="31">
        <f t="shared" si="6"/>
        <v>1266.93</v>
      </c>
    </row>
    <row r="189" spans="1:9" x14ac:dyDescent="0.25">
      <c r="A189" s="2" t="s">
        <v>59</v>
      </c>
      <c r="B189" s="2">
        <v>30</v>
      </c>
      <c r="C189" s="31">
        <v>133.72</v>
      </c>
      <c r="D189" s="31">
        <v>119.71</v>
      </c>
      <c r="E189" s="31">
        <v>594.95000000000005</v>
      </c>
      <c r="F189" s="31">
        <v>188.58</v>
      </c>
      <c r="G189" s="31">
        <v>236.92</v>
      </c>
      <c r="H189" s="31"/>
      <c r="I189" s="31">
        <f t="shared" si="6"/>
        <v>1273.8800000000001</v>
      </c>
    </row>
    <row r="190" spans="1:9" x14ac:dyDescent="0.25">
      <c r="A190" s="2"/>
      <c r="B190" s="2">
        <v>7</v>
      </c>
      <c r="C190" s="31">
        <v>132.83000000000001</v>
      </c>
      <c r="D190" s="31">
        <v>119.71</v>
      </c>
      <c r="E190" s="31">
        <v>597.13</v>
      </c>
      <c r="F190" s="31">
        <v>214.17</v>
      </c>
      <c r="G190" s="31">
        <v>523.39</v>
      </c>
      <c r="H190" s="31"/>
      <c r="I190" s="31">
        <f t="shared" si="6"/>
        <v>1587.23</v>
      </c>
    </row>
    <row r="191" spans="1:9" x14ac:dyDescent="0.25">
      <c r="A191" s="2"/>
      <c r="B191" s="2">
        <v>14</v>
      </c>
      <c r="C191" s="31">
        <v>143.08000000000001</v>
      </c>
      <c r="D191" s="31">
        <v>119.71</v>
      </c>
      <c r="E191" s="31">
        <v>597.13</v>
      </c>
      <c r="F191" s="31">
        <v>166.79</v>
      </c>
      <c r="G191" s="31">
        <v>235.27</v>
      </c>
      <c r="H191" s="31"/>
      <c r="I191" s="31">
        <f t="shared" si="6"/>
        <v>1261.98</v>
      </c>
    </row>
    <row r="192" spans="1:9" x14ac:dyDescent="0.25">
      <c r="A192" s="2"/>
      <c r="B192" s="2">
        <v>21</v>
      </c>
      <c r="C192" s="31">
        <v>136.38999999999999</v>
      </c>
      <c r="D192" s="31">
        <v>119.71</v>
      </c>
      <c r="E192" s="31">
        <v>597.13</v>
      </c>
      <c r="F192" s="31">
        <v>163.26</v>
      </c>
      <c r="G192" s="31">
        <v>236.92</v>
      </c>
      <c r="H192" s="31"/>
      <c r="I192" s="31">
        <f t="shared" si="6"/>
        <v>1253.4100000000001</v>
      </c>
    </row>
    <row r="193" spans="1:9" x14ac:dyDescent="0.25">
      <c r="A193" s="2"/>
      <c r="B193" s="2">
        <v>28</v>
      </c>
      <c r="C193" s="31">
        <v>146.63999999999999</v>
      </c>
      <c r="D193" s="31">
        <v>119.71</v>
      </c>
      <c r="E193" s="31">
        <v>597.13</v>
      </c>
      <c r="F193" s="31">
        <v>164.82</v>
      </c>
      <c r="G193" s="31">
        <v>236.92</v>
      </c>
      <c r="H193" s="31"/>
      <c r="I193" s="31">
        <f t="shared" si="6"/>
        <v>1265.22</v>
      </c>
    </row>
    <row r="194" spans="1:9" x14ac:dyDescent="0.25">
      <c r="A194" s="2" t="s">
        <v>94</v>
      </c>
      <c r="B194" s="2">
        <v>4</v>
      </c>
      <c r="C194" s="31">
        <v>140.4</v>
      </c>
      <c r="D194" s="31">
        <v>119.71</v>
      </c>
      <c r="E194" s="31">
        <v>597.13</v>
      </c>
      <c r="F194" s="31">
        <v>166.79</v>
      </c>
      <c r="G194" s="31">
        <v>236.92</v>
      </c>
      <c r="H194" s="31"/>
      <c r="I194" s="31">
        <f t="shared" si="6"/>
        <v>1260.95</v>
      </c>
    </row>
    <row r="195" spans="1:9" x14ac:dyDescent="0.25">
      <c r="A195" s="2"/>
      <c r="B195" s="2">
        <v>11</v>
      </c>
      <c r="C195" s="31">
        <v>150.21</v>
      </c>
      <c r="D195" s="31">
        <v>167.77</v>
      </c>
      <c r="E195" s="31">
        <v>597.13</v>
      </c>
      <c r="F195" s="31">
        <v>166.79</v>
      </c>
      <c r="G195" s="31">
        <v>1412.71</v>
      </c>
      <c r="H195" s="31"/>
      <c r="I195" s="31">
        <f>SUM(C195:H195)</f>
        <v>2494.61</v>
      </c>
    </row>
    <row r="196" spans="1:9" x14ac:dyDescent="0.25">
      <c r="A196" s="2"/>
      <c r="B196" s="2">
        <v>18</v>
      </c>
      <c r="C196" s="31">
        <v>134.16</v>
      </c>
      <c r="D196" s="31">
        <v>169.15</v>
      </c>
      <c r="E196" s="31">
        <v>597.13</v>
      </c>
      <c r="F196" s="31">
        <v>166.79</v>
      </c>
      <c r="G196" s="31">
        <v>159.53</v>
      </c>
      <c r="H196" s="31"/>
      <c r="I196" s="31">
        <f t="shared" si="6"/>
        <v>1226.76</v>
      </c>
    </row>
    <row r="197" spans="1:9" x14ac:dyDescent="0.25">
      <c r="A197" s="2"/>
      <c r="B197" s="2">
        <v>25</v>
      </c>
      <c r="C197" s="31">
        <v>150.21</v>
      </c>
      <c r="D197" s="31">
        <v>168.96</v>
      </c>
      <c r="E197" s="31">
        <v>597.13</v>
      </c>
      <c r="F197" s="31">
        <v>166.79</v>
      </c>
      <c r="G197" s="31">
        <v>160.54</v>
      </c>
      <c r="H197" s="31"/>
      <c r="I197" s="31">
        <f t="shared" si="6"/>
        <v>1243.6299999999999</v>
      </c>
    </row>
    <row r="198" spans="1:9" x14ac:dyDescent="0.25">
      <c r="A198" s="2" t="s">
        <v>95</v>
      </c>
      <c r="B198" s="2">
        <v>2</v>
      </c>
      <c r="C198" s="31">
        <v>150.21</v>
      </c>
      <c r="D198" s="31">
        <v>168.96</v>
      </c>
      <c r="E198" s="31">
        <v>586.82000000000005</v>
      </c>
      <c r="F198" s="31">
        <v>179.87</v>
      </c>
      <c r="G198" s="31">
        <v>160.54</v>
      </c>
      <c r="H198" s="31"/>
      <c r="I198" s="31">
        <f t="shared" si="6"/>
        <v>1246.4000000000001</v>
      </c>
    </row>
    <row r="199" spans="1:9" x14ac:dyDescent="0.25">
      <c r="A199" s="2"/>
      <c r="B199" s="2">
        <v>9</v>
      </c>
      <c r="C199" s="31">
        <v>150.21</v>
      </c>
      <c r="D199" s="31">
        <v>168.96</v>
      </c>
      <c r="E199" s="31">
        <v>597.13</v>
      </c>
      <c r="F199" s="31">
        <v>221.25</v>
      </c>
      <c r="G199" s="31">
        <v>160.54</v>
      </c>
      <c r="H199" s="31"/>
      <c r="I199" s="31">
        <f t="shared" si="6"/>
        <v>1298.0899999999999</v>
      </c>
    </row>
    <row r="200" spans="1:9" x14ac:dyDescent="0.25">
      <c r="A200" s="2"/>
      <c r="B200" s="2">
        <v>16</v>
      </c>
      <c r="C200" s="31">
        <v>150.21</v>
      </c>
      <c r="D200" s="31">
        <v>168.96</v>
      </c>
      <c r="E200" s="31">
        <v>597.13</v>
      </c>
      <c r="F200" s="31">
        <v>220.16</v>
      </c>
      <c r="G200" s="31">
        <v>160.54</v>
      </c>
      <c r="H200" s="31"/>
      <c r="I200" s="31">
        <f t="shared" si="6"/>
        <v>1297</v>
      </c>
    </row>
    <row r="201" spans="1:9" x14ac:dyDescent="0.25">
      <c r="A201" s="2"/>
      <c r="B201" s="2">
        <v>23</v>
      </c>
      <c r="C201" s="31">
        <v>135.06</v>
      </c>
      <c r="D201" s="31">
        <v>168.96</v>
      </c>
      <c r="E201" s="31">
        <v>592.01</v>
      </c>
      <c r="F201" s="31">
        <v>221.25</v>
      </c>
      <c r="G201" s="31">
        <v>160.54</v>
      </c>
      <c r="H201" s="31"/>
      <c r="I201" s="31">
        <f t="shared" si="6"/>
        <v>1277.82</v>
      </c>
    </row>
    <row r="202" spans="1:9" x14ac:dyDescent="0.25">
      <c r="A202" s="2"/>
      <c r="B202" s="2">
        <v>30</v>
      </c>
      <c r="C202" s="31">
        <v>145.30000000000001</v>
      </c>
      <c r="D202" s="31">
        <v>168.96</v>
      </c>
      <c r="E202" s="31">
        <v>597.13</v>
      </c>
      <c r="F202" s="31">
        <v>210.78</v>
      </c>
      <c r="G202" s="31">
        <v>160.54</v>
      </c>
      <c r="H202" s="31"/>
      <c r="I202" s="31">
        <f t="shared" si="6"/>
        <v>1282.71</v>
      </c>
    </row>
    <row r="203" spans="1:9" x14ac:dyDescent="0.25">
      <c r="A203" s="2" t="s">
        <v>62</v>
      </c>
      <c r="B203" s="2">
        <v>6</v>
      </c>
      <c r="C203" s="31">
        <v>142.19</v>
      </c>
      <c r="D203" s="31">
        <v>168.96</v>
      </c>
      <c r="E203" s="31">
        <v>598.89</v>
      </c>
      <c r="F203" s="31">
        <v>221.25</v>
      </c>
      <c r="G203" s="31">
        <v>160.54</v>
      </c>
      <c r="H203" s="31"/>
      <c r="I203" s="31">
        <f t="shared" si="6"/>
        <v>1291.83</v>
      </c>
    </row>
    <row r="204" spans="1:9" x14ac:dyDescent="0.25">
      <c r="A204" s="2"/>
      <c r="B204" s="2">
        <v>13</v>
      </c>
      <c r="C204" s="31">
        <v>150.21</v>
      </c>
      <c r="D204" s="31">
        <v>168.96</v>
      </c>
      <c r="E204" s="31">
        <v>598.89</v>
      </c>
      <c r="F204" s="31">
        <v>192.96</v>
      </c>
      <c r="G204" s="31">
        <v>160.54</v>
      </c>
      <c r="H204" s="31"/>
      <c r="I204" s="31">
        <f t="shared" si="6"/>
        <v>1271.56</v>
      </c>
    </row>
    <row r="205" spans="1:9" x14ac:dyDescent="0.25">
      <c r="A205" s="2"/>
      <c r="B205" s="2">
        <v>20</v>
      </c>
      <c r="C205" s="31">
        <v>148.41999999999999</v>
      </c>
      <c r="D205" s="31">
        <v>168.96</v>
      </c>
      <c r="E205" s="31">
        <v>598.89</v>
      </c>
      <c r="F205" s="31">
        <v>208.5</v>
      </c>
      <c r="G205" s="31">
        <v>160.54</v>
      </c>
      <c r="H205" s="31"/>
      <c r="I205" s="31">
        <f t="shared" si="6"/>
        <v>1285.31</v>
      </c>
    </row>
    <row r="206" spans="1:9" x14ac:dyDescent="0.25">
      <c r="A206" s="2"/>
      <c r="B206" s="2">
        <v>27</v>
      </c>
      <c r="C206" s="31">
        <v>143.52000000000001</v>
      </c>
      <c r="D206" s="31">
        <v>178.08</v>
      </c>
      <c r="E206" s="31">
        <v>598.89</v>
      </c>
      <c r="F206" s="31">
        <v>218.2</v>
      </c>
      <c r="G206" s="31">
        <v>159.6</v>
      </c>
      <c r="H206" s="31"/>
      <c r="I206" s="31">
        <f t="shared" si="6"/>
        <v>1298.29</v>
      </c>
    </row>
    <row r="207" spans="1:9" x14ac:dyDescent="0.25">
      <c r="A207" s="2" t="s">
        <v>63</v>
      </c>
      <c r="B207" s="2">
        <v>3</v>
      </c>
      <c r="C207" s="31">
        <v>137.28</v>
      </c>
      <c r="D207" s="31">
        <v>178.09</v>
      </c>
      <c r="E207" s="31">
        <v>600.11</v>
      </c>
      <c r="F207" s="31">
        <v>217.21</v>
      </c>
      <c r="G207" s="31">
        <v>160.54</v>
      </c>
      <c r="H207" s="31"/>
      <c r="I207" s="31">
        <f t="shared" si="6"/>
        <v>1293.23</v>
      </c>
    </row>
    <row r="208" spans="1:9" x14ac:dyDescent="0.25">
      <c r="A208" s="2"/>
      <c r="B208" s="2">
        <v>10</v>
      </c>
      <c r="C208" s="31">
        <v>139.54</v>
      </c>
      <c r="D208" s="31">
        <v>178.08</v>
      </c>
      <c r="E208" s="31">
        <v>600.1</v>
      </c>
      <c r="F208" s="31">
        <v>215.81</v>
      </c>
      <c r="G208" s="31">
        <v>158.88</v>
      </c>
      <c r="H208" s="31"/>
      <c r="I208" s="31">
        <f t="shared" si="6"/>
        <v>1292.4099999999999</v>
      </c>
    </row>
    <row r="209" spans="1:9" x14ac:dyDescent="0.25">
      <c r="A209" s="2"/>
      <c r="B209" s="2">
        <v>17</v>
      </c>
      <c r="C209" s="31">
        <v>151.61000000000001</v>
      </c>
      <c r="D209" s="31">
        <v>178.08</v>
      </c>
      <c r="E209" s="31">
        <v>600.1</v>
      </c>
      <c r="F209" s="31">
        <v>199.47</v>
      </c>
      <c r="G209" s="31">
        <v>160.54</v>
      </c>
      <c r="H209" s="31"/>
      <c r="I209" s="31">
        <f t="shared" si="6"/>
        <v>1289.8</v>
      </c>
    </row>
    <row r="210" spans="1:9" x14ac:dyDescent="0.25">
      <c r="A210" s="2"/>
      <c r="B210" s="2">
        <v>24</v>
      </c>
      <c r="C210" s="31">
        <v>149.49</v>
      </c>
      <c r="D210" s="31">
        <v>178.08</v>
      </c>
      <c r="E210" s="31">
        <v>600.1</v>
      </c>
      <c r="F210" s="31">
        <v>221.25</v>
      </c>
      <c r="G210" s="31">
        <v>160.54</v>
      </c>
      <c r="H210" s="31"/>
      <c r="I210" s="31">
        <f t="shared" si="6"/>
        <v>1309.46</v>
      </c>
    </row>
    <row r="211" spans="1:9" x14ac:dyDescent="0.25">
      <c r="A211" s="2" t="s">
        <v>64</v>
      </c>
      <c r="B211" s="2">
        <v>1</v>
      </c>
      <c r="C211" s="31">
        <v>151.61000000000001</v>
      </c>
      <c r="D211" s="31">
        <v>178.08</v>
      </c>
      <c r="E211" s="31">
        <v>600.1</v>
      </c>
      <c r="F211" s="31">
        <v>215.11</v>
      </c>
      <c r="G211" s="31">
        <v>141.43</v>
      </c>
      <c r="H211" s="31"/>
      <c r="I211" s="31">
        <f t="shared" si="6"/>
        <v>1286.3300000000002</v>
      </c>
    </row>
    <row r="212" spans="1:9" x14ac:dyDescent="0.25">
      <c r="A212" s="2"/>
      <c r="B212" s="2">
        <v>8</v>
      </c>
      <c r="C212" s="31">
        <v>145.25</v>
      </c>
      <c r="D212" s="31">
        <v>178.08</v>
      </c>
      <c r="E212" s="31">
        <v>601.08000000000004</v>
      </c>
      <c r="F212" s="31">
        <v>214.91</v>
      </c>
      <c r="G212" s="31">
        <v>162.27000000000001</v>
      </c>
      <c r="H212" s="31"/>
      <c r="I212" s="31">
        <f t="shared" si="6"/>
        <v>1301.5900000000001</v>
      </c>
    </row>
    <row r="213" spans="1:9" x14ac:dyDescent="0.25">
      <c r="A213" s="2"/>
      <c r="B213" s="2">
        <v>15</v>
      </c>
      <c r="C213" s="31">
        <v>151.61000000000001</v>
      </c>
      <c r="D213" s="31">
        <v>178.08</v>
      </c>
      <c r="E213" s="31">
        <v>591.42999999999995</v>
      </c>
      <c r="F213" s="31">
        <v>220.19</v>
      </c>
      <c r="G213" s="31">
        <v>162.27000000000001</v>
      </c>
      <c r="H213" s="31"/>
      <c r="I213" s="31">
        <f t="shared" si="6"/>
        <v>1303.58</v>
      </c>
    </row>
    <row r="214" spans="1:9" x14ac:dyDescent="0.25">
      <c r="A214" s="2"/>
      <c r="B214" s="2">
        <v>22</v>
      </c>
      <c r="C214" s="31">
        <v>137.97999999999999</v>
      </c>
      <c r="D214" s="31">
        <v>178.08</v>
      </c>
      <c r="E214" s="31">
        <v>571.78</v>
      </c>
      <c r="F214" s="31">
        <v>238.87</v>
      </c>
      <c r="G214" s="31">
        <v>162.27000000000001</v>
      </c>
      <c r="H214" s="31"/>
      <c r="I214" s="31">
        <f t="shared" si="6"/>
        <v>1288.98</v>
      </c>
    </row>
    <row r="215" spans="1:9" x14ac:dyDescent="0.25">
      <c r="A215" s="2"/>
      <c r="B215" s="2">
        <v>29</v>
      </c>
      <c r="C215" s="31">
        <v>151.61000000000001</v>
      </c>
      <c r="D215" s="31">
        <v>178.08</v>
      </c>
      <c r="E215" s="31">
        <v>586.66</v>
      </c>
      <c r="F215" s="31">
        <v>251.13</v>
      </c>
      <c r="G215" s="31">
        <v>162.27000000000001</v>
      </c>
      <c r="H215" s="31"/>
      <c r="I215" s="31">
        <f t="shared" si="6"/>
        <v>1329.75</v>
      </c>
    </row>
    <row r="216" spans="1:9" x14ac:dyDescent="0.25">
      <c r="A216" s="2" t="s">
        <v>65</v>
      </c>
      <c r="B216" s="2">
        <v>5</v>
      </c>
      <c r="C216" s="31">
        <v>137.97999999999999</v>
      </c>
      <c r="D216" s="31">
        <v>178.08</v>
      </c>
      <c r="E216" s="31">
        <v>602.79999999999995</v>
      </c>
      <c r="F216" s="31">
        <v>256.05</v>
      </c>
      <c r="G216" s="31">
        <v>162.27000000000001</v>
      </c>
      <c r="H216" s="31"/>
      <c r="I216" s="31">
        <f t="shared" si="6"/>
        <v>1337.1799999999998</v>
      </c>
    </row>
    <row r="217" spans="1:9" x14ac:dyDescent="0.25">
      <c r="A217" s="2"/>
      <c r="B217" s="2">
        <v>12</v>
      </c>
      <c r="C217" s="31">
        <v>140.25</v>
      </c>
      <c r="D217" s="31">
        <v>178.08</v>
      </c>
      <c r="E217" s="31">
        <v>596.77</v>
      </c>
      <c r="F217" s="31">
        <v>253.21</v>
      </c>
      <c r="G217" s="31">
        <v>162.27000000000001</v>
      </c>
      <c r="H217" s="31"/>
      <c r="I217" s="31">
        <f t="shared" si="6"/>
        <v>1330.58</v>
      </c>
    </row>
    <row r="218" spans="1:9" x14ac:dyDescent="0.25">
      <c r="A218" s="2"/>
      <c r="B218" s="2">
        <v>19</v>
      </c>
      <c r="C218" s="31">
        <v>146.16</v>
      </c>
      <c r="D218" s="31">
        <v>178.08</v>
      </c>
      <c r="E218" s="31">
        <v>607.95000000000005</v>
      </c>
      <c r="F218" s="31">
        <v>252.63</v>
      </c>
      <c r="G218" s="31">
        <v>170.94</v>
      </c>
      <c r="H218" s="31"/>
      <c r="I218" s="31">
        <f t="shared" si="6"/>
        <v>1355.7600000000002</v>
      </c>
    </row>
    <row r="219" spans="1:9" x14ac:dyDescent="0.25">
      <c r="A219" s="2"/>
      <c r="B219" s="2">
        <v>26</v>
      </c>
      <c r="C219" s="31">
        <v>139.80000000000001</v>
      </c>
      <c r="D219" s="31">
        <v>178.08</v>
      </c>
      <c r="E219" s="31">
        <v>607.95000000000005</v>
      </c>
      <c r="F219" s="31">
        <v>252.23</v>
      </c>
      <c r="G219" s="31">
        <v>161.91999999999999</v>
      </c>
      <c r="H219" s="31"/>
      <c r="I219" s="31">
        <f t="shared" si="6"/>
        <v>1339.98</v>
      </c>
    </row>
    <row r="220" spans="1:9" x14ac:dyDescent="0.25">
      <c r="A220" s="2" t="s">
        <v>66</v>
      </c>
      <c r="B220" s="2">
        <v>3</v>
      </c>
      <c r="C220" s="31">
        <v>151.61000000000001</v>
      </c>
      <c r="D220" s="31">
        <v>178.08</v>
      </c>
      <c r="E220" s="31">
        <v>607.95000000000005</v>
      </c>
      <c r="F220" s="31">
        <v>268.67</v>
      </c>
      <c r="G220" s="31">
        <v>170.94</v>
      </c>
      <c r="H220" s="31"/>
      <c r="I220" s="31">
        <f t="shared" si="6"/>
        <v>1377.2500000000002</v>
      </c>
    </row>
    <row r="221" spans="1:9" x14ac:dyDescent="0.25">
      <c r="A221" s="2"/>
      <c r="B221" s="2">
        <v>10</v>
      </c>
      <c r="C221" s="31">
        <v>150.25</v>
      </c>
      <c r="D221" s="31">
        <v>178.08</v>
      </c>
      <c r="E221" s="31">
        <v>607.95000000000005</v>
      </c>
      <c r="F221" s="31">
        <v>256.08</v>
      </c>
      <c r="G221" s="31">
        <v>170.94</v>
      </c>
      <c r="H221" s="31"/>
      <c r="I221" s="31">
        <f t="shared" si="6"/>
        <v>1363.3000000000002</v>
      </c>
    </row>
    <row r="222" spans="1:9" x14ac:dyDescent="0.25">
      <c r="A222" s="2"/>
      <c r="B222" s="2">
        <v>14</v>
      </c>
      <c r="C222" s="31">
        <v>80</v>
      </c>
      <c r="D222" s="31">
        <v>120</v>
      </c>
      <c r="E222" s="31">
        <v>400</v>
      </c>
      <c r="F222" s="31">
        <v>200</v>
      </c>
      <c r="G222" s="31">
        <v>80</v>
      </c>
      <c r="H222" s="31"/>
      <c r="I222" s="31">
        <f t="shared" si="6"/>
        <v>880</v>
      </c>
    </row>
    <row r="223" spans="1:9" x14ac:dyDescent="0.25">
      <c r="A223" s="2"/>
      <c r="B223" s="2">
        <v>17</v>
      </c>
      <c r="C223" s="31">
        <v>151.61000000000001</v>
      </c>
      <c r="D223" s="31">
        <v>178.08</v>
      </c>
      <c r="E223" s="31">
        <v>609.80999999999995</v>
      </c>
      <c r="F223" s="31">
        <v>216.56</v>
      </c>
      <c r="G223" s="31">
        <v>170.94</v>
      </c>
      <c r="H223" s="31"/>
      <c r="I223" s="31">
        <f t="shared" si="6"/>
        <v>1327</v>
      </c>
    </row>
    <row r="224" spans="1:9" x14ac:dyDescent="0.25">
      <c r="A224" s="2"/>
      <c r="B224" s="2">
        <v>24</v>
      </c>
      <c r="C224" s="31">
        <v>140.25</v>
      </c>
      <c r="D224" s="31">
        <v>178.08</v>
      </c>
      <c r="E224" s="31">
        <v>609.80999999999995</v>
      </c>
      <c r="F224" s="31">
        <v>214.15</v>
      </c>
      <c r="G224" s="31">
        <v>168.73</v>
      </c>
      <c r="H224" s="31"/>
      <c r="I224" s="31">
        <f t="shared" si="6"/>
        <v>1311.02</v>
      </c>
    </row>
    <row r="225" spans="1:10" x14ac:dyDescent="0.25">
      <c r="A225" s="2"/>
      <c r="B225" s="2">
        <v>31</v>
      </c>
      <c r="C225" s="31">
        <v>151.61000000000001</v>
      </c>
      <c r="D225" s="31">
        <v>178.08</v>
      </c>
      <c r="E225" s="31">
        <v>610.71</v>
      </c>
      <c r="F225" s="31">
        <v>236.43</v>
      </c>
      <c r="G225" s="31">
        <v>170.94</v>
      </c>
      <c r="H225" s="31"/>
      <c r="I225" s="31">
        <f t="shared" si="6"/>
        <v>1347.7700000000002</v>
      </c>
    </row>
    <row r="226" spans="1:10" x14ac:dyDescent="0.25">
      <c r="A226" s="2"/>
      <c r="B226" s="2"/>
      <c r="C226" s="32">
        <f t="shared" ref="C226:H226" si="7">SUM(C172:C225)</f>
        <v>7892.2599999999966</v>
      </c>
      <c r="D226" s="32">
        <f t="shared" si="7"/>
        <v>8065.5099999999993</v>
      </c>
      <c r="E226" s="32">
        <f t="shared" si="7"/>
        <v>31691.94999999999</v>
      </c>
      <c r="F226" s="32">
        <f t="shared" si="7"/>
        <v>11326.139999999996</v>
      </c>
      <c r="G226" s="32">
        <f t="shared" si="7"/>
        <v>11904.100000000011</v>
      </c>
      <c r="H226" s="32">
        <f t="shared" si="7"/>
        <v>0</v>
      </c>
      <c r="I226" s="31">
        <f>SUM(I172:I225)</f>
        <v>70879.960000000021</v>
      </c>
      <c r="J226" s="33"/>
    </row>
    <row r="227" spans="1:10" x14ac:dyDescent="0.25">
      <c r="A227" s="2"/>
      <c r="B227" s="2"/>
      <c r="C227" s="31"/>
      <c r="D227" s="31"/>
      <c r="E227" s="31"/>
      <c r="F227" s="31"/>
      <c r="G227" s="31"/>
      <c r="H227" s="31"/>
      <c r="I227" s="31">
        <f>SUM(C226:H226)</f>
        <v>70879.959999999992</v>
      </c>
    </row>
    <row r="229" spans="1:10" x14ac:dyDescent="0.25">
      <c r="A229" s="59">
        <v>2022</v>
      </c>
      <c r="B229" s="60"/>
      <c r="C229" s="19">
        <v>60431</v>
      </c>
      <c r="D229" s="19">
        <v>60432</v>
      </c>
      <c r="E229" s="19">
        <v>60450</v>
      </c>
      <c r="F229" s="19">
        <v>60470</v>
      </c>
      <c r="G229" s="19">
        <v>60480</v>
      </c>
      <c r="H229" s="30">
        <v>60580</v>
      </c>
      <c r="I229" s="30" t="s">
        <v>166</v>
      </c>
    </row>
    <row r="230" spans="1:10" x14ac:dyDescent="0.25">
      <c r="A230" s="2" t="s">
        <v>55</v>
      </c>
      <c r="B230" s="2">
        <v>7</v>
      </c>
      <c r="C230" s="31">
        <v>151.61000000000001</v>
      </c>
      <c r="D230" s="31">
        <v>178.08</v>
      </c>
      <c r="E230" s="31">
        <v>610.71</v>
      </c>
      <c r="F230" s="31">
        <v>262.83</v>
      </c>
      <c r="G230" s="31">
        <v>170.94</v>
      </c>
      <c r="H230" s="31"/>
      <c r="I230" s="31">
        <f>SUM(C230:H230)</f>
        <v>1374.17</v>
      </c>
    </row>
    <row r="231" spans="1:10" x14ac:dyDescent="0.25">
      <c r="A231" s="2"/>
      <c r="B231" s="2">
        <v>14</v>
      </c>
      <c r="C231" s="31">
        <v>458.63</v>
      </c>
      <c r="D231" s="31">
        <v>178.08</v>
      </c>
      <c r="E231" s="31">
        <v>610.71</v>
      </c>
      <c r="F231" s="31">
        <v>242.09</v>
      </c>
      <c r="G231" s="31">
        <v>167.86</v>
      </c>
      <c r="H231" s="31"/>
      <c r="I231" s="31">
        <f t="shared" ref="I231:I282" si="8">SUM(C231:H231)</f>
        <v>1657.37</v>
      </c>
    </row>
    <row r="232" spans="1:10" x14ac:dyDescent="0.25">
      <c r="A232" s="2"/>
      <c r="B232" s="2">
        <v>21</v>
      </c>
      <c r="C232" s="31">
        <v>140.71</v>
      </c>
      <c r="D232" s="31">
        <v>178.08</v>
      </c>
      <c r="E232" s="31">
        <v>610.71</v>
      </c>
      <c r="F232" s="31">
        <v>269.77</v>
      </c>
      <c r="G232" s="31">
        <v>170.94</v>
      </c>
      <c r="H232" s="31"/>
      <c r="I232" s="31">
        <f t="shared" si="8"/>
        <v>1370.21</v>
      </c>
    </row>
    <row r="233" spans="1:10" x14ac:dyDescent="0.25">
      <c r="A233" s="2"/>
      <c r="B233" s="2">
        <v>28</v>
      </c>
      <c r="C233" s="31">
        <v>137.97999999999999</v>
      </c>
      <c r="D233" s="31">
        <v>179.72</v>
      </c>
      <c r="E233" s="31">
        <v>610.71</v>
      </c>
      <c r="F233" s="31">
        <v>265.67</v>
      </c>
      <c r="G233" s="31">
        <v>170.94</v>
      </c>
      <c r="H233" s="31"/>
      <c r="I233" s="31">
        <f t="shared" si="8"/>
        <v>1365.0200000000002</v>
      </c>
    </row>
    <row r="234" spans="1:10" x14ac:dyDescent="0.25">
      <c r="A234" s="2" t="s">
        <v>56</v>
      </c>
      <c r="B234" s="2">
        <v>4</v>
      </c>
      <c r="C234" s="31">
        <v>139.80000000000001</v>
      </c>
      <c r="D234" s="31">
        <v>179.72</v>
      </c>
      <c r="E234" s="31">
        <v>615.91999999999996</v>
      </c>
      <c r="F234" s="31">
        <v>269.76</v>
      </c>
      <c r="G234" s="31">
        <v>170.94</v>
      </c>
      <c r="H234" s="31"/>
      <c r="I234" s="31">
        <f t="shared" si="8"/>
        <v>1376.1399999999999</v>
      </c>
    </row>
    <row r="235" spans="1:10" x14ac:dyDescent="0.25">
      <c r="A235" s="2"/>
      <c r="B235" s="2">
        <v>11</v>
      </c>
      <c r="C235" s="31">
        <v>136.62</v>
      </c>
      <c r="D235" s="31">
        <v>179.72</v>
      </c>
      <c r="E235" s="31">
        <v>616.16999999999996</v>
      </c>
      <c r="F235" s="31">
        <v>269.76</v>
      </c>
      <c r="G235" s="31">
        <v>170.94</v>
      </c>
      <c r="H235" s="31"/>
      <c r="I235" s="31">
        <f t="shared" si="8"/>
        <v>1373.21</v>
      </c>
    </row>
    <row r="236" spans="1:10" x14ac:dyDescent="0.25">
      <c r="A236" s="2"/>
      <c r="B236" s="2">
        <v>18</v>
      </c>
      <c r="C236" s="31">
        <v>147.53</v>
      </c>
      <c r="D236" s="31">
        <v>179.72</v>
      </c>
      <c r="E236" s="31">
        <v>680.36</v>
      </c>
      <c r="F236" s="31">
        <v>269.55</v>
      </c>
      <c r="G236" s="31">
        <v>170.94</v>
      </c>
      <c r="H236" s="31"/>
      <c r="I236" s="31">
        <f t="shared" si="8"/>
        <v>1448.1000000000001</v>
      </c>
    </row>
    <row r="237" spans="1:10" x14ac:dyDescent="0.25">
      <c r="A237" s="2"/>
      <c r="B237" s="2">
        <v>25</v>
      </c>
      <c r="C237" s="31">
        <v>145.71</v>
      </c>
      <c r="D237" s="31">
        <v>179.72</v>
      </c>
      <c r="E237" s="31">
        <v>679.17</v>
      </c>
      <c r="F237" s="31">
        <v>373.06</v>
      </c>
      <c r="G237" s="31">
        <v>170.94</v>
      </c>
      <c r="H237" s="31"/>
      <c r="I237" s="31">
        <f t="shared" si="8"/>
        <v>1548.6</v>
      </c>
    </row>
    <row r="238" spans="1:10" x14ac:dyDescent="0.25">
      <c r="A238" s="2" t="s">
        <v>167</v>
      </c>
      <c r="B238" s="2">
        <v>4</v>
      </c>
      <c r="C238" s="31">
        <v>135.26</v>
      </c>
      <c r="D238" s="31">
        <v>179.72</v>
      </c>
      <c r="E238" s="31">
        <v>679.16</v>
      </c>
      <c r="F238" s="31">
        <v>214.06</v>
      </c>
      <c r="G238" s="31">
        <v>170.94</v>
      </c>
      <c r="H238" s="31"/>
      <c r="I238" s="31">
        <f t="shared" si="8"/>
        <v>1379.14</v>
      </c>
    </row>
    <row r="239" spans="1:10" x14ac:dyDescent="0.25">
      <c r="A239" s="2"/>
      <c r="B239" s="2">
        <v>11</v>
      </c>
      <c r="C239" s="31">
        <v>139.35</v>
      </c>
      <c r="D239" s="31">
        <v>179.72</v>
      </c>
      <c r="E239" s="31">
        <v>679.16</v>
      </c>
      <c r="F239" s="31">
        <v>214.49</v>
      </c>
      <c r="G239" s="31">
        <v>170.94</v>
      </c>
      <c r="H239" s="31"/>
      <c r="I239" s="31">
        <f t="shared" si="8"/>
        <v>1383.66</v>
      </c>
    </row>
    <row r="240" spans="1:10" x14ac:dyDescent="0.25">
      <c r="A240" s="2"/>
      <c r="B240" s="2">
        <v>18</v>
      </c>
      <c r="C240" s="31">
        <v>141.16</v>
      </c>
      <c r="D240" s="31">
        <v>179.72</v>
      </c>
      <c r="E240" s="31">
        <v>679.16</v>
      </c>
      <c r="F240" s="31">
        <v>216.26</v>
      </c>
      <c r="G240" s="31">
        <v>170.94</v>
      </c>
      <c r="H240" s="31"/>
      <c r="I240" s="31">
        <f t="shared" si="8"/>
        <v>1387.24</v>
      </c>
    </row>
    <row r="241" spans="1:9" x14ac:dyDescent="0.25">
      <c r="A241" s="2"/>
      <c r="B241" s="2">
        <v>25</v>
      </c>
      <c r="C241" s="31">
        <v>138.44</v>
      </c>
      <c r="D241" s="31">
        <v>179.72</v>
      </c>
      <c r="E241" s="31">
        <v>679.16</v>
      </c>
      <c r="F241" s="31">
        <v>214.09</v>
      </c>
      <c r="G241" s="31">
        <v>170.94</v>
      </c>
      <c r="H241" s="31"/>
      <c r="I241" s="31">
        <f t="shared" si="8"/>
        <v>1382.35</v>
      </c>
    </row>
    <row r="242" spans="1:9" x14ac:dyDescent="0.25">
      <c r="A242" s="2" t="s">
        <v>168</v>
      </c>
      <c r="B242" s="2">
        <v>1</v>
      </c>
      <c r="C242" s="31">
        <v>144.34</v>
      </c>
      <c r="D242" s="31">
        <v>179.72</v>
      </c>
      <c r="E242" s="31">
        <v>679.16</v>
      </c>
      <c r="F242" s="31">
        <v>216.26</v>
      </c>
      <c r="G242" s="31">
        <v>169.23</v>
      </c>
      <c r="H242" s="31"/>
      <c r="I242" s="31">
        <f t="shared" si="8"/>
        <v>1388.71</v>
      </c>
    </row>
    <row r="243" spans="1:9" x14ac:dyDescent="0.25">
      <c r="A243" s="2"/>
      <c r="B243" s="2">
        <v>8</v>
      </c>
      <c r="C243" s="31">
        <v>146.16</v>
      </c>
      <c r="D243" s="31">
        <v>228.97</v>
      </c>
      <c r="E243" s="31">
        <v>679.16</v>
      </c>
      <c r="F243" s="31">
        <v>216.26</v>
      </c>
      <c r="G243" s="31">
        <v>170.94</v>
      </c>
      <c r="H243" s="31"/>
      <c r="I243" s="31">
        <f t="shared" si="8"/>
        <v>1441.49</v>
      </c>
    </row>
    <row r="244" spans="1:9" x14ac:dyDescent="0.25">
      <c r="A244" s="2"/>
      <c r="B244" s="2">
        <v>15</v>
      </c>
      <c r="C244" s="31">
        <v>167.61</v>
      </c>
      <c r="D244" s="31">
        <v>254.94</v>
      </c>
      <c r="E244" s="31">
        <v>747.47</v>
      </c>
      <c r="F244" s="31">
        <v>241.86</v>
      </c>
      <c r="G244" s="31">
        <v>189.22</v>
      </c>
      <c r="H244" s="31"/>
      <c r="I244" s="31">
        <f t="shared" si="8"/>
        <v>1601.1000000000001</v>
      </c>
    </row>
    <row r="245" spans="1:9" x14ac:dyDescent="0.25">
      <c r="A245" s="2"/>
      <c r="B245" s="2">
        <v>22</v>
      </c>
      <c r="C245" s="31">
        <v>156.74</v>
      </c>
      <c r="D245" s="31">
        <v>256.2</v>
      </c>
      <c r="E245" s="31">
        <v>716.1</v>
      </c>
      <c r="F245" s="31">
        <v>217.68</v>
      </c>
      <c r="G245" s="31">
        <v>188.73</v>
      </c>
      <c r="H245" s="31"/>
      <c r="I245" s="31">
        <f t="shared" si="8"/>
        <v>1535.45</v>
      </c>
    </row>
    <row r="246" spans="1:9" x14ac:dyDescent="0.25">
      <c r="A246" s="2"/>
      <c r="B246" s="2">
        <v>29</v>
      </c>
      <c r="C246" s="31">
        <v>157.22999999999999</v>
      </c>
      <c r="D246" s="31">
        <v>256.2</v>
      </c>
      <c r="E246" s="31">
        <v>740.2</v>
      </c>
      <c r="F246" s="31">
        <v>241.86</v>
      </c>
      <c r="G246" s="31">
        <v>189.71</v>
      </c>
      <c r="H246" s="31"/>
      <c r="I246" s="31">
        <f t="shared" si="8"/>
        <v>1585.2000000000003</v>
      </c>
    </row>
    <row r="247" spans="1:9" x14ac:dyDescent="0.25">
      <c r="A247" s="2" t="s">
        <v>59</v>
      </c>
      <c r="B247" s="2">
        <v>6</v>
      </c>
      <c r="C247" s="31">
        <v>165.14</v>
      </c>
      <c r="D247" s="31">
        <v>200.55</v>
      </c>
      <c r="E247" s="31">
        <v>742.59</v>
      </c>
      <c r="F247" s="31">
        <v>241.26</v>
      </c>
      <c r="G247" s="31">
        <v>540.09</v>
      </c>
      <c r="H247" s="31"/>
      <c r="I247" s="31">
        <f t="shared" si="8"/>
        <v>1889.63</v>
      </c>
    </row>
    <row r="248" spans="1:9" x14ac:dyDescent="0.25">
      <c r="A248" s="2"/>
      <c r="B248" s="2">
        <v>13</v>
      </c>
      <c r="C248" s="31">
        <v>167.61</v>
      </c>
      <c r="D248" s="31">
        <v>200.55</v>
      </c>
      <c r="E248" s="31">
        <v>742.76</v>
      </c>
      <c r="F248" s="31">
        <v>241.86</v>
      </c>
      <c r="G248" s="31">
        <v>196.54</v>
      </c>
      <c r="H248" s="31"/>
      <c r="I248" s="31">
        <f t="shared" si="8"/>
        <v>1549.3200000000002</v>
      </c>
    </row>
    <row r="249" spans="1:9" x14ac:dyDescent="0.25">
      <c r="A249" s="2"/>
      <c r="B249" s="2">
        <v>20</v>
      </c>
      <c r="C249" s="31">
        <v>167.61</v>
      </c>
      <c r="D249" s="31">
        <v>256.2</v>
      </c>
      <c r="E249" s="31">
        <v>713.63</v>
      </c>
      <c r="F249" s="31">
        <v>239.09</v>
      </c>
      <c r="G249" s="31">
        <v>196.54</v>
      </c>
      <c r="H249" s="31"/>
      <c r="I249" s="31">
        <f t="shared" si="8"/>
        <v>1573.07</v>
      </c>
    </row>
    <row r="250" spans="1:9" x14ac:dyDescent="0.25">
      <c r="A250" s="2"/>
      <c r="B250" s="2">
        <v>27</v>
      </c>
      <c r="C250" s="31">
        <v>159.69999999999999</v>
      </c>
      <c r="D250" s="31">
        <v>256.2</v>
      </c>
      <c r="E250" s="31">
        <v>730.34</v>
      </c>
      <c r="F250" s="31">
        <v>237.5</v>
      </c>
      <c r="G250" s="31">
        <v>196.54</v>
      </c>
      <c r="H250" s="31"/>
      <c r="I250" s="31">
        <f t="shared" si="8"/>
        <v>1580.28</v>
      </c>
    </row>
    <row r="251" spans="1:9" x14ac:dyDescent="0.25">
      <c r="A251" s="2" t="s">
        <v>94</v>
      </c>
      <c r="B251" s="2">
        <v>3</v>
      </c>
      <c r="C251" s="31">
        <v>160.69</v>
      </c>
      <c r="D251" s="31">
        <v>256.2</v>
      </c>
      <c r="E251" s="31">
        <v>733.48</v>
      </c>
      <c r="F251" s="31">
        <v>241.86</v>
      </c>
      <c r="G251" s="31">
        <v>196.54</v>
      </c>
      <c r="H251" s="31"/>
      <c r="I251" s="31">
        <f t="shared" si="8"/>
        <v>1588.77</v>
      </c>
    </row>
    <row r="252" spans="1:9" x14ac:dyDescent="0.25">
      <c r="A252" s="2"/>
      <c r="B252" s="2">
        <v>10</v>
      </c>
      <c r="C252" s="31">
        <v>167.61</v>
      </c>
      <c r="D252" s="31">
        <v>256.2</v>
      </c>
      <c r="E252" s="31">
        <v>751.48</v>
      </c>
      <c r="F252" s="31">
        <v>239.17</v>
      </c>
      <c r="G252" s="31">
        <v>196.54</v>
      </c>
      <c r="H252" s="31"/>
      <c r="I252" s="31">
        <f>SUM(C252:H252)</f>
        <v>1611</v>
      </c>
    </row>
    <row r="253" spans="1:9" x14ac:dyDescent="0.25">
      <c r="A253" s="2"/>
      <c r="B253" s="2">
        <v>17</v>
      </c>
      <c r="C253" s="31">
        <v>154.27000000000001</v>
      </c>
      <c r="D253" s="31">
        <v>257.38</v>
      </c>
      <c r="E253" s="31">
        <v>679.82</v>
      </c>
      <c r="F253" s="31">
        <v>239.51</v>
      </c>
      <c r="G253" s="31">
        <v>196.54</v>
      </c>
      <c r="H253" s="31"/>
      <c r="I253" s="31">
        <f t="shared" si="8"/>
        <v>1527.52</v>
      </c>
    </row>
    <row r="254" spans="1:9" x14ac:dyDescent="0.25">
      <c r="A254" s="2"/>
      <c r="B254" s="2">
        <v>24</v>
      </c>
      <c r="C254" s="31">
        <v>158.72</v>
      </c>
      <c r="D254" s="31">
        <v>257.38</v>
      </c>
      <c r="E254" s="31">
        <v>679.82</v>
      </c>
      <c r="F254" s="31">
        <v>241.86</v>
      </c>
      <c r="G254" s="31">
        <v>196.54</v>
      </c>
      <c r="H254" s="31"/>
      <c r="I254" s="31">
        <f t="shared" si="8"/>
        <v>1534.3200000000002</v>
      </c>
    </row>
    <row r="255" spans="1:9" x14ac:dyDescent="0.25">
      <c r="A255" s="2" t="s">
        <v>95</v>
      </c>
      <c r="B255" s="2">
        <v>1</v>
      </c>
      <c r="C255" s="31">
        <v>167.61</v>
      </c>
      <c r="D255" s="31">
        <v>257.38</v>
      </c>
      <c r="E255" s="31">
        <v>681.27</v>
      </c>
      <c r="F255" s="31">
        <v>241.86</v>
      </c>
      <c r="G255" s="31">
        <v>246.1</v>
      </c>
      <c r="H255" s="31"/>
      <c r="I255" s="31">
        <f t="shared" si="8"/>
        <v>1594.2199999999998</v>
      </c>
    </row>
    <row r="256" spans="1:9" x14ac:dyDescent="0.25">
      <c r="A256" s="2"/>
      <c r="B256" s="2">
        <v>8</v>
      </c>
      <c r="C256" s="31">
        <v>167.61</v>
      </c>
      <c r="D256" s="31">
        <v>257.38</v>
      </c>
      <c r="E256" s="31">
        <v>679.82</v>
      </c>
      <c r="F256" s="31">
        <v>240.25</v>
      </c>
      <c r="G256" s="31">
        <v>258.49</v>
      </c>
      <c r="H256" s="31"/>
      <c r="I256" s="31">
        <f t="shared" si="8"/>
        <v>1603.55</v>
      </c>
    </row>
    <row r="257" spans="1:9" x14ac:dyDescent="0.25">
      <c r="A257" s="2"/>
      <c r="B257" s="2">
        <v>15</v>
      </c>
      <c r="C257" s="31">
        <v>167.61</v>
      </c>
      <c r="D257" s="31">
        <v>257.38</v>
      </c>
      <c r="E257" s="31">
        <v>698.07</v>
      </c>
      <c r="F257" s="31">
        <v>194.3</v>
      </c>
      <c r="G257" s="31">
        <v>258.49</v>
      </c>
      <c r="H257" s="31"/>
      <c r="I257" s="31">
        <f t="shared" si="8"/>
        <v>1575.85</v>
      </c>
    </row>
    <row r="258" spans="1:9" x14ac:dyDescent="0.25">
      <c r="A258" s="2"/>
      <c r="B258" s="2">
        <v>22</v>
      </c>
      <c r="C258" s="31">
        <v>156.24</v>
      </c>
      <c r="D258" s="31">
        <v>257.38</v>
      </c>
      <c r="E258" s="31">
        <v>679.82</v>
      </c>
      <c r="F258" s="31">
        <v>240.3</v>
      </c>
      <c r="G258" s="31">
        <v>258.49</v>
      </c>
      <c r="H258" s="31"/>
      <c r="I258" s="31">
        <f t="shared" si="8"/>
        <v>1592.23</v>
      </c>
    </row>
    <row r="259" spans="1:9" x14ac:dyDescent="0.25">
      <c r="A259" s="2"/>
      <c r="B259" s="2">
        <v>29</v>
      </c>
      <c r="C259" s="31">
        <v>164.65</v>
      </c>
      <c r="D259" s="31">
        <v>257.38</v>
      </c>
      <c r="E259" s="31">
        <v>679.82</v>
      </c>
      <c r="F259" s="31">
        <v>232.06</v>
      </c>
      <c r="G259" s="31">
        <v>256.95</v>
      </c>
      <c r="H259" s="31"/>
      <c r="I259" s="31">
        <f t="shared" si="8"/>
        <v>1590.86</v>
      </c>
    </row>
    <row r="260" spans="1:9" x14ac:dyDescent="0.25">
      <c r="A260" s="2" t="s">
        <v>62</v>
      </c>
      <c r="B260" s="2">
        <v>5</v>
      </c>
      <c r="C260" s="31">
        <v>164.05</v>
      </c>
      <c r="D260" s="31">
        <v>257.38</v>
      </c>
      <c r="E260" s="31">
        <v>671.76</v>
      </c>
      <c r="F260" s="31">
        <v>220.56</v>
      </c>
      <c r="G260" s="31">
        <v>258.49</v>
      </c>
      <c r="H260" s="31"/>
      <c r="I260" s="31">
        <f t="shared" si="8"/>
        <v>1572.24</v>
      </c>
    </row>
    <row r="261" spans="1:9" x14ac:dyDescent="0.25">
      <c r="A261" s="2"/>
      <c r="B261" s="2">
        <v>12</v>
      </c>
      <c r="C261" s="31">
        <v>159.21</v>
      </c>
      <c r="D261" s="31">
        <v>257.38</v>
      </c>
      <c r="E261" s="31">
        <v>679.82</v>
      </c>
      <c r="F261" s="31">
        <v>237.24</v>
      </c>
      <c r="G261" s="31">
        <v>258.49</v>
      </c>
      <c r="H261" s="31"/>
      <c r="I261" s="31">
        <f t="shared" si="8"/>
        <v>1592.14</v>
      </c>
    </row>
    <row r="262" spans="1:9" x14ac:dyDescent="0.25">
      <c r="A262" s="2"/>
      <c r="B262" s="2">
        <v>19</v>
      </c>
      <c r="C262" s="31">
        <v>167.61</v>
      </c>
      <c r="D262" s="31">
        <v>257.38</v>
      </c>
      <c r="E262" s="31">
        <v>679.82</v>
      </c>
      <c r="F262" s="31">
        <v>241.75</v>
      </c>
      <c r="G262" s="31">
        <v>258.49</v>
      </c>
      <c r="H262" s="31"/>
      <c r="I262" s="31">
        <f t="shared" si="8"/>
        <v>1605.05</v>
      </c>
    </row>
    <row r="263" spans="1:9" x14ac:dyDescent="0.25">
      <c r="A263" s="2"/>
      <c r="B263" s="2">
        <v>26</v>
      </c>
      <c r="C263" s="31">
        <v>153.28</v>
      </c>
      <c r="D263" s="31">
        <v>257.38</v>
      </c>
      <c r="E263" s="31">
        <v>679.82</v>
      </c>
      <c r="F263" s="31">
        <v>205.53</v>
      </c>
      <c r="G263" s="31">
        <v>258.49</v>
      </c>
      <c r="H263" s="31"/>
      <c r="I263" s="31">
        <f t="shared" si="8"/>
        <v>1554.5</v>
      </c>
    </row>
    <row r="264" spans="1:9" x14ac:dyDescent="0.25">
      <c r="A264" s="2" t="s">
        <v>63</v>
      </c>
      <c r="B264" s="2">
        <v>2</v>
      </c>
      <c r="C264" s="31">
        <v>158.22</v>
      </c>
      <c r="D264" s="31">
        <v>257.38</v>
      </c>
      <c r="E264" s="31">
        <v>684.04</v>
      </c>
      <c r="F264" s="31">
        <v>239.41</v>
      </c>
      <c r="G264" s="31">
        <v>258.49</v>
      </c>
      <c r="H264" s="31"/>
      <c r="I264" s="31">
        <f t="shared" si="8"/>
        <v>1597.54</v>
      </c>
    </row>
    <row r="265" spans="1:9" x14ac:dyDescent="0.25">
      <c r="A265" s="2"/>
      <c r="B265" s="2">
        <v>9</v>
      </c>
      <c r="C265" s="31">
        <v>154.27000000000001</v>
      </c>
      <c r="D265" s="31">
        <v>257.38</v>
      </c>
      <c r="E265" s="31">
        <v>684.04</v>
      </c>
      <c r="F265" s="31">
        <v>198.8</v>
      </c>
      <c r="G265" s="31">
        <v>258.49</v>
      </c>
      <c r="H265" s="31"/>
      <c r="I265" s="31">
        <f t="shared" si="8"/>
        <v>1552.98</v>
      </c>
    </row>
    <row r="266" spans="1:9" x14ac:dyDescent="0.25">
      <c r="A266" s="2"/>
      <c r="B266" s="2">
        <v>16</v>
      </c>
      <c r="C266" s="31">
        <v>167.61</v>
      </c>
      <c r="D266" s="31">
        <v>257.38</v>
      </c>
      <c r="E266" s="31">
        <v>684.04</v>
      </c>
      <c r="F266" s="31">
        <v>232.69</v>
      </c>
      <c r="G266" s="31">
        <v>257.64999999999998</v>
      </c>
      <c r="H266" s="31"/>
      <c r="I266" s="31">
        <f t="shared" si="8"/>
        <v>1599.37</v>
      </c>
    </row>
    <row r="267" spans="1:9" x14ac:dyDescent="0.25">
      <c r="A267" s="2"/>
      <c r="B267" s="2">
        <v>23</v>
      </c>
      <c r="C267" s="31">
        <v>167.61</v>
      </c>
      <c r="D267" s="31">
        <v>257.38</v>
      </c>
      <c r="E267" s="31">
        <v>684.04</v>
      </c>
      <c r="F267" s="31">
        <v>237.68</v>
      </c>
      <c r="G267" s="31">
        <v>258.49</v>
      </c>
      <c r="H267" s="31"/>
      <c r="I267" s="31">
        <f t="shared" si="8"/>
        <v>1605.2</v>
      </c>
    </row>
    <row r="268" spans="1:9" x14ac:dyDescent="0.25">
      <c r="A268" s="2"/>
      <c r="B268" s="2">
        <v>30</v>
      </c>
      <c r="C268" s="31">
        <v>167.61</v>
      </c>
      <c r="D268" s="31">
        <v>257.38</v>
      </c>
      <c r="E268" s="31">
        <v>684.04</v>
      </c>
      <c r="F268" s="31">
        <v>240.68</v>
      </c>
      <c r="G268" s="31">
        <v>248.13</v>
      </c>
      <c r="H268" s="31"/>
      <c r="I268" s="31">
        <f t="shared" si="8"/>
        <v>1597.8400000000001</v>
      </c>
    </row>
    <row r="269" spans="1:9" x14ac:dyDescent="0.25">
      <c r="A269" s="2" t="s">
        <v>64</v>
      </c>
      <c r="B269" s="2">
        <v>7</v>
      </c>
      <c r="C269" s="31">
        <v>155.25</v>
      </c>
      <c r="D269" s="31">
        <v>257.38</v>
      </c>
      <c r="E269" s="31">
        <v>684.74</v>
      </c>
      <c r="F269" s="31">
        <v>233.89</v>
      </c>
      <c r="G269" s="31">
        <v>259.87</v>
      </c>
      <c r="H269" s="31"/>
      <c r="I269" s="31">
        <f t="shared" si="8"/>
        <v>1591.1299999999997</v>
      </c>
    </row>
    <row r="270" spans="1:9" x14ac:dyDescent="0.25">
      <c r="A270" s="2"/>
      <c r="B270" s="2">
        <v>14</v>
      </c>
      <c r="C270" s="31">
        <v>167.61</v>
      </c>
      <c r="D270" s="31">
        <v>257.38</v>
      </c>
      <c r="E270" s="31">
        <v>705.82</v>
      </c>
      <c r="F270" s="31">
        <v>242.35</v>
      </c>
      <c r="G270" s="31">
        <v>260.22000000000003</v>
      </c>
      <c r="H270" s="31"/>
      <c r="I270" s="31">
        <f t="shared" si="8"/>
        <v>1633.3799999999999</v>
      </c>
    </row>
    <row r="271" spans="1:9" x14ac:dyDescent="0.25">
      <c r="A271" s="2"/>
      <c r="B271" s="2">
        <v>21</v>
      </c>
      <c r="C271" s="31">
        <v>152.78</v>
      </c>
      <c r="D271" s="31">
        <v>257.38</v>
      </c>
      <c r="E271" s="31">
        <v>685.77</v>
      </c>
      <c r="F271" s="31">
        <v>239.75</v>
      </c>
      <c r="G271" s="31">
        <v>260.22000000000003</v>
      </c>
      <c r="H271" s="31"/>
      <c r="I271" s="31">
        <f t="shared" si="8"/>
        <v>1595.8999999999999</v>
      </c>
    </row>
    <row r="272" spans="1:9" x14ac:dyDescent="0.25">
      <c r="A272" s="2"/>
      <c r="B272" s="2">
        <v>28</v>
      </c>
      <c r="C272" s="31">
        <v>164.15</v>
      </c>
      <c r="D272" s="31">
        <v>257.06</v>
      </c>
      <c r="E272" s="31">
        <v>685.77</v>
      </c>
      <c r="F272" s="31">
        <v>231.2</v>
      </c>
      <c r="G272" s="31">
        <v>256.17</v>
      </c>
      <c r="H272" s="31"/>
      <c r="I272" s="31">
        <f t="shared" si="8"/>
        <v>1594.3500000000001</v>
      </c>
    </row>
    <row r="273" spans="1:9" x14ac:dyDescent="0.25">
      <c r="A273" s="2" t="s">
        <v>65</v>
      </c>
      <c r="B273" s="2">
        <v>4</v>
      </c>
      <c r="C273" s="31">
        <v>158.71</v>
      </c>
      <c r="D273" s="31">
        <v>257.38</v>
      </c>
      <c r="E273" s="31">
        <v>690.81</v>
      </c>
      <c r="F273" s="31">
        <v>223.69</v>
      </c>
      <c r="G273" s="31">
        <v>260.22000000000003</v>
      </c>
      <c r="H273" s="31"/>
      <c r="I273" s="31">
        <f t="shared" si="8"/>
        <v>1590.8100000000002</v>
      </c>
    </row>
    <row r="274" spans="1:9" x14ac:dyDescent="0.25">
      <c r="A274" s="2"/>
      <c r="B274" s="2">
        <v>11</v>
      </c>
      <c r="C274" s="31">
        <v>167.61</v>
      </c>
      <c r="D274" s="31">
        <v>257.38</v>
      </c>
      <c r="E274" s="31">
        <v>685.77</v>
      </c>
      <c r="F274" s="31">
        <v>242.82</v>
      </c>
      <c r="G274" s="31">
        <v>260.22000000000003</v>
      </c>
      <c r="H274" s="31"/>
      <c r="I274" s="31">
        <f t="shared" si="8"/>
        <v>1613.8</v>
      </c>
    </row>
    <row r="275" spans="1:9" x14ac:dyDescent="0.25">
      <c r="A275" s="2"/>
      <c r="B275" s="2">
        <v>18</v>
      </c>
      <c r="C275" s="31">
        <v>150.31</v>
      </c>
      <c r="D275" s="31">
        <v>257.38</v>
      </c>
      <c r="E275" s="31">
        <v>681.83</v>
      </c>
      <c r="F275" s="31">
        <v>213.34</v>
      </c>
      <c r="G275" s="31">
        <v>256.57</v>
      </c>
      <c r="H275" s="31"/>
      <c r="I275" s="31">
        <f t="shared" si="8"/>
        <v>1559.4299999999998</v>
      </c>
    </row>
    <row r="276" spans="1:9" x14ac:dyDescent="0.25">
      <c r="A276" s="2"/>
      <c r="B276" s="2">
        <v>25</v>
      </c>
      <c r="C276" s="31">
        <v>162.18</v>
      </c>
      <c r="D276" s="31">
        <v>257.38</v>
      </c>
      <c r="E276" s="31">
        <v>689.99</v>
      </c>
      <c r="F276" s="31">
        <v>220.21</v>
      </c>
      <c r="G276" s="31">
        <v>260.22000000000003</v>
      </c>
      <c r="H276" s="31"/>
      <c r="I276" s="31">
        <f t="shared" si="8"/>
        <v>1589.98</v>
      </c>
    </row>
    <row r="277" spans="1:9" x14ac:dyDescent="0.25">
      <c r="A277" s="2" t="s">
        <v>66</v>
      </c>
      <c r="B277" s="2">
        <v>2</v>
      </c>
      <c r="C277" s="31">
        <v>167.61</v>
      </c>
      <c r="D277" s="31">
        <v>257.38</v>
      </c>
      <c r="E277" s="31">
        <v>710.14</v>
      </c>
      <c r="F277" s="31">
        <v>242.71</v>
      </c>
      <c r="G277" s="31">
        <v>256.17</v>
      </c>
      <c r="H277" s="31"/>
      <c r="I277" s="31">
        <f t="shared" si="8"/>
        <v>1634.0100000000002</v>
      </c>
    </row>
    <row r="278" spans="1:9" x14ac:dyDescent="0.25">
      <c r="A278" s="2"/>
      <c r="B278" s="2">
        <v>9</v>
      </c>
      <c r="C278" s="31">
        <v>156.24</v>
      </c>
      <c r="D278" s="31">
        <v>257.38</v>
      </c>
      <c r="E278" s="31">
        <v>689.99</v>
      </c>
      <c r="F278" s="31">
        <v>236.61</v>
      </c>
      <c r="G278" s="31">
        <v>260.22000000000003</v>
      </c>
      <c r="H278" s="31"/>
      <c r="I278" s="31">
        <f t="shared" si="8"/>
        <v>1600.4400000000003</v>
      </c>
    </row>
    <row r="279" spans="1:9" x14ac:dyDescent="0.25">
      <c r="A279" s="2"/>
      <c r="B279" s="2">
        <v>13</v>
      </c>
      <c r="C279" s="31">
        <v>80</v>
      </c>
      <c r="D279" s="31">
        <v>160</v>
      </c>
      <c r="E279" s="31">
        <v>360</v>
      </c>
      <c r="F279" s="31">
        <v>160</v>
      </c>
      <c r="G279" s="31">
        <v>120</v>
      </c>
      <c r="H279" s="31"/>
      <c r="I279" s="31">
        <f t="shared" si="8"/>
        <v>880</v>
      </c>
    </row>
    <row r="280" spans="1:9" x14ac:dyDescent="0.25">
      <c r="A280" s="2"/>
      <c r="B280" s="2">
        <v>16</v>
      </c>
      <c r="C280" s="31">
        <v>151.30000000000001</v>
      </c>
      <c r="D280" s="31">
        <v>257.38</v>
      </c>
      <c r="E280" s="31">
        <v>715</v>
      </c>
      <c r="F280" s="31">
        <v>213.56</v>
      </c>
      <c r="G280" s="31">
        <v>260.22000000000003</v>
      </c>
      <c r="H280" s="31"/>
      <c r="I280" s="31">
        <f t="shared" si="8"/>
        <v>1597.46</v>
      </c>
    </row>
    <row r="281" spans="1:9" x14ac:dyDescent="0.25">
      <c r="A281" s="2"/>
      <c r="B281" s="2">
        <v>23</v>
      </c>
      <c r="C281" s="31">
        <v>155.75</v>
      </c>
      <c r="D281" s="31">
        <v>257.38</v>
      </c>
      <c r="E281" s="31">
        <v>624.55999999999995</v>
      </c>
      <c r="F281" s="31">
        <v>214.6</v>
      </c>
      <c r="G281" s="31">
        <v>251.7</v>
      </c>
      <c r="H281" s="31"/>
      <c r="I281" s="31">
        <f t="shared" si="8"/>
        <v>1503.99</v>
      </c>
    </row>
    <row r="282" spans="1:9" x14ac:dyDescent="0.25">
      <c r="A282" s="2"/>
      <c r="B282" s="2">
        <v>30</v>
      </c>
      <c r="C282" s="31">
        <v>167.61</v>
      </c>
      <c r="D282" s="31">
        <v>257.38</v>
      </c>
      <c r="E282" s="31">
        <v>636.64</v>
      </c>
      <c r="F282" s="31">
        <v>236.85</v>
      </c>
      <c r="G282" s="31">
        <v>260.22000000000003</v>
      </c>
      <c r="H282" s="31"/>
      <c r="I282" s="31">
        <f t="shared" si="8"/>
        <v>1558.7</v>
      </c>
    </row>
    <row r="283" spans="1:9" x14ac:dyDescent="0.25">
      <c r="A283" s="2"/>
      <c r="B283" s="2"/>
      <c r="C283" s="32">
        <f t="shared" ref="C283:H283" si="9">SUM(C230:C282)</f>
        <v>8526.529999999997</v>
      </c>
      <c r="D283" s="32">
        <f t="shared" si="9"/>
        <v>12377.349999999989</v>
      </c>
      <c r="E283" s="32">
        <f t="shared" si="9"/>
        <v>35884.160000000003</v>
      </c>
      <c r="F283" s="32">
        <f t="shared" si="9"/>
        <v>12492.11</v>
      </c>
      <c r="G283" s="32">
        <f t="shared" si="9"/>
        <v>11947.869999999994</v>
      </c>
      <c r="H283" s="32">
        <f t="shared" si="9"/>
        <v>0</v>
      </c>
      <c r="I283" s="31">
        <f>SUM(I230:I282)</f>
        <v>81228.01999999999</v>
      </c>
    </row>
    <row r="284" spans="1:9" x14ac:dyDescent="0.25">
      <c r="A284" s="2"/>
      <c r="B284" s="2"/>
      <c r="C284" s="31"/>
      <c r="D284" s="31"/>
      <c r="E284" s="31"/>
      <c r="F284" s="31"/>
      <c r="G284" s="31"/>
      <c r="H284" s="31"/>
      <c r="I284" s="31">
        <f>SUM(C283:H283)</f>
        <v>81228.01999999999</v>
      </c>
    </row>
  </sheetData>
  <mergeCells count="5">
    <mergeCell ref="A171:B171"/>
    <mergeCell ref="A229:B229"/>
    <mergeCell ref="A1:B1"/>
    <mergeCell ref="A57:B57"/>
    <mergeCell ref="A113:B1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7C7F3-A819-4B79-B968-71A5659106A2}">
  <dimension ref="A1:AC295"/>
  <sheetViews>
    <sheetView tabSelected="1" topLeftCell="A167" workbookViewId="0">
      <selection activeCell="AB184" sqref="AB184"/>
    </sheetView>
  </sheetViews>
  <sheetFormatPr defaultRowHeight="15" x14ac:dyDescent="0.25"/>
  <cols>
    <col min="1" max="1" width="10.85546875" style="42" customWidth="1"/>
    <col min="2" max="2" width="14.5703125" style="11" customWidth="1"/>
    <col min="3" max="3" width="10.85546875" style="11" customWidth="1"/>
    <col min="4" max="4" width="11.28515625" style="11" customWidth="1"/>
    <col min="5" max="5" width="11" style="11" customWidth="1"/>
    <col min="6" max="6" width="10.5703125" style="11" customWidth="1"/>
    <col min="7" max="7" width="10.42578125" style="11" customWidth="1"/>
    <col min="8" max="8" width="10.7109375" style="11" customWidth="1"/>
    <col min="9" max="9" width="10.42578125" style="11" customWidth="1"/>
    <col min="10" max="10" width="12.85546875" style="11" bestFit="1" customWidth="1"/>
    <col min="11" max="17" width="10.5703125" style="11" customWidth="1"/>
    <col min="18" max="18" width="12.28515625" style="11" customWidth="1"/>
    <col min="19" max="25" width="10.5703125" style="11" customWidth="1"/>
    <col min="26" max="26" width="12.5703125" style="11" bestFit="1" customWidth="1"/>
    <col min="27" max="27" width="12.140625" style="11" customWidth="1"/>
    <col min="28" max="28" width="11.5703125" customWidth="1"/>
  </cols>
  <sheetData>
    <row r="1" spans="1:25" x14ac:dyDescent="0.25">
      <c r="A1" s="42" t="s">
        <v>260</v>
      </c>
    </row>
    <row r="2" spans="1:25" x14ac:dyDescent="0.25">
      <c r="A2" s="34" t="s">
        <v>169</v>
      </c>
      <c r="B2" s="35" t="s">
        <v>170</v>
      </c>
      <c r="C2" s="35" t="s">
        <v>171</v>
      </c>
      <c r="D2" s="35" t="s">
        <v>251</v>
      </c>
      <c r="E2" s="35" t="s">
        <v>172</v>
      </c>
      <c r="F2" s="35" t="s">
        <v>173</v>
      </c>
      <c r="G2" s="35" t="s">
        <v>174</v>
      </c>
      <c r="H2" s="35" t="s">
        <v>171</v>
      </c>
      <c r="I2" s="35" t="s">
        <v>175</v>
      </c>
      <c r="J2" s="35" t="s">
        <v>252</v>
      </c>
      <c r="K2" s="35" t="s">
        <v>176</v>
      </c>
      <c r="L2" s="35" t="s">
        <v>253</v>
      </c>
      <c r="M2" s="35" t="s">
        <v>177</v>
      </c>
      <c r="N2" s="35" t="s">
        <v>178</v>
      </c>
      <c r="O2" s="35" t="s">
        <v>179</v>
      </c>
      <c r="P2" s="35" t="s">
        <v>180</v>
      </c>
      <c r="Q2" s="35" t="s">
        <v>254</v>
      </c>
      <c r="R2" s="35" t="s">
        <v>181</v>
      </c>
      <c r="S2" s="35" t="s">
        <v>182</v>
      </c>
      <c r="T2" s="35" t="s">
        <v>183</v>
      </c>
      <c r="U2" s="35" t="s">
        <v>184</v>
      </c>
      <c r="V2" s="35" t="s">
        <v>185</v>
      </c>
      <c r="W2" s="35" t="s">
        <v>186</v>
      </c>
      <c r="X2" s="35" t="s">
        <v>255</v>
      </c>
      <c r="Y2" s="35" t="s">
        <v>193</v>
      </c>
    </row>
    <row r="3" spans="1:25" x14ac:dyDescent="0.25">
      <c r="A3" s="37" t="s">
        <v>194</v>
      </c>
      <c r="B3" s="38" t="s">
        <v>195</v>
      </c>
      <c r="C3" s="38" t="s">
        <v>196</v>
      </c>
      <c r="D3" s="38" t="s">
        <v>256</v>
      </c>
      <c r="E3" s="38" t="s">
        <v>197</v>
      </c>
      <c r="F3" s="38" t="s">
        <v>198</v>
      </c>
      <c r="G3" s="38" t="s">
        <v>199</v>
      </c>
      <c r="H3" s="38" t="s">
        <v>200</v>
      </c>
      <c r="I3" s="38" t="s">
        <v>201</v>
      </c>
      <c r="J3" s="38" t="s">
        <v>257</v>
      </c>
      <c r="K3" s="38" t="s">
        <v>198</v>
      </c>
      <c r="L3" s="38" t="s">
        <v>197</v>
      </c>
      <c r="M3" s="38" t="s">
        <v>202</v>
      </c>
      <c r="N3" s="38" t="s">
        <v>203</v>
      </c>
      <c r="O3" s="38" t="s">
        <v>204</v>
      </c>
      <c r="P3" s="38" t="s">
        <v>205</v>
      </c>
      <c r="Q3" s="38" t="s">
        <v>205</v>
      </c>
      <c r="R3" s="38" t="s">
        <v>206</v>
      </c>
      <c r="S3" s="38" t="s">
        <v>207</v>
      </c>
      <c r="T3" s="38" t="s">
        <v>208</v>
      </c>
      <c r="U3" s="38" t="s">
        <v>209</v>
      </c>
      <c r="V3" s="38" t="s">
        <v>210</v>
      </c>
      <c r="W3" s="38" t="s">
        <v>211</v>
      </c>
      <c r="X3" s="38" t="s">
        <v>258</v>
      </c>
      <c r="Y3" s="38" t="s">
        <v>104</v>
      </c>
    </row>
    <row r="4" spans="1:25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>
        <f t="shared" ref="Y4:Y10" si="0">SUM(C4:T4)</f>
        <v>0</v>
      </c>
    </row>
    <row r="5" spans="1:25" x14ac:dyDescent="0.25">
      <c r="A5" s="39">
        <v>43112</v>
      </c>
      <c r="B5" s="40">
        <v>12017.68</v>
      </c>
      <c r="C5" s="40">
        <v>74.75</v>
      </c>
      <c r="D5" s="40">
        <v>47.57</v>
      </c>
      <c r="E5" s="40">
        <v>96.67</v>
      </c>
      <c r="F5" s="40">
        <v>70.37</v>
      </c>
      <c r="G5" s="40">
        <v>50.18</v>
      </c>
      <c r="H5" s="40">
        <v>70.37</v>
      </c>
      <c r="I5" s="40">
        <v>56.48</v>
      </c>
      <c r="J5" s="40">
        <v>47.97</v>
      </c>
      <c r="K5" s="40">
        <v>66.08</v>
      </c>
      <c r="L5" s="40">
        <v>51.68</v>
      </c>
      <c r="M5" s="40">
        <v>48.74</v>
      </c>
      <c r="N5" s="40">
        <v>52.64</v>
      </c>
      <c r="O5" s="40">
        <v>46.08</v>
      </c>
      <c r="P5" s="40">
        <v>42.5</v>
      </c>
      <c r="Q5" s="40">
        <v>46.08</v>
      </c>
      <c r="R5" s="40">
        <v>48.8</v>
      </c>
      <c r="S5" s="40"/>
      <c r="T5" s="40">
        <v>44.48</v>
      </c>
      <c r="U5" s="40"/>
      <c r="V5" s="40"/>
      <c r="W5" s="40"/>
      <c r="X5" s="40"/>
      <c r="Y5" s="40">
        <f t="shared" si="0"/>
        <v>961.44</v>
      </c>
    </row>
    <row r="6" spans="1:25" x14ac:dyDescent="0.25">
      <c r="A6" s="39">
        <v>43119</v>
      </c>
      <c r="B6" s="40">
        <v>12253.54</v>
      </c>
      <c r="C6" s="40">
        <v>76.16</v>
      </c>
      <c r="D6" s="40">
        <v>48.46</v>
      </c>
      <c r="E6" s="40">
        <v>97.86</v>
      </c>
      <c r="F6" s="40">
        <v>71.55</v>
      </c>
      <c r="G6" s="40">
        <v>51.36</v>
      </c>
      <c r="H6" s="40">
        <v>71.55</v>
      </c>
      <c r="I6" s="40">
        <v>57.66</v>
      </c>
      <c r="J6" s="40">
        <v>47.24</v>
      </c>
      <c r="K6" s="40">
        <v>67.260000000000005</v>
      </c>
      <c r="L6" s="40">
        <v>52.86</v>
      </c>
      <c r="M6" s="40">
        <v>49.92</v>
      </c>
      <c r="N6" s="40">
        <v>53.82</v>
      </c>
      <c r="O6" s="40">
        <v>47.26</v>
      </c>
      <c r="P6" s="40">
        <v>43.68</v>
      </c>
      <c r="Q6" s="40">
        <v>47.26</v>
      </c>
      <c r="R6" s="40">
        <v>49.98</v>
      </c>
      <c r="S6" s="40"/>
      <c r="T6" s="40">
        <v>46.38</v>
      </c>
      <c r="U6" s="40"/>
      <c r="V6" s="40"/>
      <c r="W6" s="40"/>
      <c r="X6" s="40"/>
      <c r="Y6" s="40">
        <f t="shared" si="0"/>
        <v>980.26</v>
      </c>
    </row>
    <row r="7" spans="1:25" x14ac:dyDescent="0.25">
      <c r="A7" s="39">
        <v>43126</v>
      </c>
      <c r="B7" s="40">
        <v>12003.27</v>
      </c>
      <c r="C7" s="40">
        <v>76.16</v>
      </c>
      <c r="D7" s="40">
        <v>48.46</v>
      </c>
      <c r="E7" s="40">
        <v>97.86</v>
      </c>
      <c r="F7" s="40">
        <v>69.5</v>
      </c>
      <c r="G7" s="40">
        <v>51.36</v>
      </c>
      <c r="H7" s="40">
        <v>71.55</v>
      </c>
      <c r="I7" s="40">
        <v>57.66</v>
      </c>
      <c r="J7" s="40">
        <v>49.15</v>
      </c>
      <c r="K7" s="40">
        <v>67.260000000000005</v>
      </c>
      <c r="L7" s="40">
        <v>31.72</v>
      </c>
      <c r="M7" s="40">
        <v>51.9</v>
      </c>
      <c r="N7" s="40">
        <v>53.82</v>
      </c>
      <c r="O7" s="40">
        <v>47.26</v>
      </c>
      <c r="P7" s="40">
        <v>43.68</v>
      </c>
      <c r="Q7" s="40">
        <v>47.26</v>
      </c>
      <c r="R7" s="40">
        <v>49.98</v>
      </c>
      <c r="S7" s="40"/>
      <c r="T7" s="40">
        <v>45.66</v>
      </c>
      <c r="U7" s="40"/>
      <c r="V7" s="40"/>
      <c r="W7" s="40"/>
      <c r="X7" s="40"/>
      <c r="Y7" s="40">
        <f t="shared" si="0"/>
        <v>960.24</v>
      </c>
    </row>
    <row r="8" spans="1:25" x14ac:dyDescent="0.25">
      <c r="A8" s="39">
        <v>43133</v>
      </c>
      <c r="B8" s="40">
        <v>12086.95</v>
      </c>
      <c r="C8" s="40">
        <v>76.16</v>
      </c>
      <c r="D8" s="40">
        <v>48.46</v>
      </c>
      <c r="E8" s="40">
        <v>97.86</v>
      </c>
      <c r="F8" s="40">
        <v>71.55</v>
      </c>
      <c r="G8" s="40">
        <v>51.36</v>
      </c>
      <c r="H8" s="40">
        <v>71.55</v>
      </c>
      <c r="I8" s="40">
        <v>57.66</v>
      </c>
      <c r="J8" s="40">
        <v>49.15</v>
      </c>
      <c r="K8" s="40">
        <v>58.44</v>
      </c>
      <c r="L8" s="40">
        <v>0</v>
      </c>
      <c r="M8" s="40">
        <v>51.9</v>
      </c>
      <c r="N8" s="40">
        <v>53.82</v>
      </c>
      <c r="O8" s="40">
        <v>47.26</v>
      </c>
      <c r="P8" s="40">
        <v>43.68</v>
      </c>
      <c r="Q8" s="40">
        <v>47.26</v>
      </c>
      <c r="R8" s="40">
        <v>49.98</v>
      </c>
      <c r="S8" s="40">
        <v>45.18</v>
      </c>
      <c r="T8" s="40">
        <v>45.66</v>
      </c>
      <c r="U8" s="40"/>
      <c r="V8" s="40"/>
      <c r="W8" s="40"/>
      <c r="X8" s="40"/>
      <c r="Y8" s="40">
        <f t="shared" si="0"/>
        <v>966.93</v>
      </c>
    </row>
    <row r="9" spans="1:25" x14ac:dyDescent="0.25">
      <c r="A9" s="39">
        <v>43140</v>
      </c>
      <c r="B9" s="40">
        <v>12105.99</v>
      </c>
      <c r="C9" s="40">
        <v>76.16</v>
      </c>
      <c r="D9" s="40">
        <v>48.46</v>
      </c>
      <c r="E9" s="40">
        <v>97.86</v>
      </c>
      <c r="F9" s="40">
        <v>71.55</v>
      </c>
      <c r="G9" s="40">
        <v>51.36</v>
      </c>
      <c r="H9" s="40">
        <v>71.55</v>
      </c>
      <c r="I9" s="40">
        <v>57.66</v>
      </c>
      <c r="J9" s="40">
        <v>49.15</v>
      </c>
      <c r="K9" s="40">
        <v>59.48</v>
      </c>
      <c r="L9" s="40">
        <v>0</v>
      </c>
      <c r="M9" s="40">
        <v>51.9</v>
      </c>
      <c r="N9" s="40">
        <v>53.82</v>
      </c>
      <c r="O9" s="40">
        <v>47.26</v>
      </c>
      <c r="P9" s="40">
        <v>43.68</v>
      </c>
      <c r="Q9" s="40">
        <v>47.26</v>
      </c>
      <c r="R9" s="40">
        <v>49.98</v>
      </c>
      <c r="S9" s="40">
        <v>45.66</v>
      </c>
      <c r="T9" s="40">
        <v>45.66</v>
      </c>
      <c r="U9" s="40"/>
      <c r="V9" s="40"/>
      <c r="W9" s="40"/>
      <c r="X9" s="40"/>
      <c r="Y9" s="40">
        <f t="shared" si="0"/>
        <v>968.44999999999993</v>
      </c>
    </row>
    <row r="10" spans="1:25" x14ac:dyDescent="0.25">
      <c r="A10" s="39">
        <v>43147</v>
      </c>
      <c r="B10" s="40">
        <v>11571.68</v>
      </c>
      <c r="C10" s="40">
        <v>76.16</v>
      </c>
      <c r="D10" s="40">
        <v>9.69</v>
      </c>
      <c r="E10" s="40">
        <v>97.86</v>
      </c>
      <c r="F10" s="40">
        <v>71.55</v>
      </c>
      <c r="G10" s="40">
        <v>48.79</v>
      </c>
      <c r="H10" s="40">
        <v>71.55</v>
      </c>
      <c r="I10" s="40">
        <v>57.66</v>
      </c>
      <c r="J10" s="40">
        <v>49.15</v>
      </c>
      <c r="K10" s="40">
        <v>58.18</v>
      </c>
      <c r="L10" s="40"/>
      <c r="M10" s="40">
        <v>51.79</v>
      </c>
      <c r="N10" s="40">
        <v>53.82</v>
      </c>
      <c r="O10" s="40">
        <v>47.26</v>
      </c>
      <c r="P10" s="40">
        <v>43.68</v>
      </c>
      <c r="Q10" s="40">
        <v>47.26</v>
      </c>
      <c r="R10" s="40">
        <v>49.98</v>
      </c>
      <c r="S10" s="40">
        <v>45.66</v>
      </c>
      <c r="T10" s="40">
        <v>45.66</v>
      </c>
      <c r="U10" s="40"/>
      <c r="V10" s="40"/>
      <c r="W10" s="40"/>
      <c r="X10" s="40"/>
      <c r="Y10" s="40">
        <f t="shared" si="0"/>
        <v>925.69999999999982</v>
      </c>
    </row>
    <row r="11" spans="1:25" x14ac:dyDescent="0.25">
      <c r="A11" s="39">
        <v>43154</v>
      </c>
      <c r="B11" s="40">
        <v>11935.52</v>
      </c>
      <c r="C11" s="40">
        <v>76.16</v>
      </c>
      <c r="D11" s="40">
        <v>0</v>
      </c>
      <c r="E11" s="40">
        <v>97.86</v>
      </c>
      <c r="F11" s="40">
        <v>71.55</v>
      </c>
      <c r="G11" s="40">
        <v>51.36</v>
      </c>
      <c r="H11" s="40">
        <v>71.55</v>
      </c>
      <c r="I11" s="40">
        <v>57.66</v>
      </c>
      <c r="J11" s="40">
        <v>49.15</v>
      </c>
      <c r="K11" s="40">
        <v>51.96</v>
      </c>
      <c r="L11" s="40">
        <v>0</v>
      </c>
      <c r="M11" s="40">
        <v>51.9</v>
      </c>
      <c r="N11" s="40">
        <v>53.82</v>
      </c>
      <c r="O11" s="40">
        <v>47.26</v>
      </c>
      <c r="P11" s="40">
        <v>43.68</v>
      </c>
      <c r="Q11" s="40">
        <v>47.26</v>
      </c>
      <c r="R11" s="40">
        <v>49.98</v>
      </c>
      <c r="S11" s="40">
        <v>45.66</v>
      </c>
      <c r="T11" s="40">
        <v>45.66</v>
      </c>
      <c r="U11" s="40">
        <v>42.34</v>
      </c>
      <c r="V11" s="40"/>
      <c r="W11" s="40"/>
      <c r="X11" s="40"/>
      <c r="Y11" s="40">
        <f>SUM(C11:U11)</f>
        <v>954.81</v>
      </c>
    </row>
    <row r="12" spans="1:25" x14ac:dyDescent="0.25">
      <c r="A12" s="39">
        <v>43161</v>
      </c>
      <c r="B12" s="41">
        <v>12381.6</v>
      </c>
      <c r="C12" s="40">
        <v>76.16</v>
      </c>
      <c r="D12" s="40">
        <v>0</v>
      </c>
      <c r="E12" s="40">
        <v>97.86</v>
      </c>
      <c r="F12" s="40">
        <v>71.55</v>
      </c>
      <c r="G12" s="40">
        <v>51.36</v>
      </c>
      <c r="H12" s="40">
        <v>71.55</v>
      </c>
      <c r="I12" s="40">
        <v>57.66</v>
      </c>
      <c r="J12" s="40">
        <v>49.15</v>
      </c>
      <c r="K12" s="40">
        <v>54.18</v>
      </c>
      <c r="L12" s="40">
        <v>0</v>
      </c>
      <c r="M12" s="40">
        <v>51.9</v>
      </c>
      <c r="N12" s="40">
        <v>53.82</v>
      </c>
      <c r="O12" s="40">
        <v>47.26</v>
      </c>
      <c r="P12" s="40">
        <v>34.94</v>
      </c>
      <c r="Q12" s="40">
        <v>47.26</v>
      </c>
      <c r="R12" s="40">
        <v>49.98</v>
      </c>
      <c r="S12" s="40">
        <v>45.66</v>
      </c>
      <c r="T12" s="40">
        <v>45.66</v>
      </c>
      <c r="U12" s="40">
        <v>42.34</v>
      </c>
      <c r="V12" s="40">
        <v>42.2</v>
      </c>
      <c r="W12" s="40"/>
      <c r="X12" s="40"/>
      <c r="Y12" s="40">
        <f>SUM(C12:V12)</f>
        <v>990.4899999999999</v>
      </c>
    </row>
    <row r="13" spans="1:25" x14ac:dyDescent="0.25">
      <c r="A13" s="39">
        <v>43168</v>
      </c>
      <c r="B13" s="40">
        <v>12475.86</v>
      </c>
      <c r="C13" s="40">
        <v>76.16</v>
      </c>
      <c r="D13" s="40">
        <v>0</v>
      </c>
      <c r="E13" s="40">
        <v>97.86</v>
      </c>
      <c r="F13" s="40">
        <v>71.55</v>
      </c>
      <c r="G13" s="40">
        <v>51.35</v>
      </c>
      <c r="H13" s="40">
        <v>71.55</v>
      </c>
      <c r="I13" s="40">
        <v>57.66</v>
      </c>
      <c r="J13" s="40">
        <v>49.15</v>
      </c>
      <c r="K13" s="40">
        <v>52.85</v>
      </c>
      <c r="L13" s="40">
        <v>0</v>
      </c>
      <c r="M13" s="40">
        <v>51.9</v>
      </c>
      <c r="N13" s="40">
        <v>53.82</v>
      </c>
      <c r="O13" s="40">
        <v>47.26</v>
      </c>
      <c r="P13" s="40">
        <v>43.68</v>
      </c>
      <c r="Q13" s="40">
        <v>47.26</v>
      </c>
      <c r="R13" s="40">
        <v>49.98</v>
      </c>
      <c r="S13" s="40">
        <v>45.66</v>
      </c>
      <c r="T13" s="40">
        <v>45.66</v>
      </c>
      <c r="U13" s="40">
        <v>42.34</v>
      </c>
      <c r="V13" s="40">
        <v>42.34</v>
      </c>
      <c r="W13" s="40"/>
      <c r="X13" s="40"/>
      <c r="Y13" s="40">
        <f t="shared" ref="Y13:Y42" si="1">SUM(C13:V13)</f>
        <v>998.03</v>
      </c>
    </row>
    <row r="14" spans="1:25" x14ac:dyDescent="0.25">
      <c r="A14" s="39">
        <v>43175</v>
      </c>
      <c r="B14" s="40">
        <v>12386.67</v>
      </c>
      <c r="C14" s="40">
        <v>76.16</v>
      </c>
      <c r="D14" s="40">
        <v>0</v>
      </c>
      <c r="E14" s="40">
        <v>97.86</v>
      </c>
      <c r="F14" s="40">
        <v>71.55</v>
      </c>
      <c r="G14" s="40">
        <v>51.36</v>
      </c>
      <c r="H14" s="40">
        <v>71.55</v>
      </c>
      <c r="I14" s="40">
        <v>57.66</v>
      </c>
      <c r="J14" s="40">
        <v>49.15</v>
      </c>
      <c r="K14" s="40">
        <v>51.66</v>
      </c>
      <c r="L14" s="40">
        <v>0</v>
      </c>
      <c r="M14" s="40">
        <v>51.9</v>
      </c>
      <c r="N14" s="40">
        <v>53.82</v>
      </c>
      <c r="O14" s="40">
        <v>47.26</v>
      </c>
      <c r="P14" s="40">
        <v>37.74</v>
      </c>
      <c r="Q14" s="40">
        <v>47.26</v>
      </c>
      <c r="R14" s="40">
        <v>49.98</v>
      </c>
      <c r="S14" s="40">
        <v>45.66</v>
      </c>
      <c r="T14" s="40">
        <v>45.66</v>
      </c>
      <c r="U14" s="40">
        <v>42.34</v>
      </c>
      <c r="V14" s="40">
        <v>42.34</v>
      </c>
      <c r="W14" s="40"/>
      <c r="X14" s="40"/>
      <c r="Y14" s="40">
        <f t="shared" si="1"/>
        <v>990.91</v>
      </c>
    </row>
    <row r="15" spans="1:25" x14ac:dyDescent="0.25">
      <c r="A15" s="39">
        <v>43182</v>
      </c>
      <c r="B15" s="40">
        <v>12465.37</v>
      </c>
      <c r="C15" s="40">
        <v>76.16</v>
      </c>
      <c r="D15" s="40">
        <v>0</v>
      </c>
      <c r="E15" s="40">
        <v>97.86</v>
      </c>
      <c r="F15" s="40">
        <v>71.55</v>
      </c>
      <c r="G15" s="40">
        <v>51.36</v>
      </c>
      <c r="H15" s="40">
        <v>71.55</v>
      </c>
      <c r="I15" s="40">
        <v>57.66</v>
      </c>
      <c r="J15" s="40">
        <v>49.15</v>
      </c>
      <c r="K15" s="40">
        <v>56.37</v>
      </c>
      <c r="L15" s="40">
        <v>0</v>
      </c>
      <c r="M15" s="40">
        <v>51.9</v>
      </c>
      <c r="N15" s="40">
        <v>53.82</v>
      </c>
      <c r="O15" s="40">
        <v>47.26</v>
      </c>
      <c r="P15" s="40">
        <v>39.770000000000003</v>
      </c>
      <c r="Q15" s="40">
        <v>47.26</v>
      </c>
      <c r="R15" s="40">
        <v>49.98</v>
      </c>
      <c r="S15" s="40">
        <v>45.66</v>
      </c>
      <c r="T15" s="40">
        <v>45.66</v>
      </c>
      <c r="U15" s="40">
        <v>42.34</v>
      </c>
      <c r="V15" s="40">
        <v>41.89</v>
      </c>
      <c r="W15" s="40"/>
      <c r="X15" s="40"/>
      <c r="Y15" s="40">
        <f t="shared" si="1"/>
        <v>997.19999999999993</v>
      </c>
    </row>
    <row r="16" spans="1:25" x14ac:dyDescent="0.25">
      <c r="A16" s="39">
        <v>43189</v>
      </c>
      <c r="B16" s="40">
        <v>12599.52</v>
      </c>
      <c r="C16" s="40">
        <v>76.16</v>
      </c>
      <c r="D16" s="40">
        <v>0</v>
      </c>
      <c r="E16" s="40">
        <v>97.86</v>
      </c>
      <c r="F16" s="40">
        <v>71.55</v>
      </c>
      <c r="G16" s="40">
        <v>51.36</v>
      </c>
      <c r="H16" s="40">
        <v>71.55</v>
      </c>
      <c r="I16" s="40">
        <v>57.66</v>
      </c>
      <c r="J16" s="40">
        <v>49.15</v>
      </c>
      <c r="K16" s="40">
        <v>66.89</v>
      </c>
      <c r="L16" s="40">
        <v>0</v>
      </c>
      <c r="M16" s="40">
        <v>51.9</v>
      </c>
      <c r="N16" s="40">
        <v>53.82</v>
      </c>
      <c r="O16" s="40">
        <v>47.26</v>
      </c>
      <c r="P16" s="40">
        <v>39.53</v>
      </c>
      <c r="Q16" s="40">
        <v>47.26</v>
      </c>
      <c r="R16" s="40">
        <v>49.98</v>
      </c>
      <c r="S16" s="40">
        <v>45.66</v>
      </c>
      <c r="T16" s="40">
        <v>45.66</v>
      </c>
      <c r="U16" s="40">
        <v>42.34</v>
      </c>
      <c r="V16" s="40">
        <v>42.34</v>
      </c>
      <c r="W16" s="40"/>
      <c r="X16" s="40"/>
      <c r="Y16" s="40">
        <f t="shared" si="1"/>
        <v>1007.93</v>
      </c>
    </row>
    <row r="17" spans="1:25" x14ac:dyDescent="0.25">
      <c r="A17" s="39">
        <v>43196</v>
      </c>
      <c r="B17" s="40">
        <v>11894.61</v>
      </c>
      <c r="C17" s="40">
        <v>76.16</v>
      </c>
      <c r="D17" s="40">
        <v>0</v>
      </c>
      <c r="E17" s="40">
        <v>97.86</v>
      </c>
      <c r="F17" s="40">
        <v>71.55</v>
      </c>
      <c r="G17" s="40">
        <v>52.1</v>
      </c>
      <c r="H17" s="40">
        <v>64.400000000000006</v>
      </c>
      <c r="I17" s="40">
        <v>51.9</v>
      </c>
      <c r="J17" s="40">
        <v>46.08</v>
      </c>
      <c r="K17" s="40">
        <v>53.64</v>
      </c>
      <c r="L17" s="40">
        <v>0</v>
      </c>
      <c r="M17" s="40">
        <v>51.9</v>
      </c>
      <c r="N17" s="40">
        <v>48.44</v>
      </c>
      <c r="O17" s="40">
        <v>43.72</v>
      </c>
      <c r="P17" s="40">
        <v>30.58</v>
      </c>
      <c r="Q17" s="40">
        <v>47.26</v>
      </c>
      <c r="R17" s="40">
        <v>48.01</v>
      </c>
      <c r="S17" s="40">
        <v>45.66</v>
      </c>
      <c r="T17" s="40">
        <v>41.1</v>
      </c>
      <c r="U17" s="40">
        <v>41.75</v>
      </c>
      <c r="V17" s="40">
        <v>39.46</v>
      </c>
      <c r="W17" s="40"/>
      <c r="X17" s="40"/>
      <c r="Y17" s="40">
        <f t="shared" si="1"/>
        <v>951.57</v>
      </c>
    </row>
    <row r="18" spans="1:25" x14ac:dyDescent="0.25">
      <c r="A18" s="39">
        <v>43203</v>
      </c>
      <c r="B18" s="40">
        <v>12512.15</v>
      </c>
      <c r="C18" s="40">
        <v>76.16</v>
      </c>
      <c r="D18" s="40">
        <v>0</v>
      </c>
      <c r="E18" s="40">
        <v>97.86</v>
      </c>
      <c r="F18" s="40">
        <v>71.55</v>
      </c>
      <c r="G18" s="40">
        <v>50.14</v>
      </c>
      <c r="H18" s="40">
        <v>71.55</v>
      </c>
      <c r="I18" s="40">
        <v>57.66</v>
      </c>
      <c r="J18" s="40">
        <v>49.15</v>
      </c>
      <c r="K18" s="40">
        <v>56.97</v>
      </c>
      <c r="L18" s="40">
        <v>0</v>
      </c>
      <c r="M18" s="40">
        <v>51.9</v>
      </c>
      <c r="N18" s="40">
        <v>53.82</v>
      </c>
      <c r="O18" s="40">
        <v>47.26</v>
      </c>
      <c r="P18" s="40">
        <v>43.68</v>
      </c>
      <c r="Q18" s="40">
        <v>47.26</v>
      </c>
      <c r="R18" s="40">
        <v>49.98</v>
      </c>
      <c r="S18" s="40">
        <v>45.66</v>
      </c>
      <c r="T18" s="40">
        <v>45.66</v>
      </c>
      <c r="U18" s="40">
        <v>42.34</v>
      </c>
      <c r="V18" s="40">
        <v>42.34</v>
      </c>
      <c r="W18" s="40"/>
      <c r="X18" s="40"/>
      <c r="Y18" s="40">
        <f t="shared" si="1"/>
        <v>1000.9399999999999</v>
      </c>
    </row>
    <row r="19" spans="1:25" x14ac:dyDescent="0.25">
      <c r="A19" s="39">
        <v>43210</v>
      </c>
      <c r="B19" s="40">
        <v>12284.75</v>
      </c>
      <c r="C19" s="40">
        <v>76.16</v>
      </c>
      <c r="D19" s="40">
        <v>0</v>
      </c>
      <c r="E19" s="40">
        <v>97.86</v>
      </c>
      <c r="F19" s="40">
        <v>71.55</v>
      </c>
      <c r="G19" s="40">
        <v>52.1</v>
      </c>
      <c r="H19" s="40">
        <v>71.55</v>
      </c>
      <c r="I19" s="40">
        <v>57.66</v>
      </c>
      <c r="J19" s="40">
        <v>49.15</v>
      </c>
      <c r="K19" s="40">
        <v>53.34</v>
      </c>
      <c r="L19" s="40">
        <v>0</v>
      </c>
      <c r="M19" s="40">
        <v>52.86</v>
      </c>
      <c r="N19" s="40">
        <v>53.82</v>
      </c>
      <c r="O19" s="40">
        <v>47.26</v>
      </c>
      <c r="P19" s="40">
        <v>26.21</v>
      </c>
      <c r="Q19" s="40">
        <v>47.26</v>
      </c>
      <c r="R19" s="40">
        <v>49.98</v>
      </c>
      <c r="S19" s="40">
        <v>45.66</v>
      </c>
      <c r="T19" s="40">
        <v>45.66</v>
      </c>
      <c r="U19" s="40">
        <v>42.34</v>
      </c>
      <c r="V19" s="40">
        <v>42.34</v>
      </c>
      <c r="W19" s="40"/>
      <c r="X19" s="40"/>
      <c r="Y19" s="40">
        <f t="shared" si="1"/>
        <v>982.7600000000001</v>
      </c>
    </row>
    <row r="20" spans="1:25" x14ac:dyDescent="0.25">
      <c r="A20" s="39">
        <v>43217</v>
      </c>
      <c r="B20" s="40">
        <v>12570.71</v>
      </c>
      <c r="C20" s="40">
        <v>76.16</v>
      </c>
      <c r="D20" s="40">
        <v>0</v>
      </c>
      <c r="E20" s="40">
        <v>97.86</v>
      </c>
      <c r="F20" s="40">
        <v>71.55</v>
      </c>
      <c r="G20" s="40">
        <v>53.7</v>
      </c>
      <c r="H20" s="40">
        <v>71.55</v>
      </c>
      <c r="I20" s="40">
        <v>58.69</v>
      </c>
      <c r="J20" s="40">
        <v>50.75</v>
      </c>
      <c r="K20" s="40">
        <v>52.67</v>
      </c>
      <c r="L20" s="40">
        <v>0</v>
      </c>
      <c r="M20" s="40">
        <v>52.86</v>
      </c>
      <c r="N20" s="40">
        <v>54.72</v>
      </c>
      <c r="O20" s="40">
        <v>47.26</v>
      </c>
      <c r="P20" s="40">
        <v>45.28</v>
      </c>
      <c r="Q20" s="40">
        <v>47.26</v>
      </c>
      <c r="R20" s="40">
        <v>49.98</v>
      </c>
      <c r="S20" s="40">
        <v>45.66</v>
      </c>
      <c r="T20" s="40">
        <v>45.66</v>
      </c>
      <c r="U20" s="40">
        <v>43.94</v>
      </c>
      <c r="V20" s="40">
        <v>40.090000000000003</v>
      </c>
      <c r="W20" s="40"/>
      <c r="X20" s="40"/>
      <c r="Y20" s="40">
        <f t="shared" si="1"/>
        <v>1005.64</v>
      </c>
    </row>
    <row r="21" spans="1:25" x14ac:dyDescent="0.25">
      <c r="A21" s="39">
        <v>43224</v>
      </c>
      <c r="B21" s="40">
        <v>12620.63</v>
      </c>
      <c r="C21" s="40">
        <v>76.16</v>
      </c>
      <c r="D21" s="40">
        <v>0</v>
      </c>
      <c r="E21" s="40">
        <v>97.86</v>
      </c>
      <c r="F21" s="40">
        <v>71.55</v>
      </c>
      <c r="G21" s="40">
        <v>50.74</v>
      </c>
      <c r="H21" s="40">
        <v>71.55</v>
      </c>
      <c r="I21" s="40">
        <v>59.08</v>
      </c>
      <c r="J21" s="40">
        <v>50.75</v>
      </c>
      <c r="K21" s="40">
        <v>55.38</v>
      </c>
      <c r="L21" s="40">
        <v>0</v>
      </c>
      <c r="M21" s="40">
        <v>52.86</v>
      </c>
      <c r="N21" s="40">
        <v>54.72</v>
      </c>
      <c r="O21" s="40">
        <v>47.26</v>
      </c>
      <c r="P21" s="40">
        <v>45.28</v>
      </c>
      <c r="Q21" s="40">
        <v>47.26</v>
      </c>
      <c r="R21" s="40">
        <v>49.98</v>
      </c>
      <c r="S21" s="40">
        <v>45.66</v>
      </c>
      <c r="T21" s="40">
        <v>45.66</v>
      </c>
      <c r="U21" s="40">
        <v>43.94</v>
      </c>
      <c r="V21" s="40">
        <v>43.94</v>
      </c>
      <c r="W21" s="40"/>
      <c r="X21" s="40"/>
      <c r="Y21" s="40">
        <f t="shared" si="1"/>
        <v>1009.6300000000001</v>
      </c>
    </row>
    <row r="22" spans="1:25" x14ac:dyDescent="0.25">
      <c r="A22" s="39">
        <v>43231</v>
      </c>
      <c r="B22" s="40">
        <v>12674.86</v>
      </c>
      <c r="C22" s="40">
        <v>76.16</v>
      </c>
      <c r="D22" s="40">
        <v>0</v>
      </c>
      <c r="E22" s="40">
        <v>99.39</v>
      </c>
      <c r="F22" s="40">
        <v>71.55</v>
      </c>
      <c r="G22" s="40">
        <v>50.34</v>
      </c>
      <c r="H22" s="40">
        <v>71.55</v>
      </c>
      <c r="I22" s="40">
        <v>58.69</v>
      </c>
      <c r="J22" s="40">
        <v>50.75</v>
      </c>
      <c r="K22" s="40">
        <v>58.97</v>
      </c>
      <c r="L22" s="40">
        <v>0</v>
      </c>
      <c r="M22" s="40">
        <v>52.86</v>
      </c>
      <c r="N22" s="40">
        <v>54.72</v>
      </c>
      <c r="O22" s="40">
        <v>47.26</v>
      </c>
      <c r="P22" s="40">
        <v>45.28</v>
      </c>
      <c r="Q22" s="40">
        <v>47.26</v>
      </c>
      <c r="R22" s="40">
        <v>49.98</v>
      </c>
      <c r="S22" s="40">
        <v>45.66</v>
      </c>
      <c r="T22" s="40">
        <v>45.66</v>
      </c>
      <c r="U22" s="40">
        <v>43.94</v>
      </c>
      <c r="V22" s="40">
        <v>43.94</v>
      </c>
      <c r="W22" s="40"/>
      <c r="X22" s="40"/>
      <c r="Y22" s="40">
        <f t="shared" si="1"/>
        <v>1013.96</v>
      </c>
    </row>
    <row r="23" spans="1:25" x14ac:dyDescent="0.25">
      <c r="A23" s="39">
        <v>43238</v>
      </c>
      <c r="B23" s="40">
        <v>12816.06</v>
      </c>
      <c r="C23" s="40">
        <v>76.16</v>
      </c>
      <c r="D23" s="40">
        <v>0</v>
      </c>
      <c r="E23" s="40">
        <v>99.39</v>
      </c>
      <c r="F23" s="40">
        <v>71.55</v>
      </c>
      <c r="G23" s="40">
        <v>50.14</v>
      </c>
      <c r="H23" s="40">
        <v>71.55</v>
      </c>
      <c r="I23" s="40">
        <v>60.67</v>
      </c>
      <c r="J23" s="40">
        <v>50.75</v>
      </c>
      <c r="K23" s="40">
        <v>67.260000000000005</v>
      </c>
      <c r="L23" s="40">
        <v>0</v>
      </c>
      <c r="M23" s="40">
        <v>52.86</v>
      </c>
      <c r="N23" s="40">
        <v>54.72</v>
      </c>
      <c r="O23" s="40">
        <v>50.94</v>
      </c>
      <c r="P23" s="40">
        <v>42.82</v>
      </c>
      <c r="Q23" s="40">
        <v>47.26</v>
      </c>
      <c r="R23" s="40">
        <v>49.98</v>
      </c>
      <c r="S23" s="40">
        <v>45.66</v>
      </c>
      <c r="T23" s="40">
        <v>45.66</v>
      </c>
      <c r="U23" s="40">
        <v>43.94</v>
      </c>
      <c r="V23" s="40">
        <v>43.94</v>
      </c>
      <c r="W23" s="40"/>
      <c r="X23" s="40"/>
      <c r="Y23" s="40">
        <f t="shared" si="1"/>
        <v>1025.25</v>
      </c>
    </row>
    <row r="24" spans="1:25" x14ac:dyDescent="0.25">
      <c r="A24" s="39">
        <v>43245</v>
      </c>
      <c r="B24" s="40">
        <v>12690.52</v>
      </c>
      <c r="C24" s="40">
        <v>76.16</v>
      </c>
      <c r="D24" s="40">
        <v>0</v>
      </c>
      <c r="E24" s="40">
        <v>99.39</v>
      </c>
      <c r="F24" s="40">
        <v>71.55</v>
      </c>
      <c r="G24" s="40">
        <v>51.02</v>
      </c>
      <c r="H24" s="40">
        <v>71.55</v>
      </c>
      <c r="I24" s="40">
        <v>59.68</v>
      </c>
      <c r="J24" s="40">
        <v>50.75</v>
      </c>
      <c r="K24" s="40">
        <v>54.87</v>
      </c>
      <c r="L24" s="40">
        <v>0</v>
      </c>
      <c r="M24" s="40">
        <v>52.86</v>
      </c>
      <c r="N24" s="40">
        <v>54.72</v>
      </c>
      <c r="O24" s="40">
        <v>50.94</v>
      </c>
      <c r="P24" s="40">
        <v>45.28</v>
      </c>
      <c r="Q24" s="40">
        <v>47.26</v>
      </c>
      <c r="R24" s="40">
        <v>49.98</v>
      </c>
      <c r="S24" s="40">
        <v>45.66</v>
      </c>
      <c r="T24" s="40">
        <v>45.66</v>
      </c>
      <c r="U24" s="40">
        <v>43.94</v>
      </c>
      <c r="V24" s="40">
        <v>43.94</v>
      </c>
      <c r="W24" s="40"/>
      <c r="X24" s="40"/>
      <c r="Y24" s="40">
        <f t="shared" si="1"/>
        <v>1015.21</v>
      </c>
    </row>
    <row r="25" spans="1:25" x14ac:dyDescent="0.25">
      <c r="A25" s="39">
        <v>43252</v>
      </c>
      <c r="B25" s="40">
        <v>12690.41</v>
      </c>
      <c r="C25" s="40">
        <v>76.16</v>
      </c>
      <c r="D25" s="40">
        <v>0</v>
      </c>
      <c r="E25" s="40">
        <v>99.39</v>
      </c>
      <c r="F25" s="40">
        <v>71.55</v>
      </c>
      <c r="G25" s="40">
        <v>42.96</v>
      </c>
      <c r="H25" s="40">
        <v>71.55</v>
      </c>
      <c r="I25" s="40">
        <v>59.69</v>
      </c>
      <c r="J25" s="40">
        <v>50.75</v>
      </c>
      <c r="K25" s="40">
        <v>67.260000000000005</v>
      </c>
      <c r="L25" s="40">
        <v>0</v>
      </c>
      <c r="M25" s="40">
        <v>52.86</v>
      </c>
      <c r="N25" s="40">
        <v>54.72</v>
      </c>
      <c r="O25" s="40">
        <v>50.94</v>
      </c>
      <c r="P25" s="40">
        <v>40.94</v>
      </c>
      <c r="Q25" s="40">
        <v>47.26</v>
      </c>
      <c r="R25" s="40">
        <v>49.98</v>
      </c>
      <c r="S25" s="40">
        <v>45.66</v>
      </c>
      <c r="T25" s="40">
        <v>45.66</v>
      </c>
      <c r="U25" s="40">
        <v>43.94</v>
      </c>
      <c r="V25" s="40">
        <v>43.94</v>
      </c>
      <c r="W25" s="40"/>
      <c r="X25" s="40"/>
      <c r="Y25" s="40">
        <f t="shared" si="1"/>
        <v>1015.2100000000003</v>
      </c>
    </row>
    <row r="26" spans="1:25" x14ac:dyDescent="0.25">
      <c r="A26" s="39">
        <v>43259</v>
      </c>
      <c r="B26" s="40">
        <v>12855.07</v>
      </c>
      <c r="C26" s="40">
        <v>76.16</v>
      </c>
      <c r="D26" s="40">
        <v>0</v>
      </c>
      <c r="E26" s="40">
        <v>99.39</v>
      </c>
      <c r="F26" s="40">
        <v>71.55</v>
      </c>
      <c r="G26" s="40">
        <v>53.7</v>
      </c>
      <c r="H26" s="40">
        <v>71.55</v>
      </c>
      <c r="I26" s="40">
        <v>59.68</v>
      </c>
      <c r="J26" s="40">
        <v>50.75</v>
      </c>
      <c r="K26" s="40">
        <v>67.260000000000005</v>
      </c>
      <c r="L26" s="40">
        <v>0</v>
      </c>
      <c r="M26" s="40">
        <v>52.86</v>
      </c>
      <c r="N26" s="40">
        <v>54.72</v>
      </c>
      <c r="O26" s="40">
        <v>50.94</v>
      </c>
      <c r="P26" s="40">
        <v>43.38</v>
      </c>
      <c r="Q26" s="40">
        <v>47.26</v>
      </c>
      <c r="R26" s="40">
        <v>49.98</v>
      </c>
      <c r="S26" s="40">
        <v>45.66</v>
      </c>
      <c r="T26" s="40">
        <v>45.66</v>
      </c>
      <c r="U26" s="40">
        <v>43.94</v>
      </c>
      <c r="V26" s="40">
        <v>43.94</v>
      </c>
      <c r="W26" s="40"/>
      <c r="X26" s="40"/>
      <c r="Y26" s="40">
        <f t="shared" si="1"/>
        <v>1028.3800000000001</v>
      </c>
    </row>
    <row r="27" spans="1:25" x14ac:dyDescent="0.25">
      <c r="A27" s="39">
        <v>43266</v>
      </c>
      <c r="B27" s="40">
        <v>12779.42</v>
      </c>
      <c r="C27" s="40">
        <v>76.16</v>
      </c>
      <c r="D27" s="40">
        <v>0</v>
      </c>
      <c r="E27" s="40">
        <v>99.39</v>
      </c>
      <c r="F27" s="40">
        <v>71.55</v>
      </c>
      <c r="G27" s="40">
        <v>53.7</v>
      </c>
      <c r="H27" s="40">
        <v>71.55</v>
      </c>
      <c r="I27" s="40">
        <v>59.68</v>
      </c>
      <c r="J27" s="40">
        <v>50.75</v>
      </c>
      <c r="K27" s="40">
        <v>59.31</v>
      </c>
      <c r="L27" s="40">
        <v>0</v>
      </c>
      <c r="M27" s="40">
        <v>52.86</v>
      </c>
      <c r="N27" s="40">
        <v>54.72</v>
      </c>
      <c r="O27" s="40">
        <v>50.94</v>
      </c>
      <c r="P27" s="40">
        <v>45.28</v>
      </c>
      <c r="Q27" s="40">
        <v>47.26</v>
      </c>
      <c r="R27" s="40">
        <v>49.98</v>
      </c>
      <c r="S27" s="40">
        <v>45.66</v>
      </c>
      <c r="T27" s="40">
        <v>45.66</v>
      </c>
      <c r="U27" s="40">
        <v>43.94</v>
      </c>
      <c r="V27" s="40">
        <v>43.94</v>
      </c>
      <c r="W27" s="40"/>
      <c r="X27" s="40"/>
      <c r="Y27" s="40">
        <f t="shared" si="1"/>
        <v>1022.3300000000002</v>
      </c>
    </row>
    <row r="28" spans="1:25" x14ac:dyDescent="0.25">
      <c r="A28" s="39">
        <v>43273</v>
      </c>
      <c r="B28" s="40">
        <v>12750.05</v>
      </c>
      <c r="C28" s="40">
        <v>76.16</v>
      </c>
      <c r="D28" s="40">
        <v>0</v>
      </c>
      <c r="E28" s="40">
        <v>99.39</v>
      </c>
      <c r="F28" s="40">
        <v>71.55</v>
      </c>
      <c r="G28" s="40">
        <v>53.7</v>
      </c>
      <c r="H28" s="40">
        <v>71.55</v>
      </c>
      <c r="I28" s="40">
        <v>59.68</v>
      </c>
      <c r="J28" s="40">
        <v>50.75</v>
      </c>
      <c r="K28" s="40">
        <v>59.16</v>
      </c>
      <c r="L28" s="40">
        <v>0</v>
      </c>
      <c r="M28" s="40">
        <v>52.86</v>
      </c>
      <c r="N28" s="40">
        <v>54.72</v>
      </c>
      <c r="O28" s="40">
        <v>50.94</v>
      </c>
      <c r="P28" s="40">
        <v>45.28</v>
      </c>
      <c r="Q28" s="40">
        <v>47.26</v>
      </c>
      <c r="R28" s="40">
        <v>49.98</v>
      </c>
      <c r="S28" s="40">
        <v>45.66</v>
      </c>
      <c r="T28" s="40">
        <v>45.66</v>
      </c>
      <c r="U28" s="40">
        <v>43.94</v>
      </c>
      <c r="V28" s="40">
        <v>41.74</v>
      </c>
      <c r="W28" s="40"/>
      <c r="X28" s="40"/>
      <c r="Y28" s="40">
        <f t="shared" si="1"/>
        <v>1019.98</v>
      </c>
    </row>
    <row r="29" spans="1:25" x14ac:dyDescent="0.25">
      <c r="A29" s="39">
        <v>43280</v>
      </c>
      <c r="B29" s="40">
        <v>12665.78</v>
      </c>
      <c r="C29" s="40">
        <v>76.16</v>
      </c>
      <c r="D29" s="40">
        <v>0</v>
      </c>
      <c r="E29" s="40">
        <v>99.39</v>
      </c>
      <c r="F29" s="40">
        <v>71.55</v>
      </c>
      <c r="G29" s="40">
        <v>53.7</v>
      </c>
      <c r="H29" s="40">
        <v>71.55</v>
      </c>
      <c r="I29" s="40">
        <v>59.68</v>
      </c>
      <c r="J29" s="40">
        <v>50.75</v>
      </c>
      <c r="K29" s="40">
        <v>62.05</v>
      </c>
      <c r="L29" s="40">
        <v>0</v>
      </c>
      <c r="M29" s="40">
        <v>52.86</v>
      </c>
      <c r="N29" s="40">
        <v>54.72</v>
      </c>
      <c r="O29" s="40">
        <v>50.94</v>
      </c>
      <c r="P29" s="40">
        <v>41.88</v>
      </c>
      <c r="Q29" s="40">
        <v>47.26</v>
      </c>
      <c r="R29" s="40">
        <v>49.98</v>
      </c>
      <c r="S29" s="40">
        <v>45.66</v>
      </c>
      <c r="T29" s="40">
        <v>45.66</v>
      </c>
      <c r="U29" s="40">
        <v>43.94</v>
      </c>
      <c r="V29" s="40">
        <v>35.5</v>
      </c>
      <c r="W29" s="40"/>
      <c r="X29" s="40"/>
      <c r="Y29" s="40">
        <f t="shared" si="1"/>
        <v>1013.23</v>
      </c>
    </row>
    <row r="30" spans="1:25" x14ac:dyDescent="0.25">
      <c r="A30" s="39">
        <v>43287</v>
      </c>
      <c r="B30" s="40">
        <v>12692.81</v>
      </c>
      <c r="C30" s="40">
        <v>76.16</v>
      </c>
      <c r="D30" s="40">
        <v>0</v>
      </c>
      <c r="E30" s="40">
        <v>99.39</v>
      </c>
      <c r="F30" s="40">
        <v>71.55</v>
      </c>
      <c r="G30" s="40">
        <v>53.7</v>
      </c>
      <c r="H30" s="40">
        <v>71.55</v>
      </c>
      <c r="I30" s="40">
        <v>59.68</v>
      </c>
      <c r="J30" s="40">
        <v>50.75</v>
      </c>
      <c r="K30" s="40">
        <v>52.38</v>
      </c>
      <c r="L30" s="40"/>
      <c r="M30" s="40">
        <v>52.86</v>
      </c>
      <c r="N30" s="40">
        <v>54.72</v>
      </c>
      <c r="O30" s="40">
        <v>50.94</v>
      </c>
      <c r="P30" s="40">
        <v>45.28</v>
      </c>
      <c r="Q30" s="40">
        <v>47.26</v>
      </c>
      <c r="R30" s="40">
        <v>49.98</v>
      </c>
      <c r="S30" s="40">
        <v>45.66</v>
      </c>
      <c r="T30" s="40">
        <v>45.66</v>
      </c>
      <c r="U30" s="40">
        <v>43.94</v>
      </c>
      <c r="V30" s="40">
        <v>43.94</v>
      </c>
      <c r="W30" s="40"/>
      <c r="X30" s="40"/>
      <c r="Y30" s="40">
        <f t="shared" si="1"/>
        <v>1015.4000000000001</v>
      </c>
    </row>
    <row r="31" spans="1:25" x14ac:dyDescent="0.25">
      <c r="A31" s="39">
        <v>43294</v>
      </c>
      <c r="B31" s="40">
        <v>12518.41</v>
      </c>
      <c r="C31" s="40">
        <v>76.16</v>
      </c>
      <c r="D31" s="40">
        <v>0</v>
      </c>
      <c r="E31" s="40">
        <v>99.39</v>
      </c>
      <c r="F31" s="40">
        <v>71.55</v>
      </c>
      <c r="G31" s="40">
        <v>53.7</v>
      </c>
      <c r="H31" s="40">
        <v>71.55</v>
      </c>
      <c r="I31" s="40">
        <v>59.68</v>
      </c>
      <c r="J31" s="40">
        <v>50.75</v>
      </c>
      <c r="K31" s="40">
        <v>55.41</v>
      </c>
      <c r="L31" s="40">
        <v>0</v>
      </c>
      <c r="M31" s="40">
        <v>52.86</v>
      </c>
      <c r="N31" s="40">
        <v>54.72</v>
      </c>
      <c r="O31" s="40">
        <v>50.94</v>
      </c>
      <c r="P31" s="40">
        <v>28.3</v>
      </c>
      <c r="Q31" s="40">
        <v>47.26</v>
      </c>
      <c r="R31" s="40">
        <v>49.98</v>
      </c>
      <c r="S31" s="40">
        <v>45.67</v>
      </c>
      <c r="T31" s="40">
        <v>45.66</v>
      </c>
      <c r="U31" s="40">
        <v>43.94</v>
      </c>
      <c r="V31" s="40">
        <v>43.94</v>
      </c>
      <c r="W31" s="40"/>
      <c r="X31" s="40"/>
      <c r="Y31" s="40">
        <f t="shared" si="1"/>
        <v>1001.46</v>
      </c>
    </row>
    <row r="32" spans="1:25" x14ac:dyDescent="0.25">
      <c r="A32" s="39">
        <v>43301</v>
      </c>
      <c r="B32" s="40">
        <v>12811.74</v>
      </c>
      <c r="C32" s="40">
        <v>76.16</v>
      </c>
      <c r="D32" s="40">
        <v>0</v>
      </c>
      <c r="E32" s="40">
        <v>99.39</v>
      </c>
      <c r="F32" s="40">
        <v>71.55</v>
      </c>
      <c r="G32" s="40">
        <v>53.7</v>
      </c>
      <c r="H32" s="40">
        <v>71.55</v>
      </c>
      <c r="I32" s="40">
        <v>59.68</v>
      </c>
      <c r="J32" s="40">
        <v>51.49</v>
      </c>
      <c r="K32" s="40">
        <v>63.19</v>
      </c>
      <c r="L32" s="40">
        <v>0</v>
      </c>
      <c r="M32" s="40">
        <v>52.86</v>
      </c>
      <c r="N32" s="40">
        <v>54.72</v>
      </c>
      <c r="O32" s="40">
        <v>50.94</v>
      </c>
      <c r="P32" s="40">
        <v>43.72</v>
      </c>
      <c r="Q32" s="40">
        <v>47.26</v>
      </c>
      <c r="R32" s="40">
        <v>49.98</v>
      </c>
      <c r="S32" s="40">
        <v>45.66</v>
      </c>
      <c r="T32" s="40">
        <v>45.66</v>
      </c>
      <c r="U32" s="40">
        <v>43.46</v>
      </c>
      <c r="V32" s="40">
        <v>43.94</v>
      </c>
      <c r="W32" s="40"/>
      <c r="X32" s="40"/>
      <c r="Y32" s="40">
        <f t="shared" si="1"/>
        <v>1024.9100000000001</v>
      </c>
    </row>
    <row r="33" spans="1:25" x14ac:dyDescent="0.25">
      <c r="A33" s="39">
        <v>43308</v>
      </c>
      <c r="B33" s="40">
        <v>12721.08</v>
      </c>
      <c r="C33" s="40">
        <v>76.16</v>
      </c>
      <c r="D33" s="40">
        <v>0</v>
      </c>
      <c r="E33" s="40">
        <v>99.39</v>
      </c>
      <c r="F33" s="40">
        <v>71.55</v>
      </c>
      <c r="G33" s="40">
        <v>53.7</v>
      </c>
      <c r="H33" s="40">
        <v>71.55</v>
      </c>
      <c r="I33" s="40">
        <v>59.68</v>
      </c>
      <c r="J33" s="40">
        <v>51.49</v>
      </c>
      <c r="K33" s="40">
        <v>67.260000000000005</v>
      </c>
      <c r="L33" s="40">
        <v>0</v>
      </c>
      <c r="M33" s="40">
        <v>52.86</v>
      </c>
      <c r="N33" s="40">
        <v>54.72</v>
      </c>
      <c r="O33" s="40">
        <v>50.94</v>
      </c>
      <c r="P33" s="40">
        <v>31.92</v>
      </c>
      <c r="Q33" s="40">
        <v>47.26</v>
      </c>
      <c r="R33" s="40">
        <v>49.98</v>
      </c>
      <c r="S33" s="40">
        <v>45.66</v>
      </c>
      <c r="T33" s="40">
        <v>45.66</v>
      </c>
      <c r="U33" s="40">
        <v>43.94</v>
      </c>
      <c r="V33" s="40">
        <v>43.94</v>
      </c>
      <c r="W33" s="40"/>
      <c r="X33" s="40"/>
      <c r="Y33" s="40">
        <f t="shared" si="1"/>
        <v>1017.6600000000001</v>
      </c>
    </row>
    <row r="34" spans="1:25" x14ac:dyDescent="0.25">
      <c r="A34" s="39">
        <v>43315</v>
      </c>
      <c r="B34" s="40">
        <v>13091.96</v>
      </c>
      <c r="C34" s="40">
        <v>76.16</v>
      </c>
      <c r="D34" s="40">
        <v>0</v>
      </c>
      <c r="E34" s="40">
        <v>99.39</v>
      </c>
      <c r="F34" s="40">
        <v>71.55</v>
      </c>
      <c r="G34" s="40">
        <v>53.7</v>
      </c>
      <c r="H34" s="40">
        <v>72.239999999999995</v>
      </c>
      <c r="I34" s="40">
        <v>59.68</v>
      </c>
      <c r="J34" s="40">
        <v>51.49</v>
      </c>
      <c r="K34" s="40">
        <v>67.05</v>
      </c>
      <c r="L34" s="40">
        <v>0</v>
      </c>
      <c r="M34" s="40">
        <v>52.86</v>
      </c>
      <c r="N34" s="40">
        <v>70.56</v>
      </c>
      <c r="O34" s="40">
        <v>50.94</v>
      </c>
      <c r="P34" s="40">
        <v>45.28</v>
      </c>
      <c r="Q34" s="40">
        <v>47.26</v>
      </c>
      <c r="R34" s="40">
        <v>49.98</v>
      </c>
      <c r="S34" s="40">
        <v>45.66</v>
      </c>
      <c r="T34" s="40">
        <v>45.66</v>
      </c>
      <c r="U34" s="40">
        <v>43.94</v>
      </c>
      <c r="V34" s="40">
        <v>43.94</v>
      </c>
      <c r="W34" s="40"/>
      <c r="X34" s="40"/>
      <c r="Y34" s="40">
        <f t="shared" si="1"/>
        <v>1047.3400000000001</v>
      </c>
    </row>
    <row r="35" spans="1:25" x14ac:dyDescent="0.25">
      <c r="A35" s="39">
        <v>43322</v>
      </c>
      <c r="B35" s="40">
        <v>12740.73</v>
      </c>
      <c r="C35" s="40">
        <v>76.16</v>
      </c>
      <c r="D35" s="40"/>
      <c r="E35" s="40">
        <v>99.39</v>
      </c>
      <c r="F35" s="40">
        <v>71.55</v>
      </c>
      <c r="G35" s="40">
        <v>53.45</v>
      </c>
      <c r="H35" s="40">
        <v>72.7</v>
      </c>
      <c r="I35" s="40">
        <v>59.68</v>
      </c>
      <c r="J35" s="40">
        <v>51.49</v>
      </c>
      <c r="K35" s="40">
        <v>53.58</v>
      </c>
      <c r="L35" s="40">
        <v>0</v>
      </c>
      <c r="M35" s="40">
        <v>52.86</v>
      </c>
      <c r="N35" s="40">
        <v>55.71</v>
      </c>
      <c r="O35" s="40">
        <v>50.94</v>
      </c>
      <c r="P35" s="40">
        <v>45.28</v>
      </c>
      <c r="Q35" s="40">
        <v>47.26</v>
      </c>
      <c r="R35" s="40">
        <v>49.98</v>
      </c>
      <c r="S35" s="40">
        <v>45.66</v>
      </c>
      <c r="T35" s="40">
        <v>45.66</v>
      </c>
      <c r="U35" s="40">
        <v>43.94</v>
      </c>
      <c r="V35" s="40">
        <v>43.94</v>
      </c>
      <c r="W35" s="40"/>
      <c r="X35" s="40"/>
      <c r="Y35" s="40">
        <f t="shared" si="1"/>
        <v>1019.23</v>
      </c>
    </row>
    <row r="36" spans="1:25" x14ac:dyDescent="0.25">
      <c r="A36" s="39">
        <v>43329</v>
      </c>
      <c r="B36" s="40">
        <v>12675.51</v>
      </c>
      <c r="C36" s="40">
        <v>76.16</v>
      </c>
      <c r="D36" s="40">
        <v>0</v>
      </c>
      <c r="E36" s="40">
        <v>99.39</v>
      </c>
      <c r="F36" s="40">
        <v>71.55</v>
      </c>
      <c r="G36" s="40">
        <v>42.96</v>
      </c>
      <c r="H36" s="40">
        <v>72.7</v>
      </c>
      <c r="I36" s="40">
        <v>59.68</v>
      </c>
      <c r="J36" s="40">
        <v>51.49</v>
      </c>
      <c r="K36" s="40">
        <v>66.89</v>
      </c>
      <c r="L36" s="40">
        <v>0</v>
      </c>
      <c r="M36" s="40">
        <v>52.86</v>
      </c>
      <c r="N36" s="40">
        <v>55.71</v>
      </c>
      <c r="O36" s="40">
        <v>50.94</v>
      </c>
      <c r="P36" s="40">
        <v>37.92</v>
      </c>
      <c r="Q36" s="40">
        <v>47.26</v>
      </c>
      <c r="R36" s="40">
        <v>49.98</v>
      </c>
      <c r="S36" s="40">
        <v>45.66</v>
      </c>
      <c r="T36" s="40">
        <v>45.66</v>
      </c>
      <c r="U36" s="40">
        <v>43.94</v>
      </c>
      <c r="V36" s="40">
        <v>43.26</v>
      </c>
      <c r="W36" s="40"/>
      <c r="X36" s="40"/>
      <c r="Y36" s="40">
        <f t="shared" si="1"/>
        <v>1014.01</v>
      </c>
    </row>
    <row r="37" spans="1:25" x14ac:dyDescent="0.25">
      <c r="A37" s="39">
        <v>43336</v>
      </c>
      <c r="B37" s="40">
        <v>12790.49</v>
      </c>
      <c r="C37" s="40">
        <v>76.16</v>
      </c>
      <c r="D37" s="40">
        <v>0</v>
      </c>
      <c r="E37" s="40">
        <v>99.39</v>
      </c>
      <c r="F37" s="40">
        <v>71.55</v>
      </c>
      <c r="G37" s="40">
        <v>51.56</v>
      </c>
      <c r="H37" s="40">
        <v>72.7</v>
      </c>
      <c r="I37" s="40">
        <v>59.68</v>
      </c>
      <c r="J37" s="40">
        <v>51.49</v>
      </c>
      <c r="K37" s="40">
        <v>61.88</v>
      </c>
      <c r="L37" s="40">
        <v>0</v>
      </c>
      <c r="M37" s="40">
        <v>52.86</v>
      </c>
      <c r="N37" s="40">
        <v>55.71</v>
      </c>
      <c r="O37" s="40">
        <v>50.94</v>
      </c>
      <c r="P37" s="40">
        <v>42.85</v>
      </c>
      <c r="Q37" s="40">
        <v>47.26</v>
      </c>
      <c r="R37" s="40">
        <v>49.98</v>
      </c>
      <c r="S37" s="40">
        <v>45.66</v>
      </c>
      <c r="T37" s="40">
        <v>45.66</v>
      </c>
      <c r="U37" s="40">
        <v>43.94</v>
      </c>
      <c r="V37" s="40">
        <v>43.94</v>
      </c>
      <c r="W37" s="40"/>
      <c r="X37" s="40"/>
      <c r="Y37" s="40">
        <f t="shared" si="1"/>
        <v>1023.21</v>
      </c>
    </row>
    <row r="38" spans="1:25" x14ac:dyDescent="0.25">
      <c r="A38" s="39">
        <v>43343</v>
      </c>
      <c r="B38" s="40">
        <v>12593.71</v>
      </c>
      <c r="C38" s="40">
        <v>76.16</v>
      </c>
      <c r="D38" s="40">
        <v>0</v>
      </c>
      <c r="E38" s="40">
        <v>99.39</v>
      </c>
      <c r="F38" s="40">
        <v>71.55</v>
      </c>
      <c r="G38" s="40">
        <v>49.82</v>
      </c>
      <c r="H38" s="40">
        <v>72.7</v>
      </c>
      <c r="I38" s="40">
        <v>59.68</v>
      </c>
      <c r="J38" s="40">
        <v>51.49</v>
      </c>
      <c r="K38" s="40">
        <v>54.03</v>
      </c>
      <c r="L38" s="40">
        <v>0</v>
      </c>
      <c r="M38" s="40">
        <v>52.86</v>
      </c>
      <c r="N38" s="40">
        <v>55.71</v>
      </c>
      <c r="O38" s="40">
        <v>50.94</v>
      </c>
      <c r="P38" s="40">
        <v>36.22</v>
      </c>
      <c r="Q38" s="40">
        <v>47.26</v>
      </c>
      <c r="R38" s="40">
        <v>49.98</v>
      </c>
      <c r="S38" s="40">
        <v>46.14</v>
      </c>
      <c r="T38" s="40">
        <v>45.66</v>
      </c>
      <c r="U38" s="40">
        <v>43.94</v>
      </c>
      <c r="V38" s="40">
        <v>43.94</v>
      </c>
      <c r="W38" s="40"/>
      <c r="X38" s="40"/>
      <c r="Y38" s="40">
        <f t="shared" si="1"/>
        <v>1007.4700000000003</v>
      </c>
    </row>
    <row r="39" spans="1:25" x14ac:dyDescent="0.25">
      <c r="A39" s="39">
        <v>43350</v>
      </c>
      <c r="B39" s="40">
        <v>12444.95</v>
      </c>
      <c r="C39" s="40">
        <v>76.16</v>
      </c>
      <c r="D39" s="40">
        <v>0</v>
      </c>
      <c r="E39" s="40">
        <v>99.39</v>
      </c>
      <c r="F39" s="40">
        <v>71.55</v>
      </c>
      <c r="G39" s="40">
        <v>51.68</v>
      </c>
      <c r="H39" s="40">
        <v>72.7</v>
      </c>
      <c r="I39" s="40">
        <v>59.68</v>
      </c>
      <c r="J39" s="40">
        <v>43.61</v>
      </c>
      <c r="K39" s="40">
        <v>55.86</v>
      </c>
      <c r="L39" s="40">
        <v>0</v>
      </c>
      <c r="M39" s="40">
        <v>52.86</v>
      </c>
      <c r="N39" s="40">
        <v>55.71</v>
      </c>
      <c r="O39" s="40">
        <v>50.94</v>
      </c>
      <c r="P39" s="40">
        <v>29.05</v>
      </c>
      <c r="Q39" s="40">
        <v>47.26</v>
      </c>
      <c r="R39" s="40">
        <v>49.98</v>
      </c>
      <c r="S39" s="40">
        <v>46.46</v>
      </c>
      <c r="T39" s="40">
        <v>45.66</v>
      </c>
      <c r="U39" s="40">
        <v>43.94</v>
      </c>
      <c r="V39" s="40">
        <v>43.07</v>
      </c>
      <c r="W39" s="40"/>
      <c r="X39" s="40"/>
      <c r="Y39" s="40">
        <f t="shared" si="1"/>
        <v>995.56000000000006</v>
      </c>
    </row>
    <row r="40" spans="1:25" x14ac:dyDescent="0.25">
      <c r="A40" s="39">
        <v>43357</v>
      </c>
      <c r="B40" s="40">
        <v>12858.21</v>
      </c>
      <c r="C40" s="40">
        <v>76.16</v>
      </c>
      <c r="D40" s="40">
        <v>0</v>
      </c>
      <c r="E40" s="40">
        <v>99.39</v>
      </c>
      <c r="F40" s="40">
        <v>71.55</v>
      </c>
      <c r="G40" s="40">
        <v>52.69</v>
      </c>
      <c r="H40" s="40">
        <v>72.7</v>
      </c>
      <c r="I40" s="40">
        <v>59.68</v>
      </c>
      <c r="J40" s="40">
        <v>51.49</v>
      </c>
      <c r="K40" s="40">
        <v>67.260000000000005</v>
      </c>
      <c r="L40" s="40">
        <v>0</v>
      </c>
      <c r="M40" s="40">
        <v>52.86</v>
      </c>
      <c r="N40" s="40">
        <v>55.71</v>
      </c>
      <c r="O40" s="40">
        <v>50.94</v>
      </c>
      <c r="P40" s="40">
        <v>40.96</v>
      </c>
      <c r="Q40" s="40">
        <v>47.26</v>
      </c>
      <c r="R40" s="40">
        <v>49.98</v>
      </c>
      <c r="S40" s="40">
        <v>46.46</v>
      </c>
      <c r="T40" s="40">
        <v>45.66</v>
      </c>
      <c r="U40" s="40">
        <v>43.94</v>
      </c>
      <c r="V40" s="40">
        <v>43.94</v>
      </c>
      <c r="W40" s="40"/>
      <c r="X40" s="40"/>
      <c r="Y40" s="40">
        <f t="shared" si="1"/>
        <v>1028.6300000000001</v>
      </c>
    </row>
    <row r="41" spans="1:25" x14ac:dyDescent="0.25">
      <c r="A41" s="39">
        <v>43364</v>
      </c>
      <c r="B41" s="40">
        <v>12639.56</v>
      </c>
      <c r="C41" s="40">
        <v>76.16</v>
      </c>
      <c r="D41" s="40">
        <v>0</v>
      </c>
      <c r="E41" s="40">
        <v>99.39</v>
      </c>
      <c r="F41" s="40">
        <v>71.55</v>
      </c>
      <c r="G41" s="40">
        <v>53.7</v>
      </c>
      <c r="H41" s="40">
        <v>72.7</v>
      </c>
      <c r="I41" s="40">
        <v>59.68</v>
      </c>
      <c r="J41" s="40">
        <v>48.28</v>
      </c>
      <c r="K41" s="40">
        <v>54.49</v>
      </c>
      <c r="L41" s="40">
        <v>0</v>
      </c>
      <c r="M41" s="40">
        <v>52.86</v>
      </c>
      <c r="N41" s="40">
        <v>55.71</v>
      </c>
      <c r="O41" s="40">
        <v>50.94</v>
      </c>
      <c r="P41" s="40">
        <v>40.32</v>
      </c>
      <c r="Q41" s="40">
        <v>47.26</v>
      </c>
      <c r="R41" s="40">
        <v>49.98</v>
      </c>
      <c r="S41" s="40">
        <v>46.46</v>
      </c>
      <c r="T41" s="40">
        <v>45.66</v>
      </c>
      <c r="U41" s="40">
        <v>43.94</v>
      </c>
      <c r="V41" s="40">
        <v>42.05</v>
      </c>
      <c r="W41" s="40"/>
      <c r="X41" s="40"/>
      <c r="Y41" s="40">
        <f t="shared" si="1"/>
        <v>1011.1300000000001</v>
      </c>
    </row>
    <row r="42" spans="1:25" x14ac:dyDescent="0.25">
      <c r="A42" s="39">
        <v>43371</v>
      </c>
      <c r="B42" s="40">
        <v>12078.45</v>
      </c>
      <c r="C42" s="40">
        <v>76.16</v>
      </c>
      <c r="D42" s="40">
        <v>0</v>
      </c>
      <c r="E42" s="40">
        <v>99.39</v>
      </c>
      <c r="F42" s="40">
        <v>71.55</v>
      </c>
      <c r="G42" s="40">
        <v>0</v>
      </c>
      <c r="H42" s="40">
        <v>72.7</v>
      </c>
      <c r="I42" s="40">
        <v>59.68</v>
      </c>
      <c r="J42" s="40">
        <v>41.83</v>
      </c>
      <c r="K42" s="40">
        <v>62.9</v>
      </c>
      <c r="L42" s="40">
        <v>0</v>
      </c>
      <c r="M42" s="40">
        <v>52.86</v>
      </c>
      <c r="N42" s="40">
        <v>55.71</v>
      </c>
      <c r="O42" s="40">
        <v>50.94</v>
      </c>
      <c r="P42" s="40">
        <v>45.28</v>
      </c>
      <c r="Q42" s="40">
        <v>47.26</v>
      </c>
      <c r="R42" s="40">
        <v>49.98</v>
      </c>
      <c r="S42" s="40">
        <v>46.46</v>
      </c>
      <c r="T42" s="40">
        <v>45.66</v>
      </c>
      <c r="U42" s="40">
        <v>43.94</v>
      </c>
      <c r="V42" s="40">
        <v>43.94</v>
      </c>
      <c r="W42" s="40"/>
      <c r="X42" s="40"/>
      <c r="Y42" s="40">
        <f t="shared" si="1"/>
        <v>966.24</v>
      </c>
    </row>
    <row r="43" spans="1:25" x14ac:dyDescent="0.25">
      <c r="A43" s="39">
        <v>43378</v>
      </c>
      <c r="B43" s="40">
        <v>12995.7</v>
      </c>
      <c r="C43" s="40">
        <v>76.16</v>
      </c>
      <c r="D43" s="40">
        <v>0</v>
      </c>
      <c r="E43" s="40">
        <v>99.39</v>
      </c>
      <c r="F43" s="40">
        <v>71.55</v>
      </c>
      <c r="G43" s="40">
        <v>53.7</v>
      </c>
      <c r="H43" s="40">
        <v>72.7</v>
      </c>
      <c r="I43" s="40">
        <v>59.68</v>
      </c>
      <c r="J43" s="40">
        <v>49.81</v>
      </c>
      <c r="K43" s="40">
        <v>68.22</v>
      </c>
      <c r="L43" s="40">
        <v>0</v>
      </c>
      <c r="M43" s="40">
        <v>52.86</v>
      </c>
      <c r="N43" s="40">
        <v>55.71</v>
      </c>
      <c r="O43" s="40">
        <v>50.94</v>
      </c>
      <c r="P43" s="40">
        <v>3.22</v>
      </c>
      <c r="Q43" s="40">
        <v>47.26</v>
      </c>
      <c r="R43" s="40">
        <v>49.98</v>
      </c>
      <c r="S43" s="40">
        <v>46.46</v>
      </c>
      <c r="T43" s="40">
        <v>45.66</v>
      </c>
      <c r="U43" s="40">
        <v>43.94</v>
      </c>
      <c r="V43" s="40">
        <v>43.94</v>
      </c>
      <c r="W43" s="40">
        <v>48.45</v>
      </c>
      <c r="X43" s="40"/>
      <c r="Y43" s="40">
        <f t="shared" ref="Y43:Y48" si="2">SUM(C43:W43)</f>
        <v>1039.6300000000001</v>
      </c>
    </row>
    <row r="44" spans="1:25" x14ac:dyDescent="0.25">
      <c r="A44" s="39">
        <v>43385</v>
      </c>
      <c r="B44" s="40">
        <v>12835.51</v>
      </c>
      <c r="C44" s="40">
        <v>76.16</v>
      </c>
      <c r="D44" s="40">
        <v>0</v>
      </c>
      <c r="E44" s="40">
        <v>99.39</v>
      </c>
      <c r="F44" s="40">
        <v>71.55</v>
      </c>
      <c r="G44" s="40">
        <v>53.7</v>
      </c>
      <c r="H44" s="40">
        <v>72.7</v>
      </c>
      <c r="I44" s="40">
        <v>59.68</v>
      </c>
      <c r="J44" s="40">
        <v>42.4</v>
      </c>
      <c r="K44" s="40">
        <v>65.459999999999994</v>
      </c>
      <c r="L44" s="40">
        <v>0</v>
      </c>
      <c r="M44" s="40">
        <v>52.86</v>
      </c>
      <c r="N44" s="40">
        <v>55.71</v>
      </c>
      <c r="O44" s="40">
        <v>51.9</v>
      </c>
      <c r="P44" s="40">
        <v>0</v>
      </c>
      <c r="Q44" s="40">
        <v>47.26</v>
      </c>
      <c r="R44" s="40">
        <v>49.98</v>
      </c>
      <c r="S44" s="40">
        <v>46.46</v>
      </c>
      <c r="T44" s="40">
        <v>45.66</v>
      </c>
      <c r="U44" s="40">
        <v>43.94</v>
      </c>
      <c r="V44" s="40">
        <v>43.94</v>
      </c>
      <c r="W44" s="40">
        <v>48.06</v>
      </c>
      <c r="X44" s="40"/>
      <c r="Y44" s="40">
        <f t="shared" si="2"/>
        <v>1026.81</v>
      </c>
    </row>
    <row r="45" spans="1:25" x14ac:dyDescent="0.25">
      <c r="A45" s="39">
        <v>43392</v>
      </c>
      <c r="B45" s="40">
        <v>12677.07</v>
      </c>
      <c r="C45" s="40">
        <v>76.16</v>
      </c>
      <c r="D45" s="40">
        <v>0</v>
      </c>
      <c r="E45" s="40">
        <v>99.39</v>
      </c>
      <c r="F45" s="40">
        <v>71.78</v>
      </c>
      <c r="G45" s="40">
        <v>53.7</v>
      </c>
      <c r="H45" s="40">
        <v>72.7</v>
      </c>
      <c r="I45" s="40">
        <v>59.68</v>
      </c>
      <c r="J45" s="40">
        <v>51.49</v>
      </c>
      <c r="K45" s="40">
        <v>54.12</v>
      </c>
      <c r="L45" s="40">
        <v>0</v>
      </c>
      <c r="M45" s="40">
        <v>52.86</v>
      </c>
      <c r="N45" s="40">
        <v>55.71</v>
      </c>
      <c r="O45" s="40">
        <v>51.9</v>
      </c>
      <c r="P45" s="40">
        <v>0</v>
      </c>
      <c r="Q45" s="40">
        <v>47.26</v>
      </c>
      <c r="R45" s="40">
        <v>49.98</v>
      </c>
      <c r="S45" s="40">
        <v>46.46</v>
      </c>
      <c r="T45" s="40">
        <v>45.66</v>
      </c>
      <c r="U45" s="40">
        <v>43.94</v>
      </c>
      <c r="V45" s="40">
        <v>32.33</v>
      </c>
      <c r="W45" s="40">
        <v>49.02</v>
      </c>
      <c r="X45" s="40"/>
      <c r="Y45" s="40">
        <f t="shared" si="2"/>
        <v>1014.14</v>
      </c>
    </row>
    <row r="46" spans="1:25" x14ac:dyDescent="0.25">
      <c r="A46" s="39">
        <v>43399</v>
      </c>
      <c r="B46" s="40">
        <v>12617.3</v>
      </c>
      <c r="C46" s="40">
        <v>76.16</v>
      </c>
      <c r="D46" s="40">
        <v>0</v>
      </c>
      <c r="E46" s="40">
        <v>99.39</v>
      </c>
      <c r="F46" s="40">
        <v>72.430000000000007</v>
      </c>
      <c r="G46" s="40">
        <v>42.96</v>
      </c>
      <c r="H46" s="40">
        <v>72.7</v>
      </c>
      <c r="I46" s="40">
        <v>59.68</v>
      </c>
      <c r="J46" s="40">
        <v>51.49</v>
      </c>
      <c r="K46" s="40">
        <v>60.69</v>
      </c>
      <c r="L46" s="40">
        <v>0</v>
      </c>
      <c r="M46" s="40">
        <v>52.86</v>
      </c>
      <c r="N46" s="40">
        <v>55.71</v>
      </c>
      <c r="O46" s="40">
        <v>51.9</v>
      </c>
      <c r="P46" s="40">
        <v>0</v>
      </c>
      <c r="Q46" s="40">
        <v>47.26</v>
      </c>
      <c r="R46" s="40">
        <v>49.98</v>
      </c>
      <c r="S46" s="40">
        <v>46.46</v>
      </c>
      <c r="T46" s="40">
        <v>45.66</v>
      </c>
      <c r="U46" s="40">
        <v>43.94</v>
      </c>
      <c r="V46" s="40">
        <v>43.94</v>
      </c>
      <c r="W46" s="40">
        <v>36.159999999999997</v>
      </c>
      <c r="X46" s="40"/>
      <c r="Y46" s="40">
        <f t="shared" si="2"/>
        <v>1009.37</v>
      </c>
    </row>
    <row r="47" spans="1:25" x14ac:dyDescent="0.25">
      <c r="A47" s="39">
        <v>43406</v>
      </c>
      <c r="B47" s="40">
        <v>12902.13</v>
      </c>
      <c r="C47" s="40">
        <v>76.16</v>
      </c>
      <c r="D47" s="40">
        <v>0</v>
      </c>
      <c r="E47" s="40">
        <v>99.39</v>
      </c>
      <c r="F47" s="40">
        <v>70.430000000000007</v>
      </c>
      <c r="G47" s="40">
        <v>53</v>
      </c>
      <c r="H47" s="40">
        <v>72.7</v>
      </c>
      <c r="I47" s="40">
        <v>59.68</v>
      </c>
      <c r="J47" s="40">
        <v>51.49</v>
      </c>
      <c r="K47" s="40">
        <v>62.56</v>
      </c>
      <c r="L47" s="40">
        <v>0</v>
      </c>
      <c r="M47" s="40">
        <v>52.86</v>
      </c>
      <c r="N47" s="40">
        <v>55.71</v>
      </c>
      <c r="O47" s="40">
        <v>51.9</v>
      </c>
      <c r="P47" s="40">
        <v>0</v>
      </c>
      <c r="Q47" s="40">
        <v>47.26</v>
      </c>
      <c r="R47" s="40">
        <v>49.98</v>
      </c>
      <c r="S47" s="40">
        <v>46.46</v>
      </c>
      <c r="T47" s="40">
        <v>45.66</v>
      </c>
      <c r="U47" s="40">
        <v>43.94</v>
      </c>
      <c r="V47" s="40">
        <v>43.94</v>
      </c>
      <c r="W47" s="40">
        <v>49.02</v>
      </c>
      <c r="X47" s="40"/>
      <c r="Y47" s="40">
        <f t="shared" si="2"/>
        <v>1032.1400000000001</v>
      </c>
    </row>
    <row r="48" spans="1:25" x14ac:dyDescent="0.25">
      <c r="A48" s="39">
        <v>43413</v>
      </c>
      <c r="B48" s="40">
        <v>12929.45</v>
      </c>
      <c r="C48" s="40">
        <v>76.16</v>
      </c>
      <c r="D48" s="40"/>
      <c r="E48" s="40">
        <v>99.39</v>
      </c>
      <c r="F48" s="40">
        <v>72.7</v>
      </c>
      <c r="G48" s="40">
        <v>53.7</v>
      </c>
      <c r="H48" s="40">
        <v>72.7</v>
      </c>
      <c r="I48" s="40">
        <v>59.68</v>
      </c>
      <c r="J48" s="40">
        <v>51.49</v>
      </c>
      <c r="K48" s="40">
        <v>61.78</v>
      </c>
      <c r="L48" s="40">
        <v>0</v>
      </c>
      <c r="M48" s="40">
        <v>52.86</v>
      </c>
      <c r="N48" s="40">
        <v>55.71</v>
      </c>
      <c r="O48" s="40">
        <v>51.9</v>
      </c>
      <c r="P48" s="40">
        <v>0</v>
      </c>
      <c r="Q48" s="40">
        <v>47.26</v>
      </c>
      <c r="R48" s="40">
        <v>49.98</v>
      </c>
      <c r="S48" s="40">
        <v>46.46</v>
      </c>
      <c r="T48" s="40">
        <v>45.66</v>
      </c>
      <c r="U48" s="40">
        <v>43.94</v>
      </c>
      <c r="V48" s="40">
        <v>43.94</v>
      </c>
      <c r="W48" s="40">
        <v>49.02</v>
      </c>
      <c r="X48" s="40"/>
      <c r="Y48" s="40">
        <f t="shared" si="2"/>
        <v>1034.3300000000002</v>
      </c>
    </row>
    <row r="49" spans="1:26" x14ac:dyDescent="0.25">
      <c r="A49" s="39">
        <v>43420</v>
      </c>
      <c r="B49" s="40">
        <v>12744.03</v>
      </c>
      <c r="C49" s="40">
        <v>76.16</v>
      </c>
      <c r="D49" s="40">
        <v>0</v>
      </c>
      <c r="E49" s="40">
        <v>99.39</v>
      </c>
      <c r="F49" s="40">
        <v>72.7</v>
      </c>
      <c r="G49" s="40">
        <v>43.84</v>
      </c>
      <c r="H49" s="40">
        <v>72.7</v>
      </c>
      <c r="I49" s="40">
        <v>59.68</v>
      </c>
      <c r="J49" s="40">
        <v>51.49</v>
      </c>
      <c r="K49" s="40">
        <v>56.8</v>
      </c>
      <c r="L49" s="40">
        <v>0</v>
      </c>
      <c r="M49" s="40">
        <v>52.86</v>
      </c>
      <c r="N49" s="40">
        <v>55.71</v>
      </c>
      <c r="O49" s="40">
        <v>51.9</v>
      </c>
      <c r="P49" s="40">
        <v>0</v>
      </c>
      <c r="Q49" s="40">
        <v>47.26</v>
      </c>
      <c r="R49" s="40">
        <v>49.98</v>
      </c>
      <c r="S49" s="40">
        <v>46.46</v>
      </c>
      <c r="T49" s="40">
        <v>45.66</v>
      </c>
      <c r="U49" s="40">
        <v>43.94</v>
      </c>
      <c r="V49" s="40">
        <v>43.94</v>
      </c>
      <c r="W49" s="40">
        <v>49.02</v>
      </c>
      <c r="X49" s="40"/>
      <c r="Y49" s="40">
        <f>SUM(C49:W49)</f>
        <v>1019.49</v>
      </c>
    </row>
    <row r="50" spans="1:26" x14ac:dyDescent="0.25">
      <c r="A50" s="39">
        <v>43427</v>
      </c>
      <c r="B50" s="40">
        <v>12636.43</v>
      </c>
      <c r="C50" s="40">
        <v>76.16</v>
      </c>
      <c r="D50" s="40">
        <v>0</v>
      </c>
      <c r="E50" s="40">
        <v>99.39</v>
      </c>
      <c r="F50" s="40">
        <v>72.7</v>
      </c>
      <c r="G50" s="40">
        <v>40.58</v>
      </c>
      <c r="H50" s="40">
        <v>72.7</v>
      </c>
      <c r="I50" s="40">
        <v>59.68</v>
      </c>
      <c r="J50" s="40">
        <v>41.96</v>
      </c>
      <c r="K50" s="40">
        <v>60.98</v>
      </c>
      <c r="L50" s="40">
        <v>0</v>
      </c>
      <c r="M50" s="40">
        <v>52.86</v>
      </c>
      <c r="N50" s="40">
        <v>55.71</v>
      </c>
      <c r="O50" s="40">
        <v>51.9</v>
      </c>
      <c r="P50" s="40">
        <v>0</v>
      </c>
      <c r="Q50" s="40">
        <v>47.26</v>
      </c>
      <c r="R50" s="40">
        <v>49.98</v>
      </c>
      <c r="S50" s="40">
        <v>46.46</v>
      </c>
      <c r="T50" s="40">
        <v>45.66</v>
      </c>
      <c r="U50" s="40">
        <v>43.94</v>
      </c>
      <c r="V50" s="40">
        <v>43.94</v>
      </c>
      <c r="W50" s="40">
        <v>49.02</v>
      </c>
      <c r="X50" s="40"/>
      <c r="Y50" s="40">
        <f>SUM(C50:W50)</f>
        <v>1010.8800000000001</v>
      </c>
    </row>
    <row r="51" spans="1:26" x14ac:dyDescent="0.25">
      <c r="A51" s="39">
        <v>43434</v>
      </c>
      <c r="B51" s="40">
        <v>12987.34</v>
      </c>
      <c r="C51" s="40">
        <v>76.16</v>
      </c>
      <c r="D51" s="40">
        <v>0</v>
      </c>
      <c r="E51" s="40">
        <v>99.39</v>
      </c>
      <c r="F51" s="40">
        <v>72.7</v>
      </c>
      <c r="G51" s="40">
        <v>53.7</v>
      </c>
      <c r="H51" s="40">
        <v>72.7</v>
      </c>
      <c r="I51" s="40">
        <v>59.68</v>
      </c>
      <c r="J51" s="40">
        <v>49.67</v>
      </c>
      <c r="K51" s="40">
        <v>68.22</v>
      </c>
      <c r="L51" s="40">
        <v>0</v>
      </c>
      <c r="M51" s="40">
        <v>52.86</v>
      </c>
      <c r="N51" s="40">
        <v>55.71</v>
      </c>
      <c r="O51" s="40">
        <v>51.9</v>
      </c>
      <c r="P51" s="40">
        <v>0</v>
      </c>
      <c r="Q51" s="40">
        <v>47.26</v>
      </c>
      <c r="R51" s="40">
        <v>49.98</v>
      </c>
      <c r="S51" s="40">
        <v>46.46</v>
      </c>
      <c r="T51" s="40">
        <v>45.66</v>
      </c>
      <c r="U51" s="40">
        <v>43.94</v>
      </c>
      <c r="V51" s="40">
        <v>43.94</v>
      </c>
      <c r="W51" s="40">
        <v>49.02</v>
      </c>
      <c r="X51" s="40"/>
      <c r="Y51" s="40">
        <f>SUM(C51:W51)</f>
        <v>1038.95</v>
      </c>
    </row>
    <row r="52" spans="1:26" x14ac:dyDescent="0.25">
      <c r="A52" s="39">
        <v>43441</v>
      </c>
      <c r="B52" s="40">
        <v>13208.84</v>
      </c>
      <c r="C52" s="40">
        <v>76.16</v>
      </c>
      <c r="D52" s="40">
        <v>0</v>
      </c>
      <c r="E52" s="40">
        <v>99.39</v>
      </c>
      <c r="F52" s="40">
        <v>72.7</v>
      </c>
      <c r="G52" s="40">
        <v>46.31</v>
      </c>
      <c r="H52" s="40">
        <v>72.7</v>
      </c>
      <c r="I52" s="40">
        <v>59.68</v>
      </c>
      <c r="J52" s="40">
        <v>51.49</v>
      </c>
      <c r="K52" s="40">
        <v>54.75</v>
      </c>
      <c r="L52" s="40">
        <v>0</v>
      </c>
      <c r="M52" s="40">
        <v>52.86</v>
      </c>
      <c r="N52" s="40">
        <v>55.71</v>
      </c>
      <c r="O52" s="40">
        <v>51.9</v>
      </c>
      <c r="P52" s="40">
        <v>36.76</v>
      </c>
      <c r="Q52" s="40">
        <v>47.26</v>
      </c>
      <c r="R52" s="40">
        <v>49.98</v>
      </c>
      <c r="S52" s="40">
        <v>46.46</v>
      </c>
      <c r="T52" s="40">
        <v>45.66</v>
      </c>
      <c r="U52" s="40">
        <v>43.94</v>
      </c>
      <c r="V52" s="40">
        <v>43.94</v>
      </c>
      <c r="W52" s="40">
        <v>49.02</v>
      </c>
      <c r="X52" s="40"/>
      <c r="Y52" s="40">
        <f t="shared" ref="Y52" si="3">SUM(C52:W52)</f>
        <v>1056.67</v>
      </c>
    </row>
    <row r="53" spans="1:26" x14ac:dyDescent="0.25">
      <c r="A53" s="39">
        <v>43448</v>
      </c>
      <c r="B53" s="40">
        <v>13948.92</v>
      </c>
      <c r="C53" s="40">
        <v>76.16</v>
      </c>
      <c r="D53" s="40">
        <v>0</v>
      </c>
      <c r="E53" s="40">
        <v>99.39</v>
      </c>
      <c r="F53" s="40">
        <v>72.7</v>
      </c>
      <c r="G53" s="40">
        <v>51.68</v>
      </c>
      <c r="H53" s="40">
        <v>72.7</v>
      </c>
      <c r="I53" s="40">
        <v>59.68</v>
      </c>
      <c r="J53" s="40">
        <v>51.49</v>
      </c>
      <c r="K53" s="40">
        <v>53.81</v>
      </c>
      <c r="L53" s="40">
        <v>0</v>
      </c>
      <c r="M53" s="40">
        <v>52.86</v>
      </c>
      <c r="N53" s="40">
        <v>55.71</v>
      </c>
      <c r="O53" s="40">
        <v>51.9</v>
      </c>
      <c r="P53" s="40">
        <v>45.95</v>
      </c>
      <c r="Q53" s="40">
        <v>47.26</v>
      </c>
      <c r="R53" s="40">
        <v>50.22</v>
      </c>
      <c r="S53" s="40">
        <v>46.46</v>
      </c>
      <c r="T53" s="40">
        <v>45.66</v>
      </c>
      <c r="U53" s="40">
        <v>43.94</v>
      </c>
      <c r="V53" s="40">
        <v>43.94</v>
      </c>
      <c r="W53" s="40">
        <v>49.02</v>
      </c>
      <c r="X53" s="40">
        <v>45.34</v>
      </c>
      <c r="Y53" s="40">
        <f>SUM(C53:X53)</f>
        <v>1115.8700000000001</v>
      </c>
    </row>
    <row r="54" spans="1:26" x14ac:dyDescent="0.25">
      <c r="A54" s="39">
        <v>43455</v>
      </c>
      <c r="B54" s="40">
        <v>13944.28</v>
      </c>
      <c r="C54" s="40">
        <v>76.16</v>
      </c>
      <c r="D54" s="40">
        <v>0</v>
      </c>
      <c r="E54" s="40">
        <v>99.39</v>
      </c>
      <c r="F54" s="40">
        <v>72.7</v>
      </c>
      <c r="G54" s="40">
        <v>51.44</v>
      </c>
      <c r="H54" s="40">
        <v>72.7</v>
      </c>
      <c r="I54" s="40">
        <v>59.68</v>
      </c>
      <c r="J54" s="40">
        <v>47.16</v>
      </c>
      <c r="K54" s="40">
        <v>56.97</v>
      </c>
      <c r="L54" s="40">
        <v>0</v>
      </c>
      <c r="M54" s="40">
        <v>52.86</v>
      </c>
      <c r="N54" s="40">
        <v>55.71</v>
      </c>
      <c r="O54" s="40">
        <v>51.9</v>
      </c>
      <c r="P54" s="40">
        <v>45.95</v>
      </c>
      <c r="Q54" s="40">
        <v>47.26</v>
      </c>
      <c r="R54" s="40">
        <v>50.94</v>
      </c>
      <c r="S54" s="40">
        <v>46.46</v>
      </c>
      <c r="T54" s="40">
        <v>45.66</v>
      </c>
      <c r="U54" s="40">
        <v>43.94</v>
      </c>
      <c r="V54" s="40">
        <v>43.94</v>
      </c>
      <c r="W54" s="40">
        <v>49.02</v>
      </c>
      <c r="X54" s="40">
        <v>45.66</v>
      </c>
      <c r="Y54" s="40">
        <f t="shared" ref="Y54:Y57" si="4">SUM(C54:X54)</f>
        <v>1115.5000000000002</v>
      </c>
    </row>
    <row r="55" spans="1:26" x14ac:dyDescent="0.25">
      <c r="A55" s="39">
        <v>43462</v>
      </c>
      <c r="B55" s="40">
        <v>13916.6</v>
      </c>
      <c r="C55" s="40">
        <v>76.16</v>
      </c>
      <c r="D55" s="40">
        <v>0</v>
      </c>
      <c r="E55" s="40">
        <v>99.39</v>
      </c>
      <c r="F55" s="40">
        <v>72.7</v>
      </c>
      <c r="G55" s="40">
        <v>53.6</v>
      </c>
      <c r="H55" s="40">
        <v>72.7</v>
      </c>
      <c r="I55" s="40">
        <v>59.68</v>
      </c>
      <c r="J55" s="40">
        <v>51.49</v>
      </c>
      <c r="K55" s="40">
        <v>52.79</v>
      </c>
      <c r="L55" s="40">
        <v>0</v>
      </c>
      <c r="M55" s="40">
        <v>52.86</v>
      </c>
      <c r="N55" s="40">
        <v>55.71</v>
      </c>
      <c r="O55" s="40">
        <v>51.9</v>
      </c>
      <c r="P55" s="40">
        <v>45.95</v>
      </c>
      <c r="Q55" s="40">
        <v>48.06</v>
      </c>
      <c r="R55" s="40">
        <v>50.27</v>
      </c>
      <c r="S55" s="40">
        <v>41.82</v>
      </c>
      <c r="T55" s="40">
        <v>45.66</v>
      </c>
      <c r="U55" s="40">
        <v>43.94</v>
      </c>
      <c r="V55" s="40">
        <v>43.94</v>
      </c>
      <c r="W55" s="40">
        <v>49.02</v>
      </c>
      <c r="X55" s="40">
        <v>45.66</v>
      </c>
      <c r="Y55" s="40">
        <f t="shared" si="4"/>
        <v>1113.3000000000002</v>
      </c>
    </row>
    <row r="56" spans="1:26" x14ac:dyDescent="0.2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>
        <f t="shared" si="4"/>
        <v>0</v>
      </c>
    </row>
    <row r="57" spans="1:26" x14ac:dyDescent="0.2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>
        <f t="shared" si="4"/>
        <v>0</v>
      </c>
    </row>
    <row r="58" spans="1:26" x14ac:dyDescent="0.25">
      <c r="A58" s="39" t="s">
        <v>104</v>
      </c>
      <c r="B58" s="40">
        <f>SUM(B4:B57)</f>
        <v>645089.88000000012</v>
      </c>
      <c r="C58" s="40">
        <f t="shared" ref="C58:O58" si="5">SUM(C4:C57)</f>
        <v>3882.7499999999973</v>
      </c>
      <c r="D58" s="40">
        <f t="shared" si="5"/>
        <v>251.10000000000002</v>
      </c>
      <c r="E58" s="40">
        <f t="shared" si="5"/>
        <v>5041.6900000000005</v>
      </c>
      <c r="F58" s="40">
        <f t="shared" si="5"/>
        <v>3655.0099999999998</v>
      </c>
      <c r="G58" s="40">
        <f t="shared" si="5"/>
        <v>2556.8700000000003</v>
      </c>
      <c r="H58" s="40">
        <f t="shared" si="5"/>
        <v>3665.5599999999954</v>
      </c>
      <c r="I58" s="40">
        <f t="shared" si="5"/>
        <v>3004.8599999999979</v>
      </c>
      <c r="J58" s="40">
        <f t="shared" si="5"/>
        <v>2528.6499999999983</v>
      </c>
      <c r="K58" s="40">
        <f t="shared" si="5"/>
        <v>3038.08</v>
      </c>
      <c r="L58" s="40">
        <f t="shared" si="5"/>
        <v>136.26</v>
      </c>
      <c r="M58" s="40">
        <f>SUM(M4:M57)</f>
        <v>2677.1699999999996</v>
      </c>
      <c r="N58" s="40">
        <f>SUM(N4:N57)</f>
        <v>2807.2900000000013</v>
      </c>
      <c r="O58" s="40">
        <f t="shared" si="5"/>
        <v>2538.5000000000018</v>
      </c>
      <c r="P58" s="40">
        <f>SUM(P4:P57)</f>
        <v>1731.62</v>
      </c>
      <c r="Q58" s="40">
        <f>SUM(Q4:Q57)</f>
        <v>2409.880000000001</v>
      </c>
      <c r="R58" s="40">
        <f t="shared" ref="R58:S58" si="6">SUM(R4:R57)</f>
        <v>2547.3200000000002</v>
      </c>
      <c r="S58" s="40">
        <f t="shared" si="6"/>
        <v>2200.650000000001</v>
      </c>
      <c r="T58" s="40">
        <f>SUM(T4:T57)</f>
        <v>2323.6400000000003</v>
      </c>
      <c r="U58" s="40">
        <f t="shared" ref="U58:Y58" si="7">SUM(U4:U57)</f>
        <v>1961.8300000000017</v>
      </c>
      <c r="V58" s="40">
        <f t="shared" si="7"/>
        <v>1887.5500000000011</v>
      </c>
      <c r="W58" s="40">
        <f t="shared" si="7"/>
        <v>622.86999999999989</v>
      </c>
      <c r="X58" s="40">
        <f t="shared" si="7"/>
        <v>136.66</v>
      </c>
      <c r="Y58" s="40">
        <f t="shared" si="7"/>
        <v>51605.809999999983</v>
      </c>
    </row>
    <row r="60" spans="1:26" x14ac:dyDescent="0.25">
      <c r="A60" s="42" t="s">
        <v>261</v>
      </c>
    </row>
    <row r="61" spans="1:26" x14ac:dyDescent="0.25">
      <c r="A61" s="34" t="s">
        <v>169</v>
      </c>
      <c r="B61" s="35" t="s">
        <v>170</v>
      </c>
      <c r="C61" s="35" t="s">
        <v>171</v>
      </c>
      <c r="D61" s="35" t="s">
        <v>172</v>
      </c>
      <c r="E61" s="35" t="s">
        <v>173</v>
      </c>
      <c r="F61" s="35" t="s">
        <v>174</v>
      </c>
      <c r="G61" s="35" t="s">
        <v>171</v>
      </c>
      <c r="H61" s="35" t="s">
        <v>175</v>
      </c>
      <c r="I61" s="35" t="s">
        <v>252</v>
      </c>
      <c r="J61" s="35" t="s">
        <v>176</v>
      </c>
      <c r="K61" s="35" t="s">
        <v>177</v>
      </c>
      <c r="L61" s="35" t="s">
        <v>178</v>
      </c>
      <c r="M61" s="35" t="s">
        <v>179</v>
      </c>
      <c r="N61" s="35" t="s">
        <v>180</v>
      </c>
      <c r="O61" s="35" t="s">
        <v>254</v>
      </c>
      <c r="P61" s="35" t="s">
        <v>181</v>
      </c>
      <c r="Q61" s="35" t="s">
        <v>182</v>
      </c>
      <c r="R61" s="35" t="s">
        <v>183</v>
      </c>
      <c r="S61" s="35" t="s">
        <v>184</v>
      </c>
      <c r="T61" s="35" t="s">
        <v>185</v>
      </c>
      <c r="U61" s="35" t="s">
        <v>186</v>
      </c>
      <c r="V61" s="35" t="s">
        <v>255</v>
      </c>
      <c r="W61" s="35" t="s">
        <v>187</v>
      </c>
      <c r="X61" s="35" t="s">
        <v>188</v>
      </c>
      <c r="Y61" s="35" t="s">
        <v>189</v>
      </c>
      <c r="Z61" s="35" t="s">
        <v>193</v>
      </c>
    </row>
    <row r="62" spans="1:26" x14ac:dyDescent="0.25">
      <c r="A62" s="37" t="s">
        <v>194</v>
      </c>
      <c r="B62" s="38" t="s">
        <v>195</v>
      </c>
      <c r="C62" s="38" t="s">
        <v>196</v>
      </c>
      <c r="D62" s="38" t="s">
        <v>197</v>
      </c>
      <c r="E62" s="38" t="s">
        <v>198</v>
      </c>
      <c r="F62" s="38" t="s">
        <v>199</v>
      </c>
      <c r="G62" s="38" t="s">
        <v>200</v>
      </c>
      <c r="H62" s="38" t="s">
        <v>201</v>
      </c>
      <c r="I62" s="38" t="s">
        <v>257</v>
      </c>
      <c r="J62" s="38" t="s">
        <v>198</v>
      </c>
      <c r="K62" s="38" t="s">
        <v>202</v>
      </c>
      <c r="L62" s="38" t="s">
        <v>203</v>
      </c>
      <c r="M62" s="38" t="s">
        <v>204</v>
      </c>
      <c r="N62" s="38" t="s">
        <v>205</v>
      </c>
      <c r="O62" s="38" t="s">
        <v>205</v>
      </c>
      <c r="P62" s="38" t="s">
        <v>206</v>
      </c>
      <c r="Q62" s="38" t="s">
        <v>207</v>
      </c>
      <c r="R62" s="38" t="s">
        <v>208</v>
      </c>
      <c r="S62" s="38" t="s">
        <v>209</v>
      </c>
      <c r="T62" s="38" t="s">
        <v>210</v>
      </c>
      <c r="U62" s="38" t="s">
        <v>211</v>
      </c>
      <c r="V62" s="38" t="s">
        <v>258</v>
      </c>
      <c r="W62" s="38" t="s">
        <v>212</v>
      </c>
      <c r="X62" s="38" t="s">
        <v>213</v>
      </c>
      <c r="Y62" s="38" t="s">
        <v>198</v>
      </c>
      <c r="Z62" s="38" t="s">
        <v>104</v>
      </c>
    </row>
    <row r="63" spans="1:26" x14ac:dyDescent="0.25">
      <c r="A63" s="39">
        <v>43469</v>
      </c>
      <c r="B63" s="40">
        <v>13349.66</v>
      </c>
      <c r="C63" s="40">
        <v>76.16</v>
      </c>
      <c r="D63" s="40">
        <v>99.39</v>
      </c>
      <c r="E63" s="40">
        <v>72.7</v>
      </c>
      <c r="F63" s="40">
        <v>23.49</v>
      </c>
      <c r="G63" s="40">
        <v>72.7</v>
      </c>
      <c r="H63" s="40">
        <v>35.81</v>
      </c>
      <c r="I63" s="40">
        <v>41.83</v>
      </c>
      <c r="J63" s="40">
        <v>68.22</v>
      </c>
      <c r="K63" s="40">
        <v>52.86</v>
      </c>
      <c r="L63" s="40">
        <v>55.71</v>
      </c>
      <c r="M63" s="40">
        <v>51.9</v>
      </c>
      <c r="N63" s="40">
        <v>45.95</v>
      </c>
      <c r="O63" s="40">
        <v>48.06</v>
      </c>
      <c r="P63" s="40">
        <v>50.94</v>
      </c>
      <c r="Q63" s="40">
        <v>46.46</v>
      </c>
      <c r="R63" s="40">
        <v>45.66</v>
      </c>
      <c r="S63" s="40">
        <v>43.94</v>
      </c>
      <c r="T63" s="40">
        <v>43.94</v>
      </c>
      <c r="U63" s="40">
        <v>46.55</v>
      </c>
      <c r="V63" s="40">
        <v>45.66</v>
      </c>
      <c r="W63" s="40"/>
      <c r="X63" s="40"/>
      <c r="Y63" s="40"/>
      <c r="Z63" s="40">
        <f>SUM(C63:V63)</f>
        <v>1067.93</v>
      </c>
    </row>
    <row r="64" spans="1:26" x14ac:dyDescent="0.25">
      <c r="A64" s="39">
        <v>43476</v>
      </c>
      <c r="B64" s="40">
        <v>17033.240000000002</v>
      </c>
      <c r="C64" s="40">
        <v>304.64</v>
      </c>
      <c r="D64" s="40">
        <v>99.39</v>
      </c>
      <c r="E64" s="40">
        <v>72.7</v>
      </c>
      <c r="F64" s="40">
        <v>53.7</v>
      </c>
      <c r="G64" s="40">
        <v>72.7</v>
      </c>
      <c r="H64" s="40">
        <v>59.68</v>
      </c>
      <c r="I64" s="40">
        <v>51.49</v>
      </c>
      <c r="J64" s="40">
        <v>68.22</v>
      </c>
      <c r="K64" s="40">
        <v>52.86</v>
      </c>
      <c r="L64" s="40">
        <v>55.71</v>
      </c>
      <c r="M64" s="40">
        <v>51.9</v>
      </c>
      <c r="N64" s="40">
        <v>45.95</v>
      </c>
      <c r="O64" s="40">
        <v>48.06</v>
      </c>
      <c r="P64" s="40">
        <v>50.94</v>
      </c>
      <c r="Q64" s="40">
        <v>46.46</v>
      </c>
      <c r="R64" s="40">
        <v>45.66</v>
      </c>
      <c r="S64" s="40">
        <v>43.94</v>
      </c>
      <c r="T64" s="40">
        <v>43.94</v>
      </c>
      <c r="U64" s="40">
        <v>49.02</v>
      </c>
      <c r="V64" s="40">
        <v>45.66</v>
      </c>
      <c r="W64" s="40"/>
      <c r="X64" s="40"/>
      <c r="Y64" s="40"/>
      <c r="Z64" s="40">
        <f t="shared" ref="Z64:Z115" si="8">SUM(C64:V64)</f>
        <v>1362.6200000000003</v>
      </c>
    </row>
    <row r="65" spans="1:26" x14ac:dyDescent="0.25">
      <c r="A65" s="39">
        <v>43483</v>
      </c>
      <c r="B65" s="40">
        <v>14014.33</v>
      </c>
      <c r="C65" s="40">
        <v>77.31</v>
      </c>
      <c r="D65" s="40">
        <v>99.39</v>
      </c>
      <c r="E65" s="40">
        <v>72.7</v>
      </c>
      <c r="F65" s="40">
        <v>52.66</v>
      </c>
      <c r="G65" s="40">
        <v>72.7</v>
      </c>
      <c r="H65" s="40">
        <v>59.68</v>
      </c>
      <c r="I65" s="40">
        <v>51.49</v>
      </c>
      <c r="J65" s="40">
        <v>58.11</v>
      </c>
      <c r="K65" s="40">
        <v>52.86</v>
      </c>
      <c r="L65" s="40">
        <v>55.71</v>
      </c>
      <c r="M65" s="40">
        <v>51.9</v>
      </c>
      <c r="N65" s="40">
        <v>45.95</v>
      </c>
      <c r="O65" s="40">
        <v>48.06</v>
      </c>
      <c r="P65" s="40">
        <v>50.94</v>
      </c>
      <c r="Q65" s="40">
        <v>46.46</v>
      </c>
      <c r="R65" s="40">
        <v>45.66</v>
      </c>
      <c r="S65" s="40">
        <v>43.94</v>
      </c>
      <c r="T65" s="40">
        <v>41.9</v>
      </c>
      <c r="U65" s="40">
        <v>48.02</v>
      </c>
      <c r="V65" s="40">
        <v>45.66</v>
      </c>
      <c r="W65" s="40"/>
      <c r="X65" s="40"/>
      <c r="Y65" s="40"/>
      <c r="Z65" s="40">
        <f t="shared" si="8"/>
        <v>1121.1000000000001</v>
      </c>
    </row>
    <row r="66" spans="1:26" x14ac:dyDescent="0.25">
      <c r="A66" s="39">
        <v>43490</v>
      </c>
      <c r="B66" s="40">
        <v>14020.14</v>
      </c>
      <c r="C66" s="40">
        <v>77.31</v>
      </c>
      <c r="D66" s="40">
        <v>99.39</v>
      </c>
      <c r="E66" s="40">
        <v>72.7</v>
      </c>
      <c r="F66" s="40">
        <v>50.55</v>
      </c>
      <c r="G66" s="40">
        <v>72.7</v>
      </c>
      <c r="H66" s="40">
        <v>59.68</v>
      </c>
      <c r="I66" s="40">
        <v>51.49</v>
      </c>
      <c r="J66" s="40">
        <v>58.2</v>
      </c>
      <c r="K66" s="40">
        <v>52.86</v>
      </c>
      <c r="L66" s="40">
        <v>55.71</v>
      </c>
      <c r="M66" s="40">
        <v>51.9</v>
      </c>
      <c r="N66" s="40">
        <v>45.95</v>
      </c>
      <c r="O66" s="40">
        <v>48.06</v>
      </c>
      <c r="P66" s="40">
        <v>50.94</v>
      </c>
      <c r="Q66" s="40">
        <v>46.46</v>
      </c>
      <c r="R66" s="40">
        <v>45.66</v>
      </c>
      <c r="S66" s="40">
        <v>43.39</v>
      </c>
      <c r="T66" s="40">
        <v>43.94</v>
      </c>
      <c r="U66" s="40">
        <v>49.02</v>
      </c>
      <c r="V66" s="40">
        <v>45.66</v>
      </c>
      <c r="W66" s="40"/>
      <c r="X66" s="40"/>
      <c r="Y66" s="40"/>
      <c r="Z66" s="40">
        <f t="shared" si="8"/>
        <v>1121.5700000000002</v>
      </c>
    </row>
    <row r="67" spans="1:26" x14ac:dyDescent="0.25">
      <c r="A67" s="39">
        <v>43497</v>
      </c>
      <c r="B67" s="40">
        <v>13586.93</v>
      </c>
      <c r="C67" s="40">
        <v>77.31</v>
      </c>
      <c r="D67" s="40">
        <v>99.39</v>
      </c>
      <c r="E67" s="40">
        <v>72.7</v>
      </c>
      <c r="F67" s="40">
        <v>53.7</v>
      </c>
      <c r="G67" s="40">
        <v>72.7</v>
      </c>
      <c r="H67" s="40">
        <v>59.68</v>
      </c>
      <c r="I67" s="40">
        <v>51.49</v>
      </c>
      <c r="J67" s="40">
        <v>59.05</v>
      </c>
      <c r="K67" s="40">
        <v>52.86</v>
      </c>
      <c r="L67" s="40">
        <v>55.71</v>
      </c>
      <c r="M67" s="40">
        <v>51.9</v>
      </c>
      <c r="N67" s="40">
        <v>45.95</v>
      </c>
      <c r="O67" s="40">
        <v>48.06</v>
      </c>
      <c r="P67" s="40">
        <v>50.94</v>
      </c>
      <c r="Q67" s="40">
        <v>46.46</v>
      </c>
      <c r="R67" s="40">
        <v>45.66</v>
      </c>
      <c r="S67" s="40">
        <v>43.94</v>
      </c>
      <c r="T67" s="40">
        <v>43.94</v>
      </c>
      <c r="U67" s="40">
        <v>49.02</v>
      </c>
      <c r="V67" s="40">
        <v>45.66</v>
      </c>
      <c r="W67" s="40"/>
      <c r="X67" s="40"/>
      <c r="Y67" s="40"/>
      <c r="Z67" s="40">
        <f t="shared" si="8"/>
        <v>1126.1200000000001</v>
      </c>
    </row>
    <row r="68" spans="1:26" x14ac:dyDescent="0.25">
      <c r="A68" s="39">
        <v>43504</v>
      </c>
      <c r="B68" s="40">
        <v>14037.76</v>
      </c>
      <c r="C68" s="40">
        <v>77.31</v>
      </c>
      <c r="D68" s="40">
        <v>99.39</v>
      </c>
      <c r="E68" s="40">
        <v>72.7</v>
      </c>
      <c r="F68" s="40">
        <v>53.7</v>
      </c>
      <c r="G68" s="40">
        <v>72.7</v>
      </c>
      <c r="H68" s="40">
        <v>59.68</v>
      </c>
      <c r="I68" s="40">
        <v>50.18</v>
      </c>
      <c r="J68" s="40">
        <v>58.72</v>
      </c>
      <c r="K68" s="40">
        <v>52.86</v>
      </c>
      <c r="L68" s="40">
        <v>55.71</v>
      </c>
      <c r="M68" s="40">
        <v>51.9</v>
      </c>
      <c r="N68" s="40">
        <v>43.65</v>
      </c>
      <c r="O68" s="40">
        <v>48.06</v>
      </c>
      <c r="P68" s="40">
        <v>50.94</v>
      </c>
      <c r="Q68" s="40">
        <v>46.46</v>
      </c>
      <c r="R68" s="40">
        <v>46.46</v>
      </c>
      <c r="S68" s="40">
        <v>43.94</v>
      </c>
      <c r="T68" s="40">
        <v>43.94</v>
      </c>
      <c r="U68" s="40">
        <v>49.02</v>
      </c>
      <c r="V68" s="40">
        <v>45.66</v>
      </c>
      <c r="W68" s="40"/>
      <c r="X68" s="40"/>
      <c r="Y68" s="40"/>
      <c r="Z68" s="40">
        <f t="shared" si="8"/>
        <v>1122.9800000000002</v>
      </c>
    </row>
    <row r="69" spans="1:26" x14ac:dyDescent="0.25">
      <c r="A69" s="39">
        <v>43511</v>
      </c>
      <c r="B69" s="40">
        <v>14442.78</v>
      </c>
      <c r="C69" s="40">
        <v>77.31</v>
      </c>
      <c r="D69" s="40">
        <v>99.39</v>
      </c>
      <c r="E69" s="40">
        <v>72.7</v>
      </c>
      <c r="F69" s="40">
        <v>53.7</v>
      </c>
      <c r="G69" s="40">
        <v>72.7</v>
      </c>
      <c r="H69" s="40">
        <v>59.68</v>
      </c>
      <c r="I69" s="40">
        <v>51.44</v>
      </c>
      <c r="J69" s="40">
        <v>58.33</v>
      </c>
      <c r="K69" s="40">
        <v>52.86</v>
      </c>
      <c r="L69" s="40">
        <v>55.71</v>
      </c>
      <c r="M69" s="40">
        <v>51.9</v>
      </c>
      <c r="N69" s="40">
        <v>40.72</v>
      </c>
      <c r="O69" s="40">
        <v>48.06</v>
      </c>
      <c r="P69" s="40">
        <v>50.94</v>
      </c>
      <c r="Q69" s="40">
        <v>46.46</v>
      </c>
      <c r="R69" s="40">
        <v>46.46</v>
      </c>
      <c r="S69" s="40">
        <v>43.94</v>
      </c>
      <c r="T69" s="40">
        <v>43.94</v>
      </c>
      <c r="U69" s="40">
        <v>46.95</v>
      </c>
      <c r="V69" s="40">
        <v>45.66</v>
      </c>
      <c r="W69" s="40">
        <v>36.53</v>
      </c>
      <c r="X69" s="40"/>
      <c r="Y69" s="40"/>
      <c r="Z69" s="40">
        <f>SUM(C69:W69)</f>
        <v>1155.3800000000003</v>
      </c>
    </row>
    <row r="70" spans="1:26" x14ac:dyDescent="0.25">
      <c r="A70" s="39">
        <v>43518</v>
      </c>
      <c r="B70" s="40">
        <v>15346.48</v>
      </c>
      <c r="C70" s="40">
        <v>77.31</v>
      </c>
      <c r="D70" s="40">
        <v>99.39</v>
      </c>
      <c r="E70" s="40">
        <v>72.7</v>
      </c>
      <c r="F70" s="40">
        <v>53.7</v>
      </c>
      <c r="G70" s="40">
        <v>72.7</v>
      </c>
      <c r="H70" s="40">
        <v>59.68</v>
      </c>
      <c r="I70" s="40">
        <v>51.49</v>
      </c>
      <c r="J70" s="40">
        <v>68.22</v>
      </c>
      <c r="K70" s="40">
        <v>52.86</v>
      </c>
      <c r="L70" s="40">
        <v>55.71</v>
      </c>
      <c r="M70" s="40">
        <v>51.9</v>
      </c>
      <c r="N70" s="40">
        <v>45.95</v>
      </c>
      <c r="O70" s="40">
        <v>48.06</v>
      </c>
      <c r="P70" s="40">
        <v>50.96</v>
      </c>
      <c r="Q70" s="40">
        <v>46.46</v>
      </c>
      <c r="R70" s="40">
        <v>46.46</v>
      </c>
      <c r="S70" s="40">
        <v>44.34</v>
      </c>
      <c r="T70" s="40">
        <v>43.94</v>
      </c>
      <c r="U70" s="40">
        <v>49.02</v>
      </c>
      <c r="V70" s="40">
        <v>45.66</v>
      </c>
      <c r="W70" s="40">
        <v>45.66</v>
      </c>
      <c r="X70" s="40">
        <v>45.5</v>
      </c>
      <c r="Y70" s="40"/>
      <c r="Z70" s="40">
        <f t="shared" ref="Z70:Z75" si="9">SUM(C70:X70)</f>
        <v>1227.6700000000003</v>
      </c>
    </row>
    <row r="71" spans="1:26" x14ac:dyDescent="0.25">
      <c r="A71" s="39">
        <v>43525</v>
      </c>
      <c r="B71" s="41">
        <v>14713.53</v>
      </c>
      <c r="C71" s="40">
        <v>77.31</v>
      </c>
      <c r="D71" s="40">
        <v>99.39</v>
      </c>
      <c r="E71" s="40">
        <v>72.7</v>
      </c>
      <c r="F71" s="40">
        <v>53.7</v>
      </c>
      <c r="G71" s="40">
        <v>72.7</v>
      </c>
      <c r="H71" s="40">
        <v>59.68</v>
      </c>
      <c r="I71" s="40">
        <v>15.45</v>
      </c>
      <c r="J71" s="40">
        <v>54.49</v>
      </c>
      <c r="K71" s="40">
        <v>52.86</v>
      </c>
      <c r="L71" s="40">
        <v>55.71</v>
      </c>
      <c r="M71" s="40">
        <v>51.9</v>
      </c>
      <c r="N71" s="40">
        <v>45.95</v>
      </c>
      <c r="O71" s="40">
        <v>48.06</v>
      </c>
      <c r="P71" s="40">
        <v>50.94</v>
      </c>
      <c r="Q71" s="40">
        <v>46.46</v>
      </c>
      <c r="R71" s="40">
        <v>46.46</v>
      </c>
      <c r="S71" s="40">
        <v>44.61</v>
      </c>
      <c r="T71" s="40">
        <v>44.34</v>
      </c>
      <c r="U71" s="40">
        <v>47.34</v>
      </c>
      <c r="V71" s="40">
        <v>45.66</v>
      </c>
      <c r="W71" s="40">
        <v>45.66</v>
      </c>
      <c r="X71" s="40">
        <v>45.66</v>
      </c>
      <c r="Y71" s="40"/>
      <c r="Z71" s="40">
        <f t="shared" si="9"/>
        <v>1177.0300000000004</v>
      </c>
    </row>
    <row r="72" spans="1:26" x14ac:dyDescent="0.25">
      <c r="A72" s="39">
        <v>43532</v>
      </c>
      <c r="B72" s="40">
        <v>14644.59</v>
      </c>
      <c r="C72" s="40">
        <v>77.31</v>
      </c>
      <c r="D72" s="40">
        <v>99.39</v>
      </c>
      <c r="E72" s="40">
        <v>72.7</v>
      </c>
      <c r="F72" s="40">
        <v>53.7</v>
      </c>
      <c r="G72" s="40">
        <v>72.7</v>
      </c>
      <c r="H72" s="40">
        <v>59.68</v>
      </c>
      <c r="I72" s="40">
        <v>0</v>
      </c>
      <c r="J72" s="40">
        <v>62.48</v>
      </c>
      <c r="K72" s="40">
        <v>52.86</v>
      </c>
      <c r="L72" s="40">
        <v>55.71</v>
      </c>
      <c r="M72" s="40">
        <v>51.9</v>
      </c>
      <c r="N72" s="40">
        <v>45.95</v>
      </c>
      <c r="O72" s="40">
        <v>48.06</v>
      </c>
      <c r="P72" s="40">
        <v>50.94</v>
      </c>
      <c r="Q72" s="40">
        <v>46.46</v>
      </c>
      <c r="R72" s="40">
        <v>46.46</v>
      </c>
      <c r="S72" s="40">
        <v>44.61</v>
      </c>
      <c r="T72" s="40">
        <v>44.61</v>
      </c>
      <c r="U72" s="40">
        <v>49.02</v>
      </c>
      <c r="V72" s="40">
        <v>45.66</v>
      </c>
      <c r="W72" s="40">
        <v>45.66</v>
      </c>
      <c r="X72" s="40">
        <v>45.66</v>
      </c>
      <c r="Y72" s="40"/>
      <c r="Z72" s="40">
        <f t="shared" si="9"/>
        <v>1171.5200000000004</v>
      </c>
    </row>
    <row r="73" spans="1:26" x14ac:dyDescent="0.25">
      <c r="A73" s="39">
        <v>43539</v>
      </c>
      <c r="B73" s="40">
        <v>15219.39</v>
      </c>
      <c r="C73" s="40">
        <v>77.31</v>
      </c>
      <c r="D73" s="40">
        <v>99.39</v>
      </c>
      <c r="E73" s="40">
        <v>68.16</v>
      </c>
      <c r="F73" s="40">
        <v>53.71</v>
      </c>
      <c r="G73" s="40">
        <v>72.7</v>
      </c>
      <c r="H73" s="40">
        <v>59.68</v>
      </c>
      <c r="I73" s="40">
        <v>51.15</v>
      </c>
      <c r="J73" s="40">
        <v>64.42</v>
      </c>
      <c r="K73" s="40">
        <v>52.86</v>
      </c>
      <c r="L73" s="40">
        <v>55.71</v>
      </c>
      <c r="M73" s="40">
        <v>51.9</v>
      </c>
      <c r="N73" s="40">
        <v>43.36</v>
      </c>
      <c r="O73" s="40">
        <v>48.06</v>
      </c>
      <c r="P73" s="40">
        <v>50.94</v>
      </c>
      <c r="Q73" s="40">
        <v>46.46</v>
      </c>
      <c r="R73" s="40">
        <v>46.46</v>
      </c>
      <c r="S73" s="40">
        <v>44.61</v>
      </c>
      <c r="T73" s="40">
        <v>44.61</v>
      </c>
      <c r="U73" s="40">
        <v>49.02</v>
      </c>
      <c r="V73" s="40">
        <v>45.66</v>
      </c>
      <c r="W73" s="40">
        <v>45.66</v>
      </c>
      <c r="X73" s="40">
        <v>45.66</v>
      </c>
      <c r="Y73" s="40"/>
      <c r="Z73" s="40">
        <f t="shared" si="9"/>
        <v>1217.4900000000005</v>
      </c>
    </row>
    <row r="74" spans="1:26" x14ac:dyDescent="0.25">
      <c r="A74" s="39">
        <v>43546</v>
      </c>
      <c r="B74" s="40">
        <v>15155.16</v>
      </c>
      <c r="C74" s="40">
        <v>77.31</v>
      </c>
      <c r="D74" s="40">
        <v>99.39</v>
      </c>
      <c r="E74" s="40">
        <v>72.7</v>
      </c>
      <c r="F74" s="40">
        <v>53.7</v>
      </c>
      <c r="G74" s="40">
        <v>72.7</v>
      </c>
      <c r="H74" s="40">
        <v>59.68</v>
      </c>
      <c r="I74" s="40">
        <v>51.49</v>
      </c>
      <c r="J74" s="40">
        <v>51.17</v>
      </c>
      <c r="K74" s="40">
        <v>52.86</v>
      </c>
      <c r="L74" s="40">
        <v>55.71</v>
      </c>
      <c r="M74" s="40">
        <v>52.57</v>
      </c>
      <c r="N74" s="40">
        <v>45.95</v>
      </c>
      <c r="O74" s="40">
        <v>48.06</v>
      </c>
      <c r="P74" s="40">
        <v>50.94</v>
      </c>
      <c r="Q74" s="40">
        <v>46.46</v>
      </c>
      <c r="R74" s="40">
        <v>46.46</v>
      </c>
      <c r="S74" s="40">
        <v>44.61</v>
      </c>
      <c r="T74" s="40">
        <v>44.61</v>
      </c>
      <c r="U74" s="40">
        <v>49.02</v>
      </c>
      <c r="V74" s="40">
        <v>45.66</v>
      </c>
      <c r="W74" s="40">
        <v>45.66</v>
      </c>
      <c r="X74" s="40">
        <v>45.66</v>
      </c>
      <c r="Y74" s="40"/>
      <c r="Z74" s="40">
        <f t="shared" si="9"/>
        <v>1212.3700000000006</v>
      </c>
    </row>
    <row r="75" spans="1:26" x14ac:dyDescent="0.25">
      <c r="A75" s="39">
        <v>43553</v>
      </c>
      <c r="B75" s="40">
        <v>15105.98</v>
      </c>
      <c r="C75" s="40">
        <v>77.31</v>
      </c>
      <c r="D75" s="40">
        <v>99.39</v>
      </c>
      <c r="E75" s="40">
        <v>72.7</v>
      </c>
      <c r="F75" s="40">
        <v>53.7</v>
      </c>
      <c r="G75" s="40">
        <v>72.7</v>
      </c>
      <c r="H75" s="40">
        <v>59.68</v>
      </c>
      <c r="I75" s="40">
        <v>49.56</v>
      </c>
      <c r="J75" s="40">
        <v>51.17</v>
      </c>
      <c r="K75" s="40">
        <v>52.86</v>
      </c>
      <c r="L75" s="40">
        <v>55.71</v>
      </c>
      <c r="M75" s="40">
        <v>52.74</v>
      </c>
      <c r="N75" s="40">
        <v>45.95</v>
      </c>
      <c r="O75" s="40">
        <v>48.06</v>
      </c>
      <c r="P75" s="40">
        <v>50.94</v>
      </c>
      <c r="Q75" s="40">
        <v>46.46</v>
      </c>
      <c r="R75" s="40">
        <v>46.46</v>
      </c>
      <c r="S75" s="40">
        <v>44.61</v>
      </c>
      <c r="T75" s="40">
        <v>44.61</v>
      </c>
      <c r="U75" s="40">
        <v>46.85</v>
      </c>
      <c r="V75" s="40">
        <v>45.66</v>
      </c>
      <c r="W75" s="40">
        <v>45.66</v>
      </c>
      <c r="X75" s="40">
        <v>45.66</v>
      </c>
      <c r="Y75" s="40"/>
      <c r="Z75" s="40">
        <f t="shared" si="9"/>
        <v>1208.4400000000003</v>
      </c>
    </row>
    <row r="76" spans="1:26" x14ac:dyDescent="0.25">
      <c r="A76" s="39">
        <v>43560</v>
      </c>
      <c r="B76" s="40">
        <v>15160.91</v>
      </c>
      <c r="C76" s="40">
        <v>77.31</v>
      </c>
      <c r="D76" s="40">
        <v>99.39</v>
      </c>
      <c r="E76" s="40">
        <v>72.7</v>
      </c>
      <c r="F76" s="40">
        <v>53.99</v>
      </c>
      <c r="G76" s="40">
        <v>72.7</v>
      </c>
      <c r="H76" s="40">
        <v>59.68</v>
      </c>
      <c r="I76" s="40">
        <v>51.49</v>
      </c>
      <c r="J76" s="40">
        <v>51.17</v>
      </c>
      <c r="K76" s="40">
        <v>52.86</v>
      </c>
      <c r="L76" s="40">
        <v>55.71</v>
      </c>
      <c r="M76" s="40">
        <v>52.74</v>
      </c>
      <c r="N76" s="40">
        <v>45.95</v>
      </c>
      <c r="O76" s="40">
        <v>48.06</v>
      </c>
      <c r="P76" s="40">
        <v>50.94</v>
      </c>
      <c r="Q76" s="40">
        <v>46.46</v>
      </c>
      <c r="R76" s="40">
        <v>46.46</v>
      </c>
      <c r="S76" s="40">
        <v>44.61</v>
      </c>
      <c r="T76" s="40">
        <v>44.61</v>
      </c>
      <c r="U76" s="40">
        <v>49.02</v>
      </c>
      <c r="V76" s="40">
        <v>45.66</v>
      </c>
      <c r="W76" s="40">
        <v>45.66</v>
      </c>
      <c r="X76" s="40">
        <v>45.66</v>
      </c>
      <c r="Y76" s="40"/>
      <c r="Z76" s="40">
        <f>SUM(C76:X76)</f>
        <v>1212.8300000000004</v>
      </c>
    </row>
    <row r="77" spans="1:26" x14ac:dyDescent="0.25">
      <c r="A77" s="39">
        <v>43567</v>
      </c>
      <c r="B77" s="40">
        <v>14776.53</v>
      </c>
      <c r="C77" s="40">
        <v>77.31</v>
      </c>
      <c r="D77" s="40">
        <v>99.39</v>
      </c>
      <c r="E77" s="40">
        <v>72.7</v>
      </c>
      <c r="F77" s="40">
        <v>54.13</v>
      </c>
      <c r="G77" s="40">
        <v>72.7</v>
      </c>
      <c r="H77" s="40">
        <v>59.68</v>
      </c>
      <c r="I77" s="40">
        <v>20.6</v>
      </c>
      <c r="J77" s="40">
        <v>51.17</v>
      </c>
      <c r="K77" s="40">
        <v>52.86</v>
      </c>
      <c r="L77" s="40">
        <v>55.71</v>
      </c>
      <c r="M77" s="40">
        <v>52.74</v>
      </c>
      <c r="N77" s="40">
        <v>45.95</v>
      </c>
      <c r="O77" s="40">
        <v>48.06</v>
      </c>
      <c r="P77" s="40">
        <v>50.94</v>
      </c>
      <c r="Q77" s="40">
        <v>46.46</v>
      </c>
      <c r="R77" s="40">
        <v>46.46</v>
      </c>
      <c r="S77" s="40">
        <v>44.61</v>
      </c>
      <c r="T77" s="40">
        <v>44.61</v>
      </c>
      <c r="U77" s="40">
        <v>49.02</v>
      </c>
      <c r="V77" s="40">
        <v>45.66</v>
      </c>
      <c r="W77" s="40">
        <v>45.66</v>
      </c>
      <c r="X77" s="40">
        <v>45.66</v>
      </c>
      <c r="Y77" s="40"/>
      <c r="Z77" s="40">
        <f>SUM(C77:X77)</f>
        <v>1182.0800000000004</v>
      </c>
    </row>
    <row r="78" spans="1:26" x14ac:dyDescent="0.25">
      <c r="A78" s="39">
        <v>43574</v>
      </c>
      <c r="B78" s="40">
        <v>15062.11</v>
      </c>
      <c r="C78" s="40">
        <v>77.31</v>
      </c>
      <c r="D78" s="40">
        <v>99.39</v>
      </c>
      <c r="E78" s="40">
        <v>72.7</v>
      </c>
      <c r="F78" s="40">
        <v>54.43</v>
      </c>
      <c r="G78" s="40">
        <v>72.7</v>
      </c>
      <c r="H78" s="40">
        <v>59.68</v>
      </c>
      <c r="I78" s="40">
        <v>41.19</v>
      </c>
      <c r="J78" s="40">
        <v>51.17</v>
      </c>
      <c r="K78" s="40">
        <v>53.82</v>
      </c>
      <c r="L78" s="40">
        <v>56.7</v>
      </c>
      <c r="M78" s="40">
        <v>52.74</v>
      </c>
      <c r="N78" s="40">
        <v>45.95</v>
      </c>
      <c r="O78" s="40">
        <v>48.06</v>
      </c>
      <c r="P78" s="40">
        <v>50.94</v>
      </c>
      <c r="Q78" s="40">
        <v>46.46</v>
      </c>
      <c r="R78" s="40">
        <v>46.46</v>
      </c>
      <c r="S78" s="40">
        <v>44.61</v>
      </c>
      <c r="T78" s="40">
        <v>44.61</v>
      </c>
      <c r="U78" s="40">
        <v>49.02</v>
      </c>
      <c r="V78" s="40">
        <v>45.66</v>
      </c>
      <c r="W78" s="40">
        <v>45.66</v>
      </c>
      <c r="X78" s="40">
        <v>45.66</v>
      </c>
      <c r="Y78" s="40"/>
      <c r="Z78" s="40">
        <f>SUM(C78:X78)</f>
        <v>1204.9200000000005</v>
      </c>
    </row>
    <row r="79" spans="1:26" x14ac:dyDescent="0.25">
      <c r="A79" s="39">
        <v>43581</v>
      </c>
      <c r="B79" s="40">
        <v>14235.36</v>
      </c>
      <c r="C79" s="40">
        <v>77.31</v>
      </c>
      <c r="D79" s="40">
        <v>99.39</v>
      </c>
      <c r="E79" s="40">
        <v>65.44</v>
      </c>
      <c r="F79" s="40">
        <v>49.26</v>
      </c>
      <c r="G79" s="40">
        <v>65.430000000000007</v>
      </c>
      <c r="H79" s="40">
        <v>53.71</v>
      </c>
      <c r="I79" s="40">
        <v>46.34</v>
      </c>
      <c r="J79" s="40">
        <v>52.02</v>
      </c>
      <c r="K79" s="40">
        <v>53.82</v>
      </c>
      <c r="L79" s="40">
        <v>56.7</v>
      </c>
      <c r="M79" s="40">
        <v>47.46</v>
      </c>
      <c r="N79" s="40">
        <v>41.36</v>
      </c>
      <c r="O79" s="40">
        <v>44.1</v>
      </c>
      <c r="P79" s="40">
        <v>45.85</v>
      </c>
      <c r="Q79" s="40">
        <v>44.14</v>
      </c>
      <c r="R79" s="40">
        <v>46.46</v>
      </c>
      <c r="S79" s="40">
        <v>40.15</v>
      </c>
      <c r="T79" s="40">
        <v>40.369999999999997</v>
      </c>
      <c r="U79" s="40">
        <v>40.58</v>
      </c>
      <c r="V79" s="40">
        <v>45.66</v>
      </c>
      <c r="W79" s="40">
        <v>42.16</v>
      </c>
      <c r="X79" s="40">
        <v>41.1</v>
      </c>
      <c r="Y79" s="40"/>
      <c r="Z79" s="40">
        <f>SUM(C79:X79)</f>
        <v>1138.8100000000002</v>
      </c>
    </row>
    <row r="80" spans="1:26" x14ac:dyDescent="0.25">
      <c r="A80" s="39">
        <v>43587</v>
      </c>
      <c r="B80" s="40">
        <v>15602.95</v>
      </c>
      <c r="C80" s="40">
        <v>77.31</v>
      </c>
      <c r="D80" s="40">
        <v>99.39</v>
      </c>
      <c r="E80" s="40">
        <v>72.7</v>
      </c>
      <c r="F80" s="40">
        <v>54.43</v>
      </c>
      <c r="G80" s="40">
        <v>72.7</v>
      </c>
      <c r="H80" s="40">
        <v>59.88</v>
      </c>
      <c r="I80" s="40">
        <v>41.19</v>
      </c>
      <c r="J80" s="40">
        <v>51.17</v>
      </c>
      <c r="K80" s="40">
        <v>53.82</v>
      </c>
      <c r="L80" s="40">
        <v>56.7</v>
      </c>
      <c r="M80" s="40">
        <v>52.74</v>
      </c>
      <c r="N80" s="40">
        <v>43.52</v>
      </c>
      <c r="O80" s="40">
        <v>48.06</v>
      </c>
      <c r="P80" s="40">
        <v>50.94</v>
      </c>
      <c r="Q80" s="40">
        <v>46.46</v>
      </c>
      <c r="R80" s="40">
        <v>46.46</v>
      </c>
      <c r="S80" s="40">
        <v>44.61</v>
      </c>
      <c r="T80" s="40">
        <v>44.61</v>
      </c>
      <c r="U80" s="40">
        <v>49.02</v>
      </c>
      <c r="V80" s="40">
        <v>45.66</v>
      </c>
      <c r="W80" s="40">
        <v>45.66</v>
      </c>
      <c r="X80" s="40">
        <v>45.66</v>
      </c>
      <c r="Y80" s="40">
        <v>45.5</v>
      </c>
      <c r="Z80" s="40">
        <f t="shared" ref="Z80:Z114" si="10">SUM(C80:Y80)</f>
        <v>1248.1900000000005</v>
      </c>
    </row>
    <row r="81" spans="1:26" x14ac:dyDescent="0.25">
      <c r="A81" s="39">
        <v>43595</v>
      </c>
      <c r="B81" s="40">
        <v>15731.55</v>
      </c>
      <c r="C81" s="40">
        <v>77.31</v>
      </c>
      <c r="D81" s="40">
        <v>99.39</v>
      </c>
      <c r="E81" s="40">
        <v>72.7</v>
      </c>
      <c r="F81" s="40">
        <v>54.43</v>
      </c>
      <c r="G81" s="40">
        <v>72.7</v>
      </c>
      <c r="H81" s="40">
        <v>60.67</v>
      </c>
      <c r="I81" s="40">
        <v>48.09</v>
      </c>
      <c r="J81" s="40">
        <v>51.17</v>
      </c>
      <c r="K81" s="40">
        <v>53.82</v>
      </c>
      <c r="L81" s="40">
        <v>56.7</v>
      </c>
      <c r="M81" s="40">
        <v>52.74</v>
      </c>
      <c r="N81" s="40">
        <v>45.95</v>
      </c>
      <c r="O81" s="40">
        <v>48.06</v>
      </c>
      <c r="P81" s="40">
        <v>50.94</v>
      </c>
      <c r="Q81" s="40">
        <v>46.46</v>
      </c>
      <c r="R81" s="40">
        <v>46.46</v>
      </c>
      <c r="S81" s="40">
        <v>44.61</v>
      </c>
      <c r="T81" s="40">
        <v>44.61</v>
      </c>
      <c r="U81" s="40">
        <v>49.02</v>
      </c>
      <c r="V81" s="40">
        <v>45.66</v>
      </c>
      <c r="W81" s="40">
        <v>45.66</v>
      </c>
      <c r="X81" s="40">
        <v>45.66</v>
      </c>
      <c r="Y81" s="40">
        <v>45.66</v>
      </c>
      <c r="Z81" s="40">
        <f t="shared" si="10"/>
        <v>1258.4700000000005</v>
      </c>
    </row>
    <row r="82" spans="1:26" x14ac:dyDescent="0.25">
      <c r="A82" s="39">
        <v>43602</v>
      </c>
      <c r="B82" s="40">
        <v>16006.46</v>
      </c>
      <c r="C82" s="40">
        <v>77.31</v>
      </c>
      <c r="D82" s="40">
        <v>100.93</v>
      </c>
      <c r="E82" s="40">
        <v>72.7</v>
      </c>
      <c r="F82" s="40">
        <v>54.43</v>
      </c>
      <c r="G82" s="40">
        <v>72.7</v>
      </c>
      <c r="H82" s="40">
        <v>60.67</v>
      </c>
      <c r="I82" s="40">
        <v>51.49</v>
      </c>
      <c r="J82" s="40">
        <v>68.22</v>
      </c>
      <c r="K82" s="40">
        <v>53.82</v>
      </c>
      <c r="L82" s="40">
        <v>56.7</v>
      </c>
      <c r="M82" s="40">
        <v>52.74</v>
      </c>
      <c r="N82" s="40">
        <v>45.95</v>
      </c>
      <c r="O82" s="40">
        <v>48.06</v>
      </c>
      <c r="P82" s="40">
        <v>50.94</v>
      </c>
      <c r="Q82" s="40">
        <v>46.46</v>
      </c>
      <c r="R82" s="40">
        <v>46.46</v>
      </c>
      <c r="S82" s="40">
        <v>44.61</v>
      </c>
      <c r="T82" s="40">
        <v>44.61</v>
      </c>
      <c r="U82" s="40">
        <v>49.02</v>
      </c>
      <c r="V82" s="40">
        <v>45.66</v>
      </c>
      <c r="W82" s="40">
        <v>45.66</v>
      </c>
      <c r="X82" s="40">
        <v>45.66</v>
      </c>
      <c r="Y82" s="40">
        <v>45.66</v>
      </c>
      <c r="Z82" s="40">
        <f t="shared" si="10"/>
        <v>1280.4600000000007</v>
      </c>
    </row>
    <row r="83" spans="1:26" x14ac:dyDescent="0.25">
      <c r="A83" s="39">
        <v>43609</v>
      </c>
      <c r="B83" s="40">
        <v>15979.6</v>
      </c>
      <c r="C83" s="40">
        <v>77.31</v>
      </c>
      <c r="D83" s="40">
        <v>100.93</v>
      </c>
      <c r="E83" s="40">
        <v>72.7</v>
      </c>
      <c r="F83" s="40">
        <v>54.43</v>
      </c>
      <c r="G83" s="40">
        <v>72.7</v>
      </c>
      <c r="H83" s="40">
        <v>60.67</v>
      </c>
      <c r="I83" s="40">
        <v>51.49</v>
      </c>
      <c r="J83" s="40">
        <v>68.22</v>
      </c>
      <c r="K83" s="40">
        <v>53.82</v>
      </c>
      <c r="L83" s="40">
        <v>56.7</v>
      </c>
      <c r="M83" s="40">
        <v>52.74</v>
      </c>
      <c r="N83" s="40">
        <v>45.64</v>
      </c>
      <c r="O83" s="40">
        <v>48.06</v>
      </c>
      <c r="P83" s="40">
        <v>50.94</v>
      </c>
      <c r="Q83" s="40">
        <v>46.46</v>
      </c>
      <c r="R83" s="40">
        <v>46.46</v>
      </c>
      <c r="S83" s="40">
        <v>44.61</v>
      </c>
      <c r="T83" s="40">
        <v>44.61</v>
      </c>
      <c r="U83" s="40">
        <v>47.19</v>
      </c>
      <c r="V83" s="40">
        <v>45.66</v>
      </c>
      <c r="W83" s="40">
        <v>45.66</v>
      </c>
      <c r="X83" s="40">
        <v>45.66</v>
      </c>
      <c r="Y83" s="40">
        <v>45.66</v>
      </c>
      <c r="Z83" s="40">
        <f t="shared" si="10"/>
        <v>1278.3200000000006</v>
      </c>
    </row>
    <row r="84" spans="1:26" x14ac:dyDescent="0.25">
      <c r="A84" s="39">
        <v>43616</v>
      </c>
      <c r="B84" s="40">
        <v>15870.04</v>
      </c>
      <c r="C84" s="40">
        <v>77.31</v>
      </c>
      <c r="D84" s="40">
        <v>100.93</v>
      </c>
      <c r="E84" s="40">
        <v>72.7</v>
      </c>
      <c r="F84" s="40">
        <v>54.43</v>
      </c>
      <c r="G84" s="40">
        <v>72.7</v>
      </c>
      <c r="H84" s="40">
        <v>60.67</v>
      </c>
      <c r="I84" s="40">
        <v>48.27</v>
      </c>
      <c r="J84" s="40">
        <v>59.18</v>
      </c>
      <c r="K84" s="40">
        <v>53.82</v>
      </c>
      <c r="L84" s="40">
        <v>56.7</v>
      </c>
      <c r="M84" s="40">
        <v>52.74</v>
      </c>
      <c r="N84" s="40">
        <v>45.95</v>
      </c>
      <c r="O84" s="40">
        <v>48.06</v>
      </c>
      <c r="P84" s="40">
        <v>52.29</v>
      </c>
      <c r="Q84" s="40">
        <v>46.46</v>
      </c>
      <c r="R84" s="40">
        <v>46.46</v>
      </c>
      <c r="S84" s="40">
        <v>44.61</v>
      </c>
      <c r="T84" s="40">
        <v>44.61</v>
      </c>
      <c r="U84" s="40">
        <v>49.02</v>
      </c>
      <c r="V84" s="40">
        <v>45.66</v>
      </c>
      <c r="W84" s="40">
        <v>45.66</v>
      </c>
      <c r="X84" s="40">
        <v>45.66</v>
      </c>
      <c r="Y84" s="40">
        <v>45.66</v>
      </c>
      <c r="Z84" s="40">
        <f t="shared" si="10"/>
        <v>1269.5500000000004</v>
      </c>
    </row>
    <row r="85" spans="1:26" x14ac:dyDescent="0.25">
      <c r="A85" s="39">
        <v>43623</v>
      </c>
      <c r="B85" s="40">
        <v>15997.39</v>
      </c>
      <c r="C85" s="40">
        <v>77.31</v>
      </c>
      <c r="D85" s="40">
        <v>100.93</v>
      </c>
      <c r="E85" s="40">
        <v>72.7</v>
      </c>
      <c r="F85" s="40">
        <v>52.24</v>
      </c>
      <c r="G85" s="40">
        <v>72.7</v>
      </c>
      <c r="H85" s="40">
        <v>60.67</v>
      </c>
      <c r="I85" s="40">
        <v>51.49</v>
      </c>
      <c r="J85" s="40">
        <v>64.510000000000005</v>
      </c>
      <c r="K85" s="40">
        <v>53.82</v>
      </c>
      <c r="L85" s="40">
        <v>56.7</v>
      </c>
      <c r="M85" s="40">
        <v>52.74</v>
      </c>
      <c r="N85" s="40">
        <v>45.95</v>
      </c>
      <c r="O85" s="40">
        <v>55.74</v>
      </c>
      <c r="P85" s="40">
        <v>52.29</v>
      </c>
      <c r="Q85" s="40">
        <v>46.46</v>
      </c>
      <c r="R85" s="40">
        <v>46.46</v>
      </c>
      <c r="S85" s="40">
        <v>44.61</v>
      </c>
      <c r="T85" s="40">
        <v>44.61</v>
      </c>
      <c r="U85" s="40">
        <v>49.02</v>
      </c>
      <c r="V85" s="40">
        <v>45.66</v>
      </c>
      <c r="W85" s="40">
        <v>45.66</v>
      </c>
      <c r="X85" s="40">
        <v>45.66</v>
      </c>
      <c r="Y85" s="40">
        <v>45.66</v>
      </c>
      <c r="Z85" s="40">
        <f t="shared" si="10"/>
        <v>1283.5900000000006</v>
      </c>
    </row>
    <row r="86" spans="1:26" x14ac:dyDescent="0.25">
      <c r="A86" s="39">
        <v>43630</v>
      </c>
      <c r="B86" s="40">
        <v>15899.23</v>
      </c>
      <c r="C86" s="40">
        <v>77.31</v>
      </c>
      <c r="D86" s="40">
        <v>100.93</v>
      </c>
      <c r="E86" s="40">
        <v>72.7</v>
      </c>
      <c r="F86" s="40">
        <v>54.43</v>
      </c>
      <c r="G86" s="40">
        <v>72.7</v>
      </c>
      <c r="H86" s="40">
        <v>60.67</v>
      </c>
      <c r="I86" s="40">
        <v>51.49</v>
      </c>
      <c r="J86" s="40">
        <v>54.49</v>
      </c>
      <c r="K86" s="40">
        <v>53.82</v>
      </c>
      <c r="L86" s="40">
        <v>56.7</v>
      </c>
      <c r="M86" s="40">
        <v>52.74</v>
      </c>
      <c r="N86" s="40">
        <v>37.93</v>
      </c>
      <c r="O86" s="40">
        <v>51.9</v>
      </c>
      <c r="P86" s="40">
        <v>52.29</v>
      </c>
      <c r="Q86" s="40">
        <v>46.46</v>
      </c>
      <c r="R86" s="40">
        <v>46.46</v>
      </c>
      <c r="S86" s="40">
        <v>44.61</v>
      </c>
      <c r="T86" s="40">
        <v>44.61</v>
      </c>
      <c r="U86" s="40">
        <v>49.02</v>
      </c>
      <c r="V86" s="40">
        <v>45.66</v>
      </c>
      <c r="W86" s="40">
        <v>45.66</v>
      </c>
      <c r="X86" s="40">
        <v>45.66</v>
      </c>
      <c r="Y86" s="40">
        <v>45.66</v>
      </c>
      <c r="Z86" s="40">
        <f t="shared" si="10"/>
        <v>1263.9000000000003</v>
      </c>
    </row>
    <row r="87" spans="1:26" x14ac:dyDescent="0.25">
      <c r="A87" s="39">
        <v>43637</v>
      </c>
      <c r="B87" s="40">
        <v>15620.75</v>
      </c>
      <c r="C87" s="40">
        <v>77.31</v>
      </c>
      <c r="D87" s="40">
        <v>100.93</v>
      </c>
      <c r="E87" s="40">
        <v>72.7</v>
      </c>
      <c r="F87" s="40">
        <v>51.66</v>
      </c>
      <c r="G87" s="40">
        <v>72.7</v>
      </c>
      <c r="H87" s="40">
        <v>60.67</v>
      </c>
      <c r="I87" s="40">
        <v>51.49</v>
      </c>
      <c r="J87" s="40">
        <v>47.76</v>
      </c>
      <c r="K87" s="40">
        <v>53.82</v>
      </c>
      <c r="L87" s="40">
        <v>56.7</v>
      </c>
      <c r="M87" s="40">
        <v>52.74</v>
      </c>
      <c r="N87" s="40">
        <v>45.95</v>
      </c>
      <c r="O87" s="40">
        <v>51.9</v>
      </c>
      <c r="P87" s="40">
        <v>52.29</v>
      </c>
      <c r="Q87" s="40">
        <v>46.46</v>
      </c>
      <c r="R87" s="40">
        <v>46.46</v>
      </c>
      <c r="S87" s="40">
        <v>44.61</v>
      </c>
      <c r="T87" s="40">
        <v>42.91</v>
      </c>
      <c r="U87" s="40">
        <v>37.92</v>
      </c>
      <c r="V87" s="40">
        <v>45.66</v>
      </c>
      <c r="W87" s="40">
        <v>45.66</v>
      </c>
      <c r="X87" s="40">
        <v>45.66</v>
      </c>
      <c r="Y87" s="40">
        <v>45.66</v>
      </c>
      <c r="Z87" s="40">
        <f t="shared" si="10"/>
        <v>1249.6200000000006</v>
      </c>
    </row>
    <row r="88" spans="1:26" x14ac:dyDescent="0.25">
      <c r="A88" s="39">
        <v>43644</v>
      </c>
      <c r="B88" s="40">
        <v>15730.43</v>
      </c>
      <c r="C88" s="40">
        <v>77.31</v>
      </c>
      <c r="D88" s="40">
        <v>100.93</v>
      </c>
      <c r="E88" s="40">
        <v>72.7</v>
      </c>
      <c r="F88" s="40">
        <v>43.55</v>
      </c>
      <c r="G88" s="40">
        <v>72.7</v>
      </c>
      <c r="H88" s="40">
        <v>60.67</v>
      </c>
      <c r="I88" s="40">
        <v>51.49</v>
      </c>
      <c r="J88" s="40">
        <v>52.87</v>
      </c>
      <c r="K88" s="40">
        <v>53.82</v>
      </c>
      <c r="L88" s="40">
        <v>56.7</v>
      </c>
      <c r="M88" s="40">
        <v>52.74</v>
      </c>
      <c r="N88" s="40">
        <v>44.41</v>
      </c>
      <c r="O88" s="40">
        <v>51.9</v>
      </c>
      <c r="P88" s="40">
        <v>52.8</v>
      </c>
      <c r="Q88" s="40">
        <v>46.46</v>
      </c>
      <c r="R88" s="40">
        <v>46.46</v>
      </c>
      <c r="S88" s="40">
        <v>44.61</v>
      </c>
      <c r="T88" s="40">
        <v>44.61</v>
      </c>
      <c r="U88" s="40">
        <v>49.02</v>
      </c>
      <c r="V88" s="40">
        <v>45.66</v>
      </c>
      <c r="W88" s="40">
        <v>45.66</v>
      </c>
      <c r="X88" s="40">
        <v>45.66</v>
      </c>
      <c r="Y88" s="40">
        <v>45.66</v>
      </c>
      <c r="Z88" s="40">
        <f t="shared" si="10"/>
        <v>1258.3900000000003</v>
      </c>
    </row>
    <row r="89" spans="1:26" x14ac:dyDescent="0.25">
      <c r="A89" s="39">
        <v>43651</v>
      </c>
      <c r="B89" s="40">
        <v>15836.75</v>
      </c>
      <c r="C89" s="40">
        <v>77.31</v>
      </c>
      <c r="D89" s="40">
        <v>100.93</v>
      </c>
      <c r="E89" s="40">
        <v>72.7</v>
      </c>
      <c r="F89" s="40">
        <v>54.43</v>
      </c>
      <c r="G89" s="40">
        <v>72.7</v>
      </c>
      <c r="H89" s="40">
        <v>60.67</v>
      </c>
      <c r="I89" s="40">
        <v>51.49</v>
      </c>
      <c r="J89" s="40">
        <v>51.17</v>
      </c>
      <c r="K89" s="40">
        <v>53.82</v>
      </c>
      <c r="L89" s="40">
        <v>56.7</v>
      </c>
      <c r="M89" s="40">
        <v>52.74</v>
      </c>
      <c r="N89" s="40">
        <v>45.95</v>
      </c>
      <c r="O89" s="40">
        <v>51.9</v>
      </c>
      <c r="P89" s="40">
        <v>52.38</v>
      </c>
      <c r="Q89" s="40">
        <v>46.46</v>
      </c>
      <c r="R89" s="40">
        <v>46.46</v>
      </c>
      <c r="S89" s="40">
        <v>44.61</v>
      </c>
      <c r="T89" s="40">
        <v>44.61</v>
      </c>
      <c r="U89" s="40">
        <v>47.22</v>
      </c>
      <c r="V89" s="40">
        <v>45.66</v>
      </c>
      <c r="W89" s="40">
        <v>45.66</v>
      </c>
      <c r="X89" s="40">
        <v>45.66</v>
      </c>
      <c r="Y89" s="40">
        <v>45.66</v>
      </c>
      <c r="Z89" s="40">
        <f t="shared" si="10"/>
        <v>1266.8900000000006</v>
      </c>
    </row>
    <row r="90" spans="1:26" x14ac:dyDescent="0.25">
      <c r="A90" s="39">
        <v>43658</v>
      </c>
      <c r="B90" s="40">
        <v>16072.46</v>
      </c>
      <c r="C90" s="40">
        <v>77.31</v>
      </c>
      <c r="D90" s="40">
        <v>100.93</v>
      </c>
      <c r="E90" s="40">
        <v>72.7</v>
      </c>
      <c r="F90" s="40">
        <v>54.43</v>
      </c>
      <c r="G90" s="40">
        <v>72.7</v>
      </c>
      <c r="H90" s="40">
        <v>60.67</v>
      </c>
      <c r="I90" s="40">
        <v>51.49</v>
      </c>
      <c r="J90" s="40">
        <v>68.22</v>
      </c>
      <c r="K90" s="40">
        <v>53.82</v>
      </c>
      <c r="L90" s="40">
        <v>56.7</v>
      </c>
      <c r="M90" s="40">
        <v>52.74</v>
      </c>
      <c r="N90" s="40">
        <v>45.95</v>
      </c>
      <c r="O90" s="40">
        <v>51.9</v>
      </c>
      <c r="P90" s="40">
        <v>52.38</v>
      </c>
      <c r="Q90" s="40">
        <v>46.46</v>
      </c>
      <c r="R90" s="40">
        <v>46.46</v>
      </c>
      <c r="S90" s="40">
        <v>44.61</v>
      </c>
      <c r="T90" s="40">
        <v>44.61</v>
      </c>
      <c r="U90" s="40">
        <v>49.02</v>
      </c>
      <c r="V90" s="40">
        <v>45.66</v>
      </c>
      <c r="W90" s="40">
        <v>45.66</v>
      </c>
      <c r="X90" s="40">
        <v>45.66</v>
      </c>
      <c r="Y90" s="40">
        <v>45.66</v>
      </c>
      <c r="Z90" s="40">
        <f t="shared" si="10"/>
        <v>1285.7400000000005</v>
      </c>
    </row>
    <row r="91" spans="1:26" x14ac:dyDescent="0.25">
      <c r="A91" s="39">
        <v>43665</v>
      </c>
      <c r="B91" s="40">
        <v>15731.19</v>
      </c>
      <c r="C91" s="40">
        <v>77.31</v>
      </c>
      <c r="D91" s="40">
        <v>100.93</v>
      </c>
      <c r="E91" s="40">
        <v>72.7</v>
      </c>
      <c r="F91" s="40">
        <v>48.99</v>
      </c>
      <c r="G91" s="40">
        <v>72.7</v>
      </c>
      <c r="H91" s="40">
        <v>60.67</v>
      </c>
      <c r="I91" s="40">
        <v>52.08</v>
      </c>
      <c r="J91" s="40">
        <v>51.17</v>
      </c>
      <c r="K91" s="40">
        <v>53.82</v>
      </c>
      <c r="L91" s="40">
        <v>56.7</v>
      </c>
      <c r="M91" s="40">
        <v>52.74</v>
      </c>
      <c r="N91" s="40">
        <v>42.63</v>
      </c>
      <c r="O91" s="40">
        <v>51.9</v>
      </c>
      <c r="P91" s="40">
        <v>52.38</v>
      </c>
      <c r="Q91" s="40">
        <v>46.46</v>
      </c>
      <c r="R91" s="40">
        <v>46.46</v>
      </c>
      <c r="S91" s="40">
        <v>44.61</v>
      </c>
      <c r="T91" s="40">
        <v>44.61</v>
      </c>
      <c r="U91" s="40">
        <v>46.95</v>
      </c>
      <c r="V91" s="40">
        <v>45.66</v>
      </c>
      <c r="W91" s="40">
        <v>45.66</v>
      </c>
      <c r="X91" s="40">
        <v>45.66</v>
      </c>
      <c r="Y91" s="40">
        <v>45.66</v>
      </c>
      <c r="Z91" s="40">
        <f t="shared" si="10"/>
        <v>1258.4500000000005</v>
      </c>
    </row>
    <row r="92" spans="1:26" x14ac:dyDescent="0.25">
      <c r="A92" s="39">
        <v>43672</v>
      </c>
      <c r="B92" s="40">
        <v>15776.62</v>
      </c>
      <c r="C92" s="40">
        <v>77.31</v>
      </c>
      <c r="D92" s="40">
        <v>100.93</v>
      </c>
      <c r="E92" s="40">
        <v>72.7</v>
      </c>
      <c r="F92" s="40">
        <v>54.43</v>
      </c>
      <c r="G92" s="40">
        <v>72.7</v>
      </c>
      <c r="H92" s="40">
        <v>60.67</v>
      </c>
      <c r="I92" s="40">
        <v>52.22</v>
      </c>
      <c r="J92" s="40">
        <v>52.87</v>
      </c>
      <c r="K92" s="40">
        <v>53.82</v>
      </c>
      <c r="L92" s="40">
        <v>56.7</v>
      </c>
      <c r="M92" s="40">
        <v>52.74</v>
      </c>
      <c r="N92" s="40">
        <v>42.14</v>
      </c>
      <c r="O92" s="40">
        <v>51.9</v>
      </c>
      <c r="P92" s="40">
        <v>52.38</v>
      </c>
      <c r="Q92" s="40">
        <v>46.46</v>
      </c>
      <c r="R92" s="40">
        <v>46.46</v>
      </c>
      <c r="S92" s="40">
        <v>44.61</v>
      </c>
      <c r="T92" s="40">
        <v>44.61</v>
      </c>
      <c r="U92" s="40">
        <v>43.88</v>
      </c>
      <c r="V92" s="40">
        <v>45.66</v>
      </c>
      <c r="W92" s="40">
        <v>45.66</v>
      </c>
      <c r="X92" s="40">
        <v>45.66</v>
      </c>
      <c r="Y92" s="40">
        <v>45.57</v>
      </c>
      <c r="Z92" s="40">
        <f t="shared" si="10"/>
        <v>1262.0800000000004</v>
      </c>
    </row>
    <row r="93" spans="1:26" x14ac:dyDescent="0.25">
      <c r="A93" s="39">
        <v>43679</v>
      </c>
      <c r="B93" s="40">
        <v>15785.5</v>
      </c>
      <c r="C93" s="40">
        <v>77.31</v>
      </c>
      <c r="D93" s="40">
        <v>100.93</v>
      </c>
      <c r="E93" s="40">
        <v>72.36</v>
      </c>
      <c r="F93" s="40">
        <v>54.43</v>
      </c>
      <c r="G93" s="40">
        <v>73.16</v>
      </c>
      <c r="H93" s="40">
        <v>60.67</v>
      </c>
      <c r="I93" s="40">
        <v>52.22</v>
      </c>
      <c r="J93" s="40">
        <v>55.04</v>
      </c>
      <c r="K93" s="40">
        <v>53.82</v>
      </c>
      <c r="L93" s="40">
        <v>56.7</v>
      </c>
      <c r="M93" s="40">
        <v>52.74</v>
      </c>
      <c r="N93" s="40">
        <v>36.76</v>
      </c>
      <c r="O93" s="40">
        <v>51.9</v>
      </c>
      <c r="P93" s="40">
        <v>52.38</v>
      </c>
      <c r="Q93" s="40">
        <v>46.46</v>
      </c>
      <c r="R93" s="40">
        <v>46.46</v>
      </c>
      <c r="S93" s="40">
        <v>44.61</v>
      </c>
      <c r="T93" s="40">
        <v>44.61</v>
      </c>
      <c r="U93" s="40">
        <v>47.59</v>
      </c>
      <c r="V93" s="40">
        <v>45.66</v>
      </c>
      <c r="W93" s="40">
        <v>45.66</v>
      </c>
      <c r="X93" s="40">
        <v>45.66</v>
      </c>
      <c r="Y93" s="40">
        <v>45.66</v>
      </c>
      <c r="Z93" s="40">
        <f t="shared" si="10"/>
        <v>1262.7900000000004</v>
      </c>
    </row>
    <row r="94" spans="1:26" x14ac:dyDescent="0.25">
      <c r="A94" s="39">
        <v>43686</v>
      </c>
      <c r="B94" s="40">
        <v>15596.11</v>
      </c>
      <c r="C94" s="40">
        <v>77.31</v>
      </c>
      <c r="D94" s="40">
        <v>100.93</v>
      </c>
      <c r="E94" s="40">
        <v>72.7</v>
      </c>
      <c r="F94" s="40">
        <v>47.94</v>
      </c>
      <c r="G94" s="40">
        <v>73.86</v>
      </c>
      <c r="H94" s="40">
        <v>60.67</v>
      </c>
      <c r="I94" s="40">
        <v>52.22</v>
      </c>
      <c r="J94" s="40">
        <v>62.25</v>
      </c>
      <c r="K94" s="40">
        <v>53.82</v>
      </c>
      <c r="L94" s="40">
        <v>56.7</v>
      </c>
      <c r="M94" s="40">
        <v>52.74</v>
      </c>
      <c r="N94" s="40">
        <v>45.95</v>
      </c>
      <c r="O94" s="40">
        <v>51.9</v>
      </c>
      <c r="P94" s="40">
        <v>52.38</v>
      </c>
      <c r="Q94" s="40">
        <v>46.46</v>
      </c>
      <c r="R94" s="40">
        <v>46.46</v>
      </c>
      <c r="S94" s="40">
        <v>44.61</v>
      </c>
      <c r="T94" s="40">
        <v>42.71</v>
      </c>
      <c r="U94" s="40">
        <v>23.38</v>
      </c>
      <c r="V94" s="40">
        <v>45.66</v>
      </c>
      <c r="W94" s="40">
        <v>45.66</v>
      </c>
      <c r="X94" s="40">
        <v>45.66</v>
      </c>
      <c r="Y94" s="40">
        <v>45.66</v>
      </c>
      <c r="Z94" s="40">
        <f t="shared" si="10"/>
        <v>1247.6300000000006</v>
      </c>
    </row>
    <row r="95" spans="1:26" x14ac:dyDescent="0.25">
      <c r="A95" s="39">
        <v>43693</v>
      </c>
      <c r="B95" s="40">
        <v>15186.51</v>
      </c>
      <c r="C95" s="40">
        <v>77.31</v>
      </c>
      <c r="D95" s="40">
        <v>100.93</v>
      </c>
      <c r="E95" s="40">
        <v>72.7</v>
      </c>
      <c r="F95" s="40">
        <v>54.43</v>
      </c>
      <c r="G95" s="40">
        <v>73.86</v>
      </c>
      <c r="H95" s="40">
        <v>60.67</v>
      </c>
      <c r="I95" s="40">
        <v>52.22</v>
      </c>
      <c r="J95" s="40">
        <v>58.42</v>
      </c>
      <c r="K95" s="40">
        <v>53.82</v>
      </c>
      <c r="L95" s="40">
        <v>56.7</v>
      </c>
      <c r="M95" s="40">
        <v>52.74</v>
      </c>
      <c r="N95" s="40">
        <v>39.700000000000003</v>
      </c>
      <c r="O95" s="40">
        <v>51.9</v>
      </c>
      <c r="P95" s="40">
        <v>52.38</v>
      </c>
      <c r="Q95" s="40">
        <v>46.46</v>
      </c>
      <c r="R95" s="40">
        <v>46.46</v>
      </c>
      <c r="S95" s="40">
        <v>44.61</v>
      </c>
      <c r="T95" s="40">
        <v>36.92</v>
      </c>
      <c r="U95" s="40">
        <v>0</v>
      </c>
      <c r="V95" s="40">
        <v>45.66</v>
      </c>
      <c r="W95" s="40">
        <v>45.66</v>
      </c>
      <c r="X95" s="40">
        <v>45.66</v>
      </c>
      <c r="Y95" s="40">
        <v>45.66</v>
      </c>
      <c r="Z95" s="40">
        <f t="shared" si="10"/>
        <v>1214.8700000000006</v>
      </c>
    </row>
    <row r="96" spans="1:26" x14ac:dyDescent="0.25">
      <c r="A96" s="39">
        <v>43700</v>
      </c>
      <c r="B96" s="40">
        <v>15218.2</v>
      </c>
      <c r="C96" s="40">
        <v>77.31</v>
      </c>
      <c r="D96" s="40">
        <v>100.93</v>
      </c>
      <c r="E96" s="40">
        <v>72.7</v>
      </c>
      <c r="F96" s="40">
        <v>54.43</v>
      </c>
      <c r="G96" s="40">
        <v>73.86</v>
      </c>
      <c r="H96" s="40">
        <v>60.67</v>
      </c>
      <c r="I96" s="40">
        <v>52.22</v>
      </c>
      <c r="J96" s="40">
        <v>59.99</v>
      </c>
      <c r="K96" s="40">
        <v>53.82</v>
      </c>
      <c r="L96" s="40">
        <v>56.7</v>
      </c>
      <c r="M96" s="40">
        <v>52.74</v>
      </c>
      <c r="N96" s="40">
        <v>28.52</v>
      </c>
      <c r="O96" s="40">
        <v>51.9</v>
      </c>
      <c r="P96" s="40">
        <v>52.38</v>
      </c>
      <c r="Q96" s="40">
        <v>46.46</v>
      </c>
      <c r="R96" s="40">
        <v>46.46</v>
      </c>
      <c r="S96" s="40">
        <v>44.61</v>
      </c>
      <c r="T96" s="40">
        <v>49.07</v>
      </c>
      <c r="U96" s="40">
        <v>0</v>
      </c>
      <c r="V96" s="40">
        <v>45.66</v>
      </c>
      <c r="W96" s="40">
        <v>45.66</v>
      </c>
      <c r="X96" s="40">
        <v>45.66</v>
      </c>
      <c r="Y96" s="40">
        <v>45.66</v>
      </c>
      <c r="Z96" s="40">
        <f t="shared" si="10"/>
        <v>1217.4100000000005</v>
      </c>
    </row>
    <row r="97" spans="1:26" x14ac:dyDescent="0.25">
      <c r="A97" s="39">
        <v>43707</v>
      </c>
      <c r="B97" s="40">
        <v>15162.51</v>
      </c>
      <c r="C97" s="40">
        <v>77.31</v>
      </c>
      <c r="D97" s="40">
        <v>100.93</v>
      </c>
      <c r="E97" s="40">
        <v>69.27</v>
      </c>
      <c r="F97" s="40">
        <v>54.43</v>
      </c>
      <c r="G97" s="40">
        <v>73.86</v>
      </c>
      <c r="H97" s="40">
        <v>60.67</v>
      </c>
      <c r="I97" s="40">
        <v>42.47</v>
      </c>
      <c r="J97" s="40">
        <v>55.43</v>
      </c>
      <c r="K97" s="40">
        <v>53.82</v>
      </c>
      <c r="L97" s="40">
        <v>56.7</v>
      </c>
      <c r="M97" s="40">
        <v>52.74</v>
      </c>
      <c r="N97" s="40">
        <v>45.95</v>
      </c>
      <c r="O97" s="40">
        <v>51.9</v>
      </c>
      <c r="P97" s="40">
        <v>52.38</v>
      </c>
      <c r="Q97" s="40">
        <v>46.78</v>
      </c>
      <c r="R97" s="40">
        <v>46.46</v>
      </c>
      <c r="S97" s="40">
        <v>44.61</v>
      </c>
      <c r="T97" s="40">
        <v>44.61</v>
      </c>
      <c r="U97" s="40">
        <v>0</v>
      </c>
      <c r="V97" s="40">
        <v>45.66</v>
      </c>
      <c r="W97" s="40">
        <v>45.66</v>
      </c>
      <c r="X97" s="40">
        <v>45.66</v>
      </c>
      <c r="Y97" s="40">
        <v>45.66</v>
      </c>
      <c r="Z97" s="40">
        <f t="shared" si="10"/>
        <v>1212.9600000000005</v>
      </c>
    </row>
    <row r="98" spans="1:26" x14ac:dyDescent="0.25">
      <c r="A98" s="39">
        <v>43714</v>
      </c>
      <c r="B98" s="40">
        <v>15076.8</v>
      </c>
      <c r="C98" s="40">
        <v>77.31</v>
      </c>
      <c r="D98" s="40">
        <v>100.93</v>
      </c>
      <c r="E98" s="40">
        <v>72.7</v>
      </c>
      <c r="F98" s="40">
        <v>54.43</v>
      </c>
      <c r="G98" s="40">
        <v>73.86</v>
      </c>
      <c r="H98" s="40">
        <v>59.87</v>
      </c>
      <c r="I98" s="40">
        <v>52.22</v>
      </c>
      <c r="J98" s="40">
        <v>52.02</v>
      </c>
      <c r="K98" s="40">
        <v>53.82</v>
      </c>
      <c r="L98" s="40">
        <v>56.7</v>
      </c>
      <c r="M98" s="40">
        <v>52.74</v>
      </c>
      <c r="N98" s="40">
        <v>42.51</v>
      </c>
      <c r="O98" s="40">
        <v>51.9</v>
      </c>
      <c r="P98" s="40">
        <v>41.91</v>
      </c>
      <c r="Q98" s="40">
        <v>47.26</v>
      </c>
      <c r="R98" s="40">
        <v>46.46</v>
      </c>
      <c r="S98" s="40">
        <v>44.61</v>
      </c>
      <c r="T98" s="40">
        <v>42.22</v>
      </c>
      <c r="U98" s="40">
        <v>0</v>
      </c>
      <c r="V98" s="40">
        <v>45.66</v>
      </c>
      <c r="W98" s="40">
        <v>45.66</v>
      </c>
      <c r="X98" s="40">
        <v>45.66</v>
      </c>
      <c r="Y98" s="40">
        <v>45.66</v>
      </c>
      <c r="Z98" s="40">
        <f t="shared" si="10"/>
        <v>1206.1100000000004</v>
      </c>
    </row>
    <row r="99" spans="1:26" x14ac:dyDescent="0.25">
      <c r="A99" s="39">
        <v>43721</v>
      </c>
      <c r="B99" s="40">
        <v>15369.11</v>
      </c>
      <c r="C99" s="40">
        <v>77.31</v>
      </c>
      <c r="D99" s="40">
        <v>100.93</v>
      </c>
      <c r="E99" s="40">
        <v>72.7</v>
      </c>
      <c r="F99" s="40">
        <v>43.8</v>
      </c>
      <c r="G99" s="40">
        <v>73.86</v>
      </c>
      <c r="H99" s="40">
        <v>60.67</v>
      </c>
      <c r="I99" s="40">
        <v>52.22</v>
      </c>
      <c r="J99" s="40">
        <v>68.92</v>
      </c>
      <c r="K99" s="40">
        <v>53.82</v>
      </c>
      <c r="L99" s="40">
        <v>56.7</v>
      </c>
      <c r="M99" s="40">
        <v>52.74</v>
      </c>
      <c r="N99" s="40">
        <v>45.95</v>
      </c>
      <c r="O99" s="40">
        <v>51.9</v>
      </c>
      <c r="P99" s="40">
        <v>52.38</v>
      </c>
      <c r="Q99" s="40">
        <v>47.26</v>
      </c>
      <c r="R99" s="40">
        <v>46.46</v>
      </c>
      <c r="S99" s="40">
        <v>44.61</v>
      </c>
      <c r="T99" s="40">
        <v>44.61</v>
      </c>
      <c r="U99" s="40">
        <v>0</v>
      </c>
      <c r="V99" s="40">
        <v>45.66</v>
      </c>
      <c r="W99" s="40">
        <v>45.66</v>
      </c>
      <c r="X99" s="40">
        <v>45.66</v>
      </c>
      <c r="Y99" s="40">
        <v>45.66</v>
      </c>
      <c r="Z99" s="40">
        <f t="shared" si="10"/>
        <v>1229.4800000000005</v>
      </c>
    </row>
    <row r="100" spans="1:26" x14ac:dyDescent="0.25">
      <c r="A100" s="39">
        <v>43728</v>
      </c>
      <c r="B100" s="40">
        <v>15127.05</v>
      </c>
      <c r="C100" s="40">
        <v>77.31</v>
      </c>
      <c r="D100" s="40">
        <v>100.93</v>
      </c>
      <c r="E100" s="40">
        <v>72.7</v>
      </c>
      <c r="F100" s="40">
        <v>52.01</v>
      </c>
      <c r="G100" s="40">
        <v>73.86</v>
      </c>
      <c r="H100" s="40">
        <v>60.67</v>
      </c>
      <c r="I100" s="40">
        <v>52.22</v>
      </c>
      <c r="J100" s="40">
        <v>51.89</v>
      </c>
      <c r="K100" s="40">
        <v>53.82</v>
      </c>
      <c r="L100" s="40">
        <v>56.7</v>
      </c>
      <c r="M100" s="40">
        <v>52.74</v>
      </c>
      <c r="N100" s="40">
        <v>45.95</v>
      </c>
      <c r="O100" s="40">
        <v>51.9</v>
      </c>
      <c r="P100" s="40">
        <v>52.38</v>
      </c>
      <c r="Q100" s="40">
        <v>47.26</v>
      </c>
      <c r="R100" s="40">
        <v>46.46</v>
      </c>
      <c r="S100" s="40">
        <v>44.61</v>
      </c>
      <c r="T100" s="40">
        <v>34.07</v>
      </c>
      <c r="U100" s="40">
        <v>0</v>
      </c>
      <c r="V100" s="40">
        <v>45.66</v>
      </c>
      <c r="W100" s="40">
        <v>45.66</v>
      </c>
      <c r="X100" s="40">
        <v>45.66</v>
      </c>
      <c r="Y100" s="40">
        <v>45.66</v>
      </c>
      <c r="Z100" s="40">
        <f t="shared" si="10"/>
        <v>1210.1200000000006</v>
      </c>
    </row>
    <row r="101" spans="1:26" x14ac:dyDescent="0.25">
      <c r="A101" s="39">
        <v>43735</v>
      </c>
      <c r="B101" s="40">
        <v>14954.54</v>
      </c>
      <c r="C101" s="40">
        <v>77.31</v>
      </c>
      <c r="D101" s="40">
        <v>100.93</v>
      </c>
      <c r="E101" s="40">
        <v>72.7</v>
      </c>
      <c r="F101" s="40">
        <v>32.659999999999997</v>
      </c>
      <c r="G101" s="40">
        <v>73.86</v>
      </c>
      <c r="H101" s="40">
        <v>60.67</v>
      </c>
      <c r="I101" s="40">
        <v>52.22</v>
      </c>
      <c r="J101" s="40">
        <v>52.32</v>
      </c>
      <c r="K101" s="40">
        <v>53.82</v>
      </c>
      <c r="L101" s="40">
        <v>56.7</v>
      </c>
      <c r="M101" s="40">
        <v>52.74</v>
      </c>
      <c r="N101" s="40">
        <v>40.53</v>
      </c>
      <c r="O101" s="40">
        <v>51.9</v>
      </c>
      <c r="P101" s="40">
        <v>52.38</v>
      </c>
      <c r="Q101" s="40">
        <v>47.26</v>
      </c>
      <c r="R101" s="40">
        <v>46.46</v>
      </c>
      <c r="S101" s="40">
        <v>44.61</v>
      </c>
      <c r="T101" s="40">
        <v>44.61</v>
      </c>
      <c r="U101" s="40">
        <v>0</v>
      </c>
      <c r="V101" s="40">
        <v>45.66</v>
      </c>
      <c r="W101" s="40">
        <v>45.66</v>
      </c>
      <c r="X101" s="40">
        <v>45.66</v>
      </c>
      <c r="Y101" s="40">
        <v>45.66</v>
      </c>
      <c r="Z101" s="40">
        <f t="shared" si="10"/>
        <v>1196.3200000000004</v>
      </c>
    </row>
    <row r="102" spans="1:26" x14ac:dyDescent="0.25">
      <c r="A102" s="39">
        <v>43742</v>
      </c>
      <c r="B102" s="40">
        <v>15858.68</v>
      </c>
      <c r="C102" s="40">
        <v>77.31</v>
      </c>
      <c r="D102" s="40">
        <v>100.93</v>
      </c>
      <c r="E102" s="40">
        <v>69.8</v>
      </c>
      <c r="F102" s="40">
        <v>45.59</v>
      </c>
      <c r="G102" s="40">
        <v>73.86</v>
      </c>
      <c r="H102" s="40">
        <v>60.67</v>
      </c>
      <c r="I102" s="40">
        <v>52.22</v>
      </c>
      <c r="J102" s="40">
        <v>69.180000000000007</v>
      </c>
      <c r="K102" s="40">
        <v>53.82</v>
      </c>
      <c r="L102" s="40">
        <v>56.7</v>
      </c>
      <c r="M102" s="40">
        <v>52.74</v>
      </c>
      <c r="N102" s="40">
        <v>36.76</v>
      </c>
      <c r="O102" s="40">
        <v>51.9</v>
      </c>
      <c r="P102" s="40">
        <v>52.38</v>
      </c>
      <c r="Q102" s="40">
        <v>47.26</v>
      </c>
      <c r="R102" s="40">
        <v>46.46</v>
      </c>
      <c r="S102" s="40">
        <v>44.61</v>
      </c>
      <c r="T102" s="40">
        <v>44.61</v>
      </c>
      <c r="U102" s="40">
        <v>49.22</v>
      </c>
      <c r="V102" s="40">
        <v>45.66</v>
      </c>
      <c r="W102" s="40">
        <v>45.66</v>
      </c>
      <c r="X102" s="40">
        <v>45.66</v>
      </c>
      <c r="Y102" s="40">
        <v>45.66</v>
      </c>
      <c r="Z102" s="40">
        <f t="shared" si="10"/>
        <v>1268.6600000000003</v>
      </c>
    </row>
    <row r="103" spans="1:26" x14ac:dyDescent="0.25">
      <c r="A103" s="39">
        <v>43749</v>
      </c>
      <c r="B103" s="40">
        <v>15643.97</v>
      </c>
      <c r="C103" s="40">
        <v>77.31</v>
      </c>
      <c r="D103" s="40">
        <v>100.93</v>
      </c>
      <c r="E103" s="40">
        <v>72.7</v>
      </c>
      <c r="F103" s="40">
        <v>54.43</v>
      </c>
      <c r="G103" s="40">
        <v>73.86</v>
      </c>
      <c r="H103" s="40">
        <v>60.67</v>
      </c>
      <c r="I103" s="40">
        <v>52.22</v>
      </c>
      <c r="J103" s="40">
        <v>57.68</v>
      </c>
      <c r="K103" s="40">
        <v>53.82</v>
      </c>
      <c r="L103" s="40">
        <v>56.7</v>
      </c>
      <c r="M103" s="40">
        <v>53.73</v>
      </c>
      <c r="N103" s="40">
        <v>27.57</v>
      </c>
      <c r="O103" s="40">
        <v>51.9</v>
      </c>
      <c r="P103" s="40">
        <v>52.38</v>
      </c>
      <c r="Q103" s="40">
        <v>47.26</v>
      </c>
      <c r="R103" s="40">
        <v>46.46</v>
      </c>
      <c r="S103" s="40">
        <v>44.61</v>
      </c>
      <c r="T103" s="40">
        <v>44.61</v>
      </c>
      <c r="U103" s="40">
        <v>39.99</v>
      </c>
      <c r="V103" s="40">
        <v>45.66</v>
      </c>
      <c r="W103" s="40">
        <v>45.66</v>
      </c>
      <c r="X103" s="40">
        <v>45.66</v>
      </c>
      <c r="Y103" s="40">
        <v>45.66</v>
      </c>
      <c r="Z103" s="40">
        <f t="shared" si="10"/>
        <v>1251.4700000000005</v>
      </c>
    </row>
    <row r="104" spans="1:26" x14ac:dyDescent="0.25">
      <c r="A104" s="39">
        <v>43756</v>
      </c>
      <c r="B104" s="40">
        <v>15666.31</v>
      </c>
      <c r="C104" s="40">
        <v>77.31</v>
      </c>
      <c r="D104" s="40">
        <v>100.93</v>
      </c>
      <c r="E104" s="40">
        <v>65.180000000000007</v>
      </c>
      <c r="F104" s="40">
        <v>43.55</v>
      </c>
      <c r="G104" s="40">
        <v>73.86</v>
      </c>
      <c r="H104" s="40">
        <v>60.67</v>
      </c>
      <c r="I104" s="40">
        <v>52.22</v>
      </c>
      <c r="J104" s="40">
        <v>60.48</v>
      </c>
      <c r="K104" s="40">
        <v>53.82</v>
      </c>
      <c r="L104" s="40">
        <v>56.7</v>
      </c>
      <c r="M104" s="40">
        <v>53.73</v>
      </c>
      <c r="N104" s="40">
        <v>42.8</v>
      </c>
      <c r="O104" s="40">
        <v>51.9</v>
      </c>
      <c r="P104" s="40">
        <v>52.38</v>
      </c>
      <c r="Q104" s="40">
        <v>47.26</v>
      </c>
      <c r="R104" s="40">
        <v>47.3</v>
      </c>
      <c r="S104" s="40">
        <v>44.61</v>
      </c>
      <c r="T104" s="40">
        <v>35.94</v>
      </c>
      <c r="U104" s="40">
        <v>49.98</v>
      </c>
      <c r="V104" s="40">
        <v>45.66</v>
      </c>
      <c r="W104" s="40">
        <v>45.66</v>
      </c>
      <c r="X104" s="40">
        <v>45.66</v>
      </c>
      <c r="Y104" s="40">
        <v>45.66</v>
      </c>
      <c r="Z104" s="40">
        <f t="shared" si="10"/>
        <v>1253.2600000000004</v>
      </c>
    </row>
    <row r="105" spans="1:26" x14ac:dyDescent="0.25">
      <c r="A105" s="39">
        <v>43763</v>
      </c>
      <c r="B105" s="40">
        <v>16010.82</v>
      </c>
      <c r="C105" s="40">
        <v>77.31</v>
      </c>
      <c r="D105" s="40">
        <v>100.93</v>
      </c>
      <c r="E105" s="40">
        <v>73.86</v>
      </c>
      <c r="F105" s="40">
        <v>54.43</v>
      </c>
      <c r="G105" s="40">
        <v>73.86</v>
      </c>
      <c r="H105" s="40">
        <v>60.67</v>
      </c>
      <c r="I105" s="40">
        <v>52.22</v>
      </c>
      <c r="J105" s="40">
        <v>58.37</v>
      </c>
      <c r="K105" s="40">
        <v>53.82</v>
      </c>
      <c r="L105" s="40">
        <v>56.7</v>
      </c>
      <c r="M105" s="40">
        <v>53.73</v>
      </c>
      <c r="N105" s="40">
        <v>45.95</v>
      </c>
      <c r="O105" s="40">
        <v>51.9</v>
      </c>
      <c r="P105" s="40">
        <v>52.38</v>
      </c>
      <c r="Q105" s="40">
        <v>47.26</v>
      </c>
      <c r="R105" s="40">
        <v>47.3</v>
      </c>
      <c r="S105" s="40">
        <v>44.61</v>
      </c>
      <c r="T105" s="40">
        <v>42.9</v>
      </c>
      <c r="U105" s="40">
        <v>49.98</v>
      </c>
      <c r="V105" s="40">
        <v>45.66</v>
      </c>
      <c r="W105" s="40">
        <v>45.66</v>
      </c>
      <c r="X105" s="40">
        <v>45.66</v>
      </c>
      <c r="Y105" s="40">
        <v>45.66</v>
      </c>
      <c r="Z105" s="40">
        <f t="shared" si="10"/>
        <v>1280.8200000000006</v>
      </c>
    </row>
    <row r="106" spans="1:26" x14ac:dyDescent="0.25">
      <c r="A106" s="39">
        <v>43770</v>
      </c>
      <c r="B106" s="40">
        <v>15801.09</v>
      </c>
      <c r="C106" s="40">
        <v>77.31</v>
      </c>
      <c r="D106" s="40">
        <v>100.93</v>
      </c>
      <c r="E106" s="40">
        <v>73.86</v>
      </c>
      <c r="F106" s="40">
        <v>46.74</v>
      </c>
      <c r="G106" s="40">
        <v>73.86</v>
      </c>
      <c r="H106" s="40">
        <v>60.67</v>
      </c>
      <c r="I106" s="40">
        <v>48.31</v>
      </c>
      <c r="J106" s="40">
        <v>52.32</v>
      </c>
      <c r="K106" s="40">
        <v>53.82</v>
      </c>
      <c r="L106" s="40">
        <v>56.7</v>
      </c>
      <c r="M106" s="40">
        <v>53.73</v>
      </c>
      <c r="N106" s="40">
        <v>45.95</v>
      </c>
      <c r="O106" s="40">
        <v>51.9</v>
      </c>
      <c r="P106" s="40">
        <v>52.38</v>
      </c>
      <c r="Q106" s="40">
        <v>47.26</v>
      </c>
      <c r="R106" s="40">
        <v>47.3</v>
      </c>
      <c r="S106" s="40">
        <v>44.61</v>
      </c>
      <c r="T106" s="40">
        <v>43.78</v>
      </c>
      <c r="U106" s="40">
        <v>49.98</v>
      </c>
      <c r="V106" s="40">
        <v>45.66</v>
      </c>
      <c r="W106" s="40">
        <v>45.66</v>
      </c>
      <c r="X106" s="40">
        <v>45.66</v>
      </c>
      <c r="Y106" s="40">
        <v>45.66</v>
      </c>
      <c r="Z106" s="40">
        <f t="shared" si="10"/>
        <v>1264.0500000000006</v>
      </c>
    </row>
    <row r="107" spans="1:26" x14ac:dyDescent="0.25">
      <c r="A107" s="39">
        <v>43777</v>
      </c>
      <c r="B107" s="40">
        <v>15761.65</v>
      </c>
      <c r="C107" s="40">
        <v>77.31</v>
      </c>
      <c r="D107" s="40">
        <v>100.93</v>
      </c>
      <c r="E107" s="40">
        <v>73.86</v>
      </c>
      <c r="F107" s="40">
        <v>46.14</v>
      </c>
      <c r="G107" s="40">
        <v>73.86</v>
      </c>
      <c r="H107" s="40">
        <v>60.67</v>
      </c>
      <c r="I107" s="40">
        <v>52.22</v>
      </c>
      <c r="J107" s="40">
        <v>56.21</v>
      </c>
      <c r="K107" s="40">
        <v>53.82</v>
      </c>
      <c r="L107" s="40">
        <v>56.7</v>
      </c>
      <c r="M107" s="40">
        <v>53.73</v>
      </c>
      <c r="N107" s="40">
        <v>34.76</v>
      </c>
      <c r="O107" s="40">
        <v>51.9</v>
      </c>
      <c r="P107" s="40">
        <v>52.38</v>
      </c>
      <c r="Q107" s="40">
        <v>47.26</v>
      </c>
      <c r="R107" s="40">
        <v>47.3</v>
      </c>
      <c r="S107" s="40">
        <v>44.61</v>
      </c>
      <c r="T107" s="40">
        <v>44.61</v>
      </c>
      <c r="U107" s="40">
        <v>49.98</v>
      </c>
      <c r="V107" s="40">
        <v>45.66</v>
      </c>
      <c r="W107" s="40">
        <v>45.66</v>
      </c>
      <c r="X107" s="40">
        <v>45.66</v>
      </c>
      <c r="Y107" s="40">
        <v>45.66</v>
      </c>
      <c r="Z107" s="40">
        <f t="shared" si="10"/>
        <v>1260.8900000000003</v>
      </c>
    </row>
    <row r="108" spans="1:26" x14ac:dyDescent="0.25">
      <c r="A108" s="39">
        <v>43784</v>
      </c>
      <c r="B108" s="40">
        <v>15104.04</v>
      </c>
      <c r="C108" s="40">
        <v>77.31</v>
      </c>
      <c r="D108" s="40">
        <v>100.93</v>
      </c>
      <c r="E108" s="40">
        <v>73.86</v>
      </c>
      <c r="F108" s="40">
        <v>0</v>
      </c>
      <c r="G108" s="40">
        <v>73.86</v>
      </c>
      <c r="H108" s="40">
        <v>60.67</v>
      </c>
      <c r="I108" s="40">
        <v>52.22</v>
      </c>
      <c r="J108" s="40">
        <v>56.94</v>
      </c>
      <c r="K108" s="40">
        <v>53.82</v>
      </c>
      <c r="L108" s="40">
        <v>56.7</v>
      </c>
      <c r="M108" s="40">
        <v>53.73</v>
      </c>
      <c r="N108" s="40">
        <v>27.57</v>
      </c>
      <c r="O108" s="40">
        <v>51.9</v>
      </c>
      <c r="P108" s="40">
        <v>52.38</v>
      </c>
      <c r="Q108" s="40">
        <v>47.26</v>
      </c>
      <c r="R108" s="40">
        <v>47.3</v>
      </c>
      <c r="S108" s="40">
        <v>44.61</v>
      </c>
      <c r="T108" s="40">
        <v>44.61</v>
      </c>
      <c r="U108" s="40">
        <v>49.98</v>
      </c>
      <c r="V108" s="40">
        <v>45.66</v>
      </c>
      <c r="W108" s="40">
        <v>45.66</v>
      </c>
      <c r="X108" s="40">
        <v>45.66</v>
      </c>
      <c r="Y108" s="40">
        <v>45.66</v>
      </c>
      <c r="Z108" s="40">
        <f t="shared" si="10"/>
        <v>1208.2900000000004</v>
      </c>
    </row>
    <row r="109" spans="1:26" x14ac:dyDescent="0.25">
      <c r="A109" s="39">
        <v>43791</v>
      </c>
      <c r="B109" s="40">
        <v>15921.67</v>
      </c>
      <c r="C109" s="40">
        <v>77.31</v>
      </c>
      <c r="D109" s="40">
        <v>100.93</v>
      </c>
      <c r="E109" s="40">
        <v>73.86</v>
      </c>
      <c r="F109" s="40">
        <v>54.43</v>
      </c>
      <c r="G109" s="40">
        <v>73.86</v>
      </c>
      <c r="H109" s="40">
        <v>60.67</v>
      </c>
      <c r="I109" s="40">
        <v>46.84</v>
      </c>
      <c r="J109" s="40">
        <v>54.92</v>
      </c>
      <c r="K109" s="40">
        <v>53.82</v>
      </c>
      <c r="L109" s="40">
        <v>56.7</v>
      </c>
      <c r="M109" s="40">
        <v>53.73</v>
      </c>
      <c r="N109" s="40">
        <v>45.95</v>
      </c>
      <c r="O109" s="40">
        <v>51.9</v>
      </c>
      <c r="P109" s="40">
        <v>52.38</v>
      </c>
      <c r="Q109" s="40">
        <v>47.26</v>
      </c>
      <c r="R109" s="40">
        <v>47.3</v>
      </c>
      <c r="S109" s="40">
        <v>44.61</v>
      </c>
      <c r="T109" s="40">
        <v>44.61</v>
      </c>
      <c r="U109" s="40">
        <v>49.98</v>
      </c>
      <c r="V109" s="40">
        <v>45.66</v>
      </c>
      <c r="W109" s="40">
        <v>45.66</v>
      </c>
      <c r="X109" s="40">
        <v>45.66</v>
      </c>
      <c r="Y109" s="40">
        <v>45.66</v>
      </c>
      <c r="Z109" s="40">
        <f t="shared" si="10"/>
        <v>1273.7000000000005</v>
      </c>
    </row>
    <row r="110" spans="1:26" x14ac:dyDescent="0.25">
      <c r="A110" s="39">
        <v>43798</v>
      </c>
      <c r="B110" s="40">
        <v>15735.86</v>
      </c>
      <c r="C110" s="40">
        <v>77.31</v>
      </c>
      <c r="D110" s="40">
        <v>100.93</v>
      </c>
      <c r="E110" s="40">
        <v>73.86</v>
      </c>
      <c r="F110" s="40">
        <v>54.43</v>
      </c>
      <c r="G110" s="40">
        <v>73.86</v>
      </c>
      <c r="H110" s="40">
        <v>60.67</v>
      </c>
      <c r="I110" s="40">
        <v>52.22</v>
      </c>
      <c r="J110" s="40">
        <v>53.62</v>
      </c>
      <c r="K110" s="40">
        <v>53.26</v>
      </c>
      <c r="L110" s="40">
        <v>56.7</v>
      </c>
      <c r="M110" s="40">
        <v>53.73</v>
      </c>
      <c r="N110" s="40">
        <v>27.57</v>
      </c>
      <c r="O110" s="40">
        <v>51.9</v>
      </c>
      <c r="P110" s="40">
        <v>52.38</v>
      </c>
      <c r="Q110" s="40">
        <v>47.26</v>
      </c>
      <c r="R110" s="40">
        <v>47.3</v>
      </c>
      <c r="S110" s="40">
        <v>44.61</v>
      </c>
      <c r="T110" s="40">
        <v>44.61</v>
      </c>
      <c r="U110" s="40">
        <v>49.98</v>
      </c>
      <c r="V110" s="40">
        <v>45.66</v>
      </c>
      <c r="W110" s="40">
        <v>45.66</v>
      </c>
      <c r="X110" s="40">
        <v>45.66</v>
      </c>
      <c r="Y110" s="40">
        <v>45.66</v>
      </c>
      <c r="Z110" s="40">
        <f t="shared" si="10"/>
        <v>1258.8400000000004</v>
      </c>
    </row>
    <row r="111" spans="1:26" x14ac:dyDescent="0.25">
      <c r="A111" s="39">
        <v>43805</v>
      </c>
      <c r="B111" s="40">
        <v>15719.29</v>
      </c>
      <c r="C111" s="40">
        <v>77.31</v>
      </c>
      <c r="D111" s="40">
        <v>100.93</v>
      </c>
      <c r="E111" s="40">
        <v>73.38</v>
      </c>
      <c r="F111" s="40">
        <v>21.77</v>
      </c>
      <c r="G111" s="40">
        <v>73.86</v>
      </c>
      <c r="H111" s="40">
        <v>60.67</v>
      </c>
      <c r="I111" s="40">
        <v>52.22</v>
      </c>
      <c r="J111" s="40">
        <v>69.180000000000007</v>
      </c>
      <c r="K111" s="40">
        <v>53.82</v>
      </c>
      <c r="L111" s="40">
        <v>56.7</v>
      </c>
      <c r="M111" s="40">
        <v>53.73</v>
      </c>
      <c r="N111" s="40">
        <v>45.95</v>
      </c>
      <c r="O111" s="40">
        <v>51.9</v>
      </c>
      <c r="P111" s="40">
        <v>52.38</v>
      </c>
      <c r="Q111" s="40">
        <v>47.26</v>
      </c>
      <c r="R111" s="40">
        <v>47.3</v>
      </c>
      <c r="S111" s="40">
        <v>44.61</v>
      </c>
      <c r="T111" s="40">
        <v>41.91</v>
      </c>
      <c r="U111" s="40">
        <v>49.98</v>
      </c>
      <c r="V111" s="40">
        <v>45.66</v>
      </c>
      <c r="W111" s="40">
        <v>45.66</v>
      </c>
      <c r="X111" s="40">
        <v>45.66</v>
      </c>
      <c r="Y111" s="40">
        <v>45.66</v>
      </c>
      <c r="Z111" s="40">
        <f t="shared" si="10"/>
        <v>1257.5000000000005</v>
      </c>
    </row>
    <row r="112" spans="1:26" x14ac:dyDescent="0.25">
      <c r="A112" s="39">
        <v>43812</v>
      </c>
      <c r="B112" s="40">
        <v>15183.87</v>
      </c>
      <c r="C112" s="40">
        <v>77.31</v>
      </c>
      <c r="D112" s="40">
        <v>100.93</v>
      </c>
      <c r="E112" s="40">
        <v>71.62</v>
      </c>
      <c r="F112" s="40">
        <v>0</v>
      </c>
      <c r="G112" s="40">
        <v>73.86</v>
      </c>
      <c r="H112" s="40">
        <v>60.67</v>
      </c>
      <c r="I112" s="40">
        <v>52.22</v>
      </c>
      <c r="J112" s="40">
        <v>47.44</v>
      </c>
      <c r="K112" s="40">
        <v>53.82</v>
      </c>
      <c r="L112" s="40">
        <v>56.7</v>
      </c>
      <c r="M112" s="40">
        <v>53.73</v>
      </c>
      <c r="N112" s="40">
        <v>45.09</v>
      </c>
      <c r="O112" s="40">
        <v>51.9</v>
      </c>
      <c r="P112" s="40">
        <v>52.38</v>
      </c>
      <c r="Q112" s="40">
        <v>47.26</v>
      </c>
      <c r="R112" s="40">
        <v>47.3</v>
      </c>
      <c r="S112" s="40">
        <v>44.61</v>
      </c>
      <c r="T112" s="40">
        <v>44.61</v>
      </c>
      <c r="U112" s="40">
        <v>49.98</v>
      </c>
      <c r="V112" s="40">
        <v>46.26</v>
      </c>
      <c r="W112" s="40">
        <v>45.66</v>
      </c>
      <c r="X112" s="40">
        <v>45.66</v>
      </c>
      <c r="Y112" s="40">
        <v>45.66</v>
      </c>
      <c r="Z112" s="40">
        <f t="shared" si="10"/>
        <v>1214.6700000000003</v>
      </c>
    </row>
    <row r="113" spans="1:27" x14ac:dyDescent="0.25">
      <c r="A113" s="39">
        <v>43819</v>
      </c>
      <c r="B113" s="40">
        <v>15066.42</v>
      </c>
      <c r="C113" s="40">
        <v>77.31</v>
      </c>
      <c r="D113" s="40">
        <v>100.93</v>
      </c>
      <c r="E113" s="40">
        <v>73.86</v>
      </c>
      <c r="F113" s="40">
        <v>0</v>
      </c>
      <c r="G113" s="40">
        <v>73.86</v>
      </c>
      <c r="H113" s="40">
        <v>60.67</v>
      </c>
      <c r="I113" s="40">
        <v>50.63</v>
      </c>
      <c r="J113" s="40">
        <v>51.89</v>
      </c>
      <c r="K113" s="40">
        <v>53.82</v>
      </c>
      <c r="L113" s="40">
        <v>56.7</v>
      </c>
      <c r="M113" s="40">
        <v>53.73</v>
      </c>
      <c r="N113" s="40">
        <v>29.35</v>
      </c>
      <c r="O113" s="40">
        <v>51.9</v>
      </c>
      <c r="P113" s="40">
        <v>53.44</v>
      </c>
      <c r="Q113" s="40">
        <v>47.26</v>
      </c>
      <c r="R113" s="40">
        <v>47.3</v>
      </c>
      <c r="S113" s="40">
        <v>44.61</v>
      </c>
      <c r="T113" s="40">
        <v>44.61</v>
      </c>
      <c r="U113" s="40">
        <v>49.98</v>
      </c>
      <c r="V113" s="40">
        <v>46.46</v>
      </c>
      <c r="W113" s="40">
        <v>45.66</v>
      </c>
      <c r="X113" s="40">
        <v>45.66</v>
      </c>
      <c r="Y113" s="40">
        <v>45.66</v>
      </c>
      <c r="Z113" s="40">
        <f t="shared" si="10"/>
        <v>1205.2900000000004</v>
      </c>
    </row>
    <row r="114" spans="1:27" x14ac:dyDescent="0.25">
      <c r="A114" s="39">
        <v>43826</v>
      </c>
      <c r="B114" s="40">
        <v>15190.17</v>
      </c>
      <c r="C114" s="40">
        <v>77.31</v>
      </c>
      <c r="D114" s="40">
        <v>100.93</v>
      </c>
      <c r="E114" s="40">
        <v>73.86</v>
      </c>
      <c r="F114" s="40">
        <v>0</v>
      </c>
      <c r="G114" s="40">
        <v>73.86</v>
      </c>
      <c r="H114" s="40">
        <v>60.67</v>
      </c>
      <c r="I114" s="40">
        <v>36.24</v>
      </c>
      <c r="J114" s="40">
        <v>57.94</v>
      </c>
      <c r="K114" s="40">
        <v>53.82</v>
      </c>
      <c r="L114" s="40">
        <v>56.7</v>
      </c>
      <c r="M114" s="40">
        <v>53.73</v>
      </c>
      <c r="N114" s="40">
        <v>46.62</v>
      </c>
      <c r="O114" s="40">
        <v>52.86</v>
      </c>
      <c r="P114" s="40">
        <v>53.44</v>
      </c>
      <c r="Q114" s="40">
        <v>47.26</v>
      </c>
      <c r="R114" s="40">
        <v>47.3</v>
      </c>
      <c r="S114" s="40">
        <v>44.61</v>
      </c>
      <c r="T114" s="40">
        <v>44.61</v>
      </c>
      <c r="U114" s="40">
        <v>49.98</v>
      </c>
      <c r="V114" s="40">
        <v>46.46</v>
      </c>
      <c r="W114" s="40">
        <v>45.66</v>
      </c>
      <c r="X114" s="40">
        <v>45.66</v>
      </c>
      <c r="Y114" s="40">
        <v>45.66</v>
      </c>
      <c r="Z114" s="40">
        <f t="shared" si="10"/>
        <v>1215.1800000000005</v>
      </c>
    </row>
    <row r="115" spans="1:27" x14ac:dyDescent="0.25">
      <c r="A115" s="3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>
        <f t="shared" si="8"/>
        <v>0</v>
      </c>
    </row>
    <row r="116" spans="1:27" x14ac:dyDescent="0.25">
      <c r="A116" s="3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>
        <f>SUM(Z63:Z114)</f>
        <v>63704.820000000029</v>
      </c>
    </row>
    <row r="117" spans="1:27" x14ac:dyDescent="0.25">
      <c r="A117" s="39" t="s">
        <v>104</v>
      </c>
      <c r="B117" s="40">
        <f>SUM(B63:B116)</f>
        <v>795900.47000000032</v>
      </c>
      <c r="C117" s="40">
        <f t="shared" ref="C117:M117" si="11">SUM(C63:C116)</f>
        <v>4246.2999999999984</v>
      </c>
      <c r="D117" s="40">
        <f t="shared" si="11"/>
        <v>5219.1000000000013</v>
      </c>
      <c r="E117" s="40">
        <f t="shared" si="11"/>
        <v>3763.2900000000004</v>
      </c>
      <c r="F117" s="40">
        <f t="shared" si="11"/>
        <v>2431.9</v>
      </c>
      <c r="G117" s="40">
        <f t="shared" si="11"/>
        <v>3797.950000000003</v>
      </c>
      <c r="H117" s="40">
        <f t="shared" si="11"/>
        <v>3106.5800000000017</v>
      </c>
      <c r="I117" s="40">
        <f t="shared" si="11"/>
        <v>2494.1699999999992</v>
      </c>
      <c r="J117" s="40">
        <f t="shared" si="11"/>
        <v>2989.7999999999997</v>
      </c>
      <c r="K117" s="40">
        <f t="shared" si="11"/>
        <v>2783.6800000000012</v>
      </c>
      <c r="L117" s="40">
        <f t="shared" si="11"/>
        <v>2933.5499999999984</v>
      </c>
      <c r="M117" s="40">
        <f t="shared" si="11"/>
        <v>2739.67</v>
      </c>
      <c r="N117" s="40">
        <f>SUM(N63:N116)</f>
        <v>2218.0700000000006</v>
      </c>
      <c r="O117" s="40">
        <f>SUM(O63:O116)</f>
        <v>2615.1600000000021</v>
      </c>
      <c r="P117" s="40">
        <f>SUM(P63:P114)</f>
        <v>2680.1600000000026</v>
      </c>
      <c r="Q117" s="40">
        <f>SUM(Q63:Q114)</f>
        <v>2427.5200000000023</v>
      </c>
      <c r="R117" s="40">
        <f>SUM(R63:R116)</f>
        <v>2421.1600000000021</v>
      </c>
      <c r="S117" s="57">
        <f t="shared" ref="S117:Y117" si="12">SUM(S63:S114)</f>
        <v>2309.7499999999986</v>
      </c>
      <c r="T117" s="57">
        <f t="shared" si="12"/>
        <v>2274.1399999999994</v>
      </c>
      <c r="U117" s="57">
        <f t="shared" si="12"/>
        <v>2140.7900000000004</v>
      </c>
      <c r="V117" s="57">
        <f t="shared" si="12"/>
        <v>2376.5200000000009</v>
      </c>
      <c r="W117" s="57">
        <f t="shared" si="12"/>
        <v>2087.7300000000014</v>
      </c>
      <c r="X117" s="57">
        <f t="shared" si="12"/>
        <v>2049.9800000000014</v>
      </c>
      <c r="Y117" s="57">
        <f t="shared" si="12"/>
        <v>1597.8500000000006</v>
      </c>
      <c r="Z117" s="11">
        <f>SUM(C117:Y117)</f>
        <v>63704.820000000022</v>
      </c>
    </row>
    <row r="119" spans="1:27" x14ac:dyDescent="0.25">
      <c r="A119" s="42" t="s">
        <v>262</v>
      </c>
    </row>
    <row r="120" spans="1:27" x14ac:dyDescent="0.25">
      <c r="A120" s="34" t="s">
        <v>169</v>
      </c>
      <c r="B120" s="35" t="s">
        <v>170</v>
      </c>
      <c r="C120" s="35" t="s">
        <v>171</v>
      </c>
      <c r="D120" s="35" t="s">
        <v>172</v>
      </c>
      <c r="E120" s="35" t="s">
        <v>173</v>
      </c>
      <c r="F120" s="35" t="s">
        <v>174</v>
      </c>
      <c r="G120" s="35" t="s">
        <v>171</v>
      </c>
      <c r="H120" s="35" t="s">
        <v>175</v>
      </c>
      <c r="I120" s="35" t="s">
        <v>252</v>
      </c>
      <c r="J120" s="35" t="s">
        <v>176</v>
      </c>
      <c r="K120" s="35" t="s">
        <v>177</v>
      </c>
      <c r="L120" s="35" t="s">
        <v>178</v>
      </c>
      <c r="M120" s="35" t="s">
        <v>179</v>
      </c>
      <c r="N120" s="35" t="s">
        <v>180</v>
      </c>
      <c r="O120" s="35" t="s">
        <v>254</v>
      </c>
      <c r="P120" s="35" t="s">
        <v>181</v>
      </c>
      <c r="Q120" s="35" t="s">
        <v>182</v>
      </c>
      <c r="R120" s="35" t="s">
        <v>183</v>
      </c>
      <c r="S120" s="35" t="s">
        <v>184</v>
      </c>
      <c r="T120" s="35" t="s">
        <v>185</v>
      </c>
      <c r="U120" s="35" t="s">
        <v>186</v>
      </c>
      <c r="V120" s="35" t="s">
        <v>255</v>
      </c>
      <c r="W120" s="35" t="s">
        <v>187</v>
      </c>
      <c r="X120" s="35" t="s">
        <v>188</v>
      </c>
      <c r="Y120" s="35" t="s">
        <v>189</v>
      </c>
      <c r="Z120" s="35" t="s">
        <v>263</v>
      </c>
      <c r="AA120" s="35" t="s">
        <v>193</v>
      </c>
    </row>
    <row r="121" spans="1:27" x14ac:dyDescent="0.25">
      <c r="A121" s="37" t="s">
        <v>194</v>
      </c>
      <c r="B121" s="38" t="s">
        <v>195</v>
      </c>
      <c r="C121" s="38" t="s">
        <v>196</v>
      </c>
      <c r="D121" s="38" t="s">
        <v>197</v>
      </c>
      <c r="E121" s="38" t="s">
        <v>198</v>
      </c>
      <c r="F121" s="38" t="s">
        <v>199</v>
      </c>
      <c r="G121" s="38" t="s">
        <v>200</v>
      </c>
      <c r="H121" s="38" t="s">
        <v>201</v>
      </c>
      <c r="I121" s="38" t="s">
        <v>257</v>
      </c>
      <c r="J121" s="38" t="s">
        <v>198</v>
      </c>
      <c r="K121" s="38" t="s">
        <v>202</v>
      </c>
      <c r="L121" s="38" t="s">
        <v>203</v>
      </c>
      <c r="M121" s="38" t="s">
        <v>204</v>
      </c>
      <c r="N121" s="38" t="s">
        <v>205</v>
      </c>
      <c r="O121" s="38" t="s">
        <v>205</v>
      </c>
      <c r="P121" s="38" t="s">
        <v>206</v>
      </c>
      <c r="Q121" s="38" t="s">
        <v>207</v>
      </c>
      <c r="R121" s="38" t="s">
        <v>208</v>
      </c>
      <c r="S121" s="38" t="s">
        <v>209</v>
      </c>
      <c r="T121" s="38" t="s">
        <v>210</v>
      </c>
      <c r="U121" s="38" t="s">
        <v>211</v>
      </c>
      <c r="V121" s="38" t="s">
        <v>258</v>
      </c>
      <c r="W121" s="38" t="s">
        <v>212</v>
      </c>
      <c r="X121" s="38" t="s">
        <v>213</v>
      </c>
      <c r="Y121" s="38" t="s">
        <v>198</v>
      </c>
      <c r="Z121" s="38" t="s">
        <v>214</v>
      </c>
      <c r="AA121" s="38" t="s">
        <v>104</v>
      </c>
    </row>
    <row r="122" spans="1:27" x14ac:dyDescent="0.25">
      <c r="A122" s="39">
        <v>43833</v>
      </c>
      <c r="B122" s="40">
        <v>15263.27</v>
      </c>
      <c r="C122" s="40">
        <v>77.31</v>
      </c>
      <c r="D122" s="40">
        <v>100.93</v>
      </c>
      <c r="E122" s="40">
        <v>73.86</v>
      </c>
      <c r="F122" s="40">
        <v>0</v>
      </c>
      <c r="G122" s="40">
        <v>73.86</v>
      </c>
      <c r="H122" s="40">
        <v>60.67</v>
      </c>
      <c r="I122" s="40">
        <v>52.22</v>
      </c>
      <c r="J122" s="40">
        <v>69.180000000000007</v>
      </c>
      <c r="K122" s="40">
        <v>53.82</v>
      </c>
      <c r="L122" s="40">
        <v>56.7</v>
      </c>
      <c r="M122" s="40">
        <v>53.73</v>
      </c>
      <c r="N122" s="40">
        <v>46.62</v>
      </c>
      <c r="O122" s="40">
        <v>52.86</v>
      </c>
      <c r="P122" s="40">
        <v>32.06</v>
      </c>
      <c r="Q122" s="40">
        <v>47.26</v>
      </c>
      <c r="R122" s="40">
        <v>47.3</v>
      </c>
      <c r="S122" s="40">
        <v>44.61</v>
      </c>
      <c r="T122" s="40">
        <v>44.61</v>
      </c>
      <c r="U122" s="40">
        <v>49.98</v>
      </c>
      <c r="V122" s="40">
        <v>46.46</v>
      </c>
      <c r="W122" s="40">
        <v>45.66</v>
      </c>
      <c r="X122" s="40">
        <v>45.66</v>
      </c>
      <c r="Y122" s="40">
        <v>45.66</v>
      </c>
      <c r="Z122" s="40">
        <v>0</v>
      </c>
      <c r="AA122" s="40">
        <f>SUM(C122:Z122)</f>
        <v>1221.0200000000004</v>
      </c>
    </row>
    <row r="123" spans="1:27" x14ac:dyDescent="0.25">
      <c r="A123" s="39">
        <v>43840</v>
      </c>
      <c r="B123" s="40">
        <v>15399.7</v>
      </c>
      <c r="C123" s="40">
        <v>77.31</v>
      </c>
      <c r="D123" s="40">
        <v>100.93</v>
      </c>
      <c r="E123" s="40">
        <v>73.86</v>
      </c>
      <c r="F123" s="40">
        <v>0</v>
      </c>
      <c r="G123" s="40">
        <v>73.86</v>
      </c>
      <c r="H123" s="40">
        <v>60.67</v>
      </c>
      <c r="I123" s="40">
        <v>52.22</v>
      </c>
      <c r="J123" s="40">
        <v>69.180000000000007</v>
      </c>
      <c r="K123" s="40">
        <v>53.82</v>
      </c>
      <c r="L123" s="40">
        <v>56.7</v>
      </c>
      <c r="M123" s="40">
        <v>53.73</v>
      </c>
      <c r="N123" s="40">
        <v>46.62</v>
      </c>
      <c r="O123" s="40">
        <v>52.86</v>
      </c>
      <c r="P123" s="40">
        <v>42.98</v>
      </c>
      <c r="Q123" s="40">
        <v>47.26</v>
      </c>
      <c r="R123" s="40">
        <v>47.3</v>
      </c>
      <c r="S123" s="40">
        <v>44.61</v>
      </c>
      <c r="T123" s="40">
        <v>44.61</v>
      </c>
      <c r="U123" s="40">
        <v>49.98</v>
      </c>
      <c r="V123" s="40">
        <v>46.46</v>
      </c>
      <c r="W123" s="40">
        <v>45.66</v>
      </c>
      <c r="X123" s="40">
        <v>45.66</v>
      </c>
      <c r="Y123" s="40">
        <v>45.66</v>
      </c>
      <c r="Z123" s="40">
        <v>0</v>
      </c>
      <c r="AA123" s="40">
        <f t="shared" ref="AA123:AA146" si="13">SUM(C123:Z123)</f>
        <v>1231.9400000000003</v>
      </c>
    </row>
    <row r="124" spans="1:27" x14ac:dyDescent="0.25">
      <c r="A124" s="39">
        <v>43847</v>
      </c>
      <c r="B124" s="40">
        <v>19024.490000000002</v>
      </c>
      <c r="C124" s="40">
        <v>309.25</v>
      </c>
      <c r="D124" s="40">
        <v>100.93</v>
      </c>
      <c r="E124" s="40">
        <v>73.86</v>
      </c>
      <c r="F124" s="40">
        <v>54.43</v>
      </c>
      <c r="G124" s="40">
        <v>73.86</v>
      </c>
      <c r="H124" s="40">
        <v>60.67</v>
      </c>
      <c r="I124" s="40">
        <v>52.22</v>
      </c>
      <c r="J124" s="40">
        <v>62.47</v>
      </c>
      <c r="K124" s="40">
        <v>53.69</v>
      </c>
      <c r="L124" s="40">
        <v>56.7</v>
      </c>
      <c r="M124" s="40">
        <v>53.73</v>
      </c>
      <c r="N124" s="40">
        <v>46.62</v>
      </c>
      <c r="O124" s="40">
        <v>52.86</v>
      </c>
      <c r="P124" s="40">
        <v>53.44</v>
      </c>
      <c r="Q124" s="40">
        <v>47.26</v>
      </c>
      <c r="R124" s="40">
        <v>47.3</v>
      </c>
      <c r="S124" s="40">
        <v>44.61</v>
      </c>
      <c r="T124" s="40">
        <v>44.61</v>
      </c>
      <c r="U124" s="40">
        <v>49.98</v>
      </c>
      <c r="V124" s="40">
        <v>46.46</v>
      </c>
      <c r="W124" s="40">
        <v>45.66</v>
      </c>
      <c r="X124" s="40">
        <v>45.66</v>
      </c>
      <c r="Y124" s="40">
        <v>45.66</v>
      </c>
      <c r="Z124" s="40">
        <v>0</v>
      </c>
      <c r="AA124" s="40">
        <f t="shared" si="13"/>
        <v>1521.9300000000003</v>
      </c>
    </row>
    <row r="125" spans="1:27" x14ac:dyDescent="0.25">
      <c r="A125" s="39">
        <v>43854</v>
      </c>
      <c r="B125" s="40">
        <v>16005.47</v>
      </c>
      <c r="C125" s="40">
        <v>77.31</v>
      </c>
      <c r="D125" s="40">
        <v>100.93</v>
      </c>
      <c r="E125" s="40">
        <v>73.86</v>
      </c>
      <c r="F125" s="40">
        <v>54.43</v>
      </c>
      <c r="G125" s="40">
        <v>73.86</v>
      </c>
      <c r="H125" s="40">
        <v>60.67</v>
      </c>
      <c r="I125" s="40">
        <v>52.22</v>
      </c>
      <c r="J125" s="40">
        <v>52.75</v>
      </c>
      <c r="K125" s="40">
        <v>53.82</v>
      </c>
      <c r="L125" s="40">
        <v>56.7</v>
      </c>
      <c r="M125" s="40">
        <v>53.73</v>
      </c>
      <c r="N125" s="40">
        <v>46.62</v>
      </c>
      <c r="O125" s="40">
        <v>52.86</v>
      </c>
      <c r="P125" s="40">
        <v>53.44</v>
      </c>
      <c r="Q125" s="40">
        <v>47.26</v>
      </c>
      <c r="R125" s="40">
        <v>47.3</v>
      </c>
      <c r="S125" s="40">
        <v>44.61</v>
      </c>
      <c r="T125" s="40">
        <v>44.61</v>
      </c>
      <c r="U125" s="40">
        <v>49.98</v>
      </c>
      <c r="V125" s="40">
        <v>46.46</v>
      </c>
      <c r="W125" s="40">
        <v>45.66</v>
      </c>
      <c r="X125" s="40">
        <v>45.66</v>
      </c>
      <c r="Y125" s="40">
        <v>45.66</v>
      </c>
      <c r="Z125" s="40">
        <v>0</v>
      </c>
      <c r="AA125" s="40">
        <f>SUM(C125:Z125)</f>
        <v>1280.4000000000005</v>
      </c>
    </row>
    <row r="126" spans="1:27" x14ac:dyDescent="0.25">
      <c r="A126" s="39">
        <v>43861</v>
      </c>
      <c r="B126" s="40">
        <v>16029.17</v>
      </c>
      <c r="C126" s="40">
        <v>77.31</v>
      </c>
      <c r="D126" s="40">
        <v>100.93</v>
      </c>
      <c r="E126" s="40">
        <v>73.86</v>
      </c>
      <c r="F126" s="40">
        <v>54.43</v>
      </c>
      <c r="G126" s="40">
        <v>73.86</v>
      </c>
      <c r="H126" s="40">
        <v>60.67</v>
      </c>
      <c r="I126" s="40">
        <v>52.22</v>
      </c>
      <c r="J126" s="40">
        <v>54.48</v>
      </c>
      <c r="K126" s="40">
        <v>53.82</v>
      </c>
      <c r="L126" s="40">
        <v>56.7</v>
      </c>
      <c r="M126" s="40">
        <v>53.73</v>
      </c>
      <c r="N126" s="40">
        <v>46.62</v>
      </c>
      <c r="O126" s="40">
        <v>52.86</v>
      </c>
      <c r="P126" s="40">
        <v>53.44</v>
      </c>
      <c r="Q126" s="40">
        <v>47.26</v>
      </c>
      <c r="R126" s="40">
        <v>47.46</v>
      </c>
      <c r="S126" s="40">
        <v>44.61</v>
      </c>
      <c r="T126" s="40">
        <v>44.61</v>
      </c>
      <c r="U126" s="40">
        <v>49.98</v>
      </c>
      <c r="V126" s="40">
        <v>46.46</v>
      </c>
      <c r="W126" s="40">
        <v>45.66</v>
      </c>
      <c r="X126" s="40">
        <v>45.66</v>
      </c>
      <c r="Y126" s="40">
        <v>45.66</v>
      </c>
      <c r="Z126" s="40"/>
      <c r="AA126" s="40">
        <f t="shared" si="13"/>
        <v>1282.2900000000006</v>
      </c>
    </row>
    <row r="127" spans="1:27" x14ac:dyDescent="0.25">
      <c r="A127" s="39">
        <v>43868</v>
      </c>
      <c r="B127" s="40">
        <v>16006.58</v>
      </c>
      <c r="C127" s="40">
        <v>77.31</v>
      </c>
      <c r="D127" s="40">
        <v>100.93</v>
      </c>
      <c r="E127" s="40">
        <v>73.86</v>
      </c>
      <c r="F127" s="40">
        <v>54.43</v>
      </c>
      <c r="G127" s="40">
        <v>73.86</v>
      </c>
      <c r="H127" s="40">
        <v>60.67</v>
      </c>
      <c r="I127" s="40">
        <v>52.22</v>
      </c>
      <c r="J127" s="40">
        <v>52.01</v>
      </c>
      <c r="K127" s="40">
        <v>53.82</v>
      </c>
      <c r="L127" s="40">
        <v>56.7</v>
      </c>
      <c r="M127" s="40">
        <v>53.73</v>
      </c>
      <c r="N127" s="40">
        <v>46.62</v>
      </c>
      <c r="O127" s="40">
        <v>52.86</v>
      </c>
      <c r="P127" s="40">
        <v>53.44</v>
      </c>
      <c r="Q127" s="40">
        <v>47.26</v>
      </c>
      <c r="R127" s="40">
        <v>48.13</v>
      </c>
      <c r="S127" s="40">
        <v>44.61</v>
      </c>
      <c r="T127" s="40">
        <v>44.61</v>
      </c>
      <c r="U127" s="40">
        <v>49.98</v>
      </c>
      <c r="V127" s="40">
        <v>46.46</v>
      </c>
      <c r="W127" s="40">
        <v>45.66</v>
      </c>
      <c r="X127" s="40">
        <v>45.66</v>
      </c>
      <c r="Y127" s="40">
        <v>45.66</v>
      </c>
      <c r="Z127" s="40"/>
      <c r="AA127" s="40">
        <f t="shared" si="13"/>
        <v>1280.4900000000005</v>
      </c>
    </row>
    <row r="128" spans="1:27" x14ac:dyDescent="0.25">
      <c r="A128" s="39">
        <v>43875</v>
      </c>
      <c r="B128" s="40">
        <v>16054.4</v>
      </c>
      <c r="C128" s="40">
        <v>77.31</v>
      </c>
      <c r="D128" s="40">
        <v>100.93</v>
      </c>
      <c r="E128" s="40">
        <v>73.86</v>
      </c>
      <c r="F128" s="40">
        <v>53.58</v>
      </c>
      <c r="G128" s="40">
        <v>73.86</v>
      </c>
      <c r="H128" s="40">
        <v>60.67</v>
      </c>
      <c r="I128" s="40">
        <v>52.22</v>
      </c>
      <c r="J128" s="40">
        <v>56.21</v>
      </c>
      <c r="K128" s="40">
        <v>53.82</v>
      </c>
      <c r="L128" s="40">
        <v>56.7</v>
      </c>
      <c r="M128" s="40">
        <v>53.73</v>
      </c>
      <c r="N128" s="40">
        <v>46.62</v>
      </c>
      <c r="O128" s="40">
        <v>52.86</v>
      </c>
      <c r="P128" s="40">
        <v>53.44</v>
      </c>
      <c r="Q128" s="40">
        <v>47.26</v>
      </c>
      <c r="R128" s="40">
        <v>48.13</v>
      </c>
      <c r="S128" s="40">
        <v>44.61</v>
      </c>
      <c r="T128" s="40">
        <v>44.61</v>
      </c>
      <c r="U128" s="40">
        <v>49.98</v>
      </c>
      <c r="V128" s="40">
        <v>46.46</v>
      </c>
      <c r="W128" s="40">
        <v>46.14</v>
      </c>
      <c r="X128" s="40">
        <v>45.66</v>
      </c>
      <c r="Y128" s="40">
        <v>45.66</v>
      </c>
      <c r="Z128" s="40"/>
      <c r="AA128" s="40">
        <f t="shared" si="13"/>
        <v>1284.3200000000004</v>
      </c>
    </row>
    <row r="129" spans="1:27" x14ac:dyDescent="0.25">
      <c r="A129" s="39">
        <v>43882</v>
      </c>
      <c r="B129" s="40">
        <v>16004.31</v>
      </c>
      <c r="C129" s="40">
        <v>77.31</v>
      </c>
      <c r="D129" s="40">
        <v>100.93</v>
      </c>
      <c r="E129" s="40">
        <v>73.86</v>
      </c>
      <c r="F129" s="40">
        <v>54.43</v>
      </c>
      <c r="G129" s="40">
        <v>73.86</v>
      </c>
      <c r="H129" s="40">
        <v>60.67</v>
      </c>
      <c r="I129" s="40">
        <v>52.22</v>
      </c>
      <c r="J129" s="40">
        <v>51.89</v>
      </c>
      <c r="K129" s="40">
        <v>53.82</v>
      </c>
      <c r="L129" s="40">
        <v>56.7</v>
      </c>
      <c r="M129" s="40">
        <v>53.73</v>
      </c>
      <c r="N129" s="40">
        <v>45.02</v>
      </c>
      <c r="O129" s="40">
        <v>52.86</v>
      </c>
      <c r="P129" s="40">
        <v>53.44</v>
      </c>
      <c r="Q129" s="40">
        <v>47.26</v>
      </c>
      <c r="R129" s="40">
        <v>48.13</v>
      </c>
      <c r="S129" s="40">
        <v>44.88</v>
      </c>
      <c r="T129" s="40">
        <v>44.61</v>
      </c>
      <c r="U129" s="40">
        <v>49.98</v>
      </c>
      <c r="V129" s="40">
        <v>46.46</v>
      </c>
      <c r="W129" s="40">
        <v>46.46</v>
      </c>
      <c r="X129" s="40">
        <v>46.14</v>
      </c>
      <c r="Y129" s="40">
        <v>45.66</v>
      </c>
      <c r="Z129" s="40"/>
      <c r="AA129" s="40">
        <f t="shared" si="13"/>
        <v>1280.3200000000004</v>
      </c>
    </row>
    <row r="130" spans="1:27" x14ac:dyDescent="0.25">
      <c r="A130" s="39">
        <v>43889</v>
      </c>
      <c r="B130" s="41">
        <v>16016.38</v>
      </c>
      <c r="C130" s="40">
        <v>77.31</v>
      </c>
      <c r="D130" s="40">
        <v>100.93</v>
      </c>
      <c r="E130" s="40">
        <v>73.86</v>
      </c>
      <c r="F130" s="40">
        <v>54.43</v>
      </c>
      <c r="G130" s="40">
        <v>73.86</v>
      </c>
      <c r="H130" s="40">
        <v>60.67</v>
      </c>
      <c r="I130" s="40">
        <v>52.22</v>
      </c>
      <c r="J130" s="40">
        <v>51.89</v>
      </c>
      <c r="K130" s="40">
        <v>53.82</v>
      </c>
      <c r="L130" s="40">
        <v>56.7</v>
      </c>
      <c r="M130" s="40">
        <v>53.73</v>
      </c>
      <c r="N130" s="40">
        <v>46.62</v>
      </c>
      <c r="O130" s="40">
        <v>52.86</v>
      </c>
      <c r="P130" s="40">
        <v>53.44</v>
      </c>
      <c r="Q130" s="40">
        <v>47.26</v>
      </c>
      <c r="R130" s="40">
        <v>48.13</v>
      </c>
      <c r="S130" s="40">
        <v>45.28</v>
      </c>
      <c r="T130" s="40">
        <v>44.88</v>
      </c>
      <c r="U130" s="40">
        <v>48.38</v>
      </c>
      <c r="V130" s="40">
        <v>46.46</v>
      </c>
      <c r="W130" s="40">
        <v>46.46</v>
      </c>
      <c r="X130" s="40">
        <v>46.46</v>
      </c>
      <c r="Y130" s="40">
        <v>45.66</v>
      </c>
      <c r="Z130" s="40"/>
      <c r="AA130" s="40">
        <f t="shared" si="13"/>
        <v>1281.3100000000004</v>
      </c>
    </row>
    <row r="131" spans="1:27" x14ac:dyDescent="0.25">
      <c r="A131" s="39">
        <v>43896</v>
      </c>
      <c r="B131" s="40">
        <v>16041.86</v>
      </c>
      <c r="C131" s="40">
        <v>77.31</v>
      </c>
      <c r="D131" s="40">
        <v>100.93</v>
      </c>
      <c r="E131" s="40">
        <v>73.86</v>
      </c>
      <c r="F131" s="40">
        <v>54.43</v>
      </c>
      <c r="G131" s="40">
        <v>73.86</v>
      </c>
      <c r="H131" s="40">
        <v>60.67</v>
      </c>
      <c r="I131" s="40">
        <v>52.22</v>
      </c>
      <c r="J131" s="40">
        <v>51.89</v>
      </c>
      <c r="K131" s="40">
        <v>53.82</v>
      </c>
      <c r="L131" s="40">
        <v>56.7</v>
      </c>
      <c r="M131" s="40">
        <v>53.73</v>
      </c>
      <c r="N131" s="40">
        <v>46.62</v>
      </c>
      <c r="O131" s="40">
        <v>52.86</v>
      </c>
      <c r="P131" s="40">
        <v>53.44</v>
      </c>
      <c r="Q131" s="40">
        <v>47.26</v>
      </c>
      <c r="R131" s="40">
        <v>48.13</v>
      </c>
      <c r="S131" s="40">
        <v>45.28</v>
      </c>
      <c r="T131" s="40">
        <v>45.28</v>
      </c>
      <c r="U131" s="40">
        <v>49.98</v>
      </c>
      <c r="V131" s="40">
        <v>46.46</v>
      </c>
      <c r="W131" s="40">
        <v>46.46</v>
      </c>
      <c r="X131" s="40">
        <v>46.46</v>
      </c>
      <c r="Y131" s="40">
        <v>45.66</v>
      </c>
      <c r="Z131" s="40">
        <v>0</v>
      </c>
      <c r="AA131" s="40">
        <f t="shared" si="13"/>
        <v>1283.3100000000004</v>
      </c>
    </row>
    <row r="132" spans="1:27" x14ac:dyDescent="0.25">
      <c r="A132" s="39">
        <v>43903</v>
      </c>
      <c r="B132" s="40">
        <v>16041.86</v>
      </c>
      <c r="C132" s="40">
        <v>77.31</v>
      </c>
      <c r="D132" s="40">
        <v>100.93</v>
      </c>
      <c r="E132" s="40">
        <v>73.86</v>
      </c>
      <c r="F132" s="40">
        <v>54.43</v>
      </c>
      <c r="G132" s="40">
        <v>73.86</v>
      </c>
      <c r="H132" s="40">
        <v>60.67</v>
      </c>
      <c r="I132" s="40">
        <v>52.22</v>
      </c>
      <c r="J132" s="40">
        <v>51.89</v>
      </c>
      <c r="K132" s="40">
        <v>53.82</v>
      </c>
      <c r="L132" s="40">
        <v>56.7</v>
      </c>
      <c r="M132" s="40">
        <v>53.73</v>
      </c>
      <c r="N132" s="40">
        <v>46.62</v>
      </c>
      <c r="O132" s="40">
        <v>52.86</v>
      </c>
      <c r="P132" s="40">
        <v>53.44</v>
      </c>
      <c r="Q132" s="40">
        <v>47.26</v>
      </c>
      <c r="R132" s="40">
        <v>48.13</v>
      </c>
      <c r="S132" s="40">
        <v>45.28</v>
      </c>
      <c r="T132" s="40">
        <v>45.28</v>
      </c>
      <c r="U132" s="40">
        <v>49.98</v>
      </c>
      <c r="V132" s="40">
        <v>46.46</v>
      </c>
      <c r="W132" s="40">
        <v>46.46</v>
      </c>
      <c r="X132" s="40">
        <v>46.46</v>
      </c>
      <c r="Y132" s="40">
        <v>45.66</v>
      </c>
      <c r="Z132" s="40"/>
      <c r="AA132" s="40">
        <f t="shared" si="13"/>
        <v>1283.3100000000004</v>
      </c>
    </row>
    <row r="133" spans="1:27" x14ac:dyDescent="0.25">
      <c r="A133" s="39">
        <v>43910</v>
      </c>
      <c r="B133" s="40">
        <v>16041.87</v>
      </c>
      <c r="C133" s="40">
        <v>77.31</v>
      </c>
      <c r="D133" s="40">
        <v>100.93</v>
      </c>
      <c r="E133" s="40">
        <v>73.86</v>
      </c>
      <c r="F133" s="40">
        <v>54.43</v>
      </c>
      <c r="G133" s="40">
        <v>73.86</v>
      </c>
      <c r="H133" s="40">
        <v>60.67</v>
      </c>
      <c r="I133" s="40">
        <v>52.22</v>
      </c>
      <c r="J133" s="40">
        <v>51.89</v>
      </c>
      <c r="K133" s="40">
        <v>53.82</v>
      </c>
      <c r="L133" s="40">
        <v>56.7</v>
      </c>
      <c r="M133" s="40">
        <v>53.73</v>
      </c>
      <c r="N133" s="40">
        <v>46.62</v>
      </c>
      <c r="O133" s="40">
        <v>52.86</v>
      </c>
      <c r="P133" s="40">
        <v>53.44</v>
      </c>
      <c r="Q133" s="40">
        <v>47.26</v>
      </c>
      <c r="R133" s="40">
        <v>48.13</v>
      </c>
      <c r="S133" s="40">
        <v>45.28</v>
      </c>
      <c r="T133" s="40">
        <v>45.28</v>
      </c>
      <c r="U133" s="40">
        <v>49.98</v>
      </c>
      <c r="V133" s="40">
        <v>46.46</v>
      </c>
      <c r="W133" s="40">
        <v>46.46</v>
      </c>
      <c r="X133" s="40">
        <v>46.46</v>
      </c>
      <c r="Y133" s="40">
        <v>45.66</v>
      </c>
      <c r="Z133" s="40">
        <v>0</v>
      </c>
      <c r="AA133" s="40">
        <f t="shared" si="13"/>
        <v>1283.3100000000004</v>
      </c>
    </row>
    <row r="134" spans="1:27" x14ac:dyDescent="0.25">
      <c r="A134" s="39">
        <v>43917</v>
      </c>
      <c r="B134" s="40">
        <v>16020.27</v>
      </c>
      <c r="C134" s="40">
        <v>77.31</v>
      </c>
      <c r="D134" s="40">
        <v>100.93</v>
      </c>
      <c r="E134" s="40">
        <v>73.86</v>
      </c>
      <c r="F134" s="40">
        <v>54.39</v>
      </c>
      <c r="G134" s="40">
        <v>73.86</v>
      </c>
      <c r="H134" s="40">
        <v>60.67</v>
      </c>
      <c r="I134" s="40">
        <v>52.22</v>
      </c>
      <c r="J134" s="40">
        <v>51.89</v>
      </c>
      <c r="K134" s="40">
        <v>53.82</v>
      </c>
      <c r="L134" s="40">
        <v>56.7</v>
      </c>
      <c r="M134" s="40">
        <v>53.73</v>
      </c>
      <c r="N134" s="40">
        <v>46.62</v>
      </c>
      <c r="O134" s="40">
        <v>52.86</v>
      </c>
      <c r="P134" s="40">
        <v>53.44</v>
      </c>
      <c r="Q134" s="40">
        <v>47.26</v>
      </c>
      <c r="R134" s="40">
        <v>48.13</v>
      </c>
      <c r="S134" s="40">
        <v>45.28</v>
      </c>
      <c r="T134" s="40">
        <v>45.28</v>
      </c>
      <c r="U134" s="40">
        <v>48.3</v>
      </c>
      <c r="V134" s="40">
        <v>46.46</v>
      </c>
      <c r="W134" s="40">
        <v>46.46</v>
      </c>
      <c r="X134" s="40">
        <v>46.46</v>
      </c>
      <c r="Y134" s="40">
        <v>45.66</v>
      </c>
      <c r="Z134" s="40">
        <v>0</v>
      </c>
      <c r="AA134" s="40">
        <f t="shared" si="13"/>
        <v>1281.5900000000004</v>
      </c>
    </row>
    <row r="135" spans="1:27" x14ac:dyDescent="0.25">
      <c r="A135" s="39">
        <v>43924</v>
      </c>
      <c r="B135" s="40">
        <v>16016.57</v>
      </c>
      <c r="C135" s="40">
        <v>77.31</v>
      </c>
      <c r="D135" s="40">
        <v>100.93</v>
      </c>
      <c r="E135" s="40">
        <v>73.86</v>
      </c>
      <c r="F135" s="40">
        <v>54.43</v>
      </c>
      <c r="G135" s="40">
        <v>73.86</v>
      </c>
      <c r="H135" s="40">
        <v>60.67</v>
      </c>
      <c r="I135" s="40">
        <v>50.2</v>
      </c>
      <c r="J135" s="40">
        <v>51.89</v>
      </c>
      <c r="K135" s="40">
        <v>53.82</v>
      </c>
      <c r="L135" s="40">
        <v>56.7</v>
      </c>
      <c r="M135" s="40">
        <v>53.73</v>
      </c>
      <c r="N135" s="40">
        <v>46.62</v>
      </c>
      <c r="O135" s="40">
        <v>52.86</v>
      </c>
      <c r="P135" s="40">
        <v>53.44</v>
      </c>
      <c r="Q135" s="40">
        <v>47.26</v>
      </c>
      <c r="R135" s="40">
        <v>48.13</v>
      </c>
      <c r="S135" s="40">
        <v>45.28</v>
      </c>
      <c r="T135" s="40">
        <v>45.28</v>
      </c>
      <c r="U135" s="40">
        <v>49.98</v>
      </c>
      <c r="V135" s="40">
        <v>46.46</v>
      </c>
      <c r="W135" s="40">
        <v>46.46</v>
      </c>
      <c r="X135" s="40">
        <v>46.46</v>
      </c>
      <c r="Y135" s="40">
        <v>45.66</v>
      </c>
      <c r="Z135" s="40">
        <v>0</v>
      </c>
      <c r="AA135" s="40">
        <f t="shared" si="13"/>
        <v>1281.2900000000004</v>
      </c>
    </row>
    <row r="136" spans="1:27" x14ac:dyDescent="0.25">
      <c r="A136" s="39">
        <v>43931</v>
      </c>
      <c r="B136" s="40">
        <v>16051.07</v>
      </c>
      <c r="C136" s="40">
        <v>77.31</v>
      </c>
      <c r="D136" s="40">
        <v>100.93</v>
      </c>
      <c r="E136" s="40">
        <v>73.86</v>
      </c>
      <c r="F136" s="40">
        <v>55.17</v>
      </c>
      <c r="G136" s="40">
        <v>73.86</v>
      </c>
      <c r="H136" s="40">
        <v>60.67</v>
      </c>
      <c r="I136" s="40">
        <v>52.22</v>
      </c>
      <c r="J136" s="40">
        <v>51.89</v>
      </c>
      <c r="K136" s="40">
        <v>53.82</v>
      </c>
      <c r="L136" s="40">
        <v>56.7</v>
      </c>
      <c r="M136" s="40">
        <v>53.73</v>
      </c>
      <c r="N136" s="40">
        <v>46.62</v>
      </c>
      <c r="O136" s="40">
        <v>52.86</v>
      </c>
      <c r="P136" s="40">
        <v>53.44</v>
      </c>
      <c r="Q136" s="40">
        <v>47.26</v>
      </c>
      <c r="R136" s="40">
        <v>48.13</v>
      </c>
      <c r="S136" s="40">
        <v>45.28</v>
      </c>
      <c r="T136" s="40">
        <v>45.28</v>
      </c>
      <c r="U136" s="40">
        <v>49.98</v>
      </c>
      <c r="V136" s="40">
        <v>46.46</v>
      </c>
      <c r="W136" s="40">
        <v>46.46</v>
      </c>
      <c r="X136" s="40">
        <v>46.46</v>
      </c>
      <c r="Y136" s="40">
        <v>45.66</v>
      </c>
      <c r="Z136" s="40"/>
      <c r="AA136" s="40">
        <f t="shared" si="13"/>
        <v>1284.0500000000004</v>
      </c>
    </row>
    <row r="137" spans="1:27" x14ac:dyDescent="0.25">
      <c r="A137" s="39">
        <v>43938</v>
      </c>
      <c r="B137" s="40">
        <v>14456.45</v>
      </c>
      <c r="C137" s="40">
        <v>77.31</v>
      </c>
      <c r="D137" s="40">
        <v>100.93</v>
      </c>
      <c r="E137" s="40">
        <v>67.150000000000006</v>
      </c>
      <c r="F137" s="40">
        <v>49.65</v>
      </c>
      <c r="G137" s="40">
        <v>66.47</v>
      </c>
      <c r="H137" s="40">
        <v>54.6</v>
      </c>
      <c r="I137" s="40">
        <v>49.77</v>
      </c>
      <c r="J137" s="40">
        <v>51.89</v>
      </c>
      <c r="K137" s="40">
        <v>54.4</v>
      </c>
      <c r="L137" s="40">
        <v>51.77</v>
      </c>
      <c r="M137" s="40">
        <v>48.36</v>
      </c>
      <c r="N137" s="40">
        <v>41.96</v>
      </c>
      <c r="O137" s="40">
        <v>47.58</v>
      </c>
      <c r="P137" s="40">
        <v>48.1</v>
      </c>
      <c r="Q137" s="40">
        <v>42.66</v>
      </c>
      <c r="R137" s="40">
        <v>48.13</v>
      </c>
      <c r="S137" s="40">
        <v>40.75</v>
      </c>
      <c r="T137" s="40">
        <v>40.75</v>
      </c>
      <c r="U137" s="40">
        <v>44.99</v>
      </c>
      <c r="V137" s="40">
        <v>0</v>
      </c>
      <c r="W137" s="40">
        <v>41.82</v>
      </c>
      <c r="X137" s="40">
        <v>41.82</v>
      </c>
      <c r="Y137" s="40">
        <v>45.66</v>
      </c>
      <c r="Z137" s="40"/>
      <c r="AA137" s="40">
        <f t="shared" si="13"/>
        <v>1156.52</v>
      </c>
    </row>
    <row r="138" spans="1:27" x14ac:dyDescent="0.25">
      <c r="A138" s="39">
        <v>43945</v>
      </c>
      <c r="B138" s="40">
        <v>15494.16</v>
      </c>
      <c r="C138" s="40">
        <v>77.31</v>
      </c>
      <c r="D138" s="40">
        <v>100.93</v>
      </c>
      <c r="E138" s="40">
        <v>73.86</v>
      </c>
      <c r="F138" s="40">
        <v>55.13</v>
      </c>
      <c r="G138" s="40">
        <v>73.86</v>
      </c>
      <c r="H138" s="40">
        <v>60.67</v>
      </c>
      <c r="I138" s="40">
        <v>52.22</v>
      </c>
      <c r="J138" s="40">
        <v>51.89</v>
      </c>
      <c r="K138" s="40">
        <v>54.78</v>
      </c>
      <c r="L138" s="40">
        <v>57.7</v>
      </c>
      <c r="M138" s="40">
        <v>53.73</v>
      </c>
      <c r="N138" s="40">
        <v>46.62</v>
      </c>
      <c r="O138" s="40">
        <v>52.86</v>
      </c>
      <c r="P138" s="40">
        <v>53.44</v>
      </c>
      <c r="Q138" s="40">
        <v>47.26</v>
      </c>
      <c r="R138" s="40">
        <v>48.13</v>
      </c>
      <c r="S138" s="40">
        <v>45.28</v>
      </c>
      <c r="T138" s="40">
        <v>45.28</v>
      </c>
      <c r="U138" s="40">
        <v>49.98</v>
      </c>
      <c r="V138" s="40">
        <v>0</v>
      </c>
      <c r="W138" s="40">
        <v>46.46</v>
      </c>
      <c r="X138" s="40">
        <v>46.46</v>
      </c>
      <c r="Y138" s="40">
        <v>45.66</v>
      </c>
      <c r="Z138" s="40"/>
      <c r="AA138" s="40">
        <f t="shared" si="13"/>
        <v>1239.5100000000002</v>
      </c>
    </row>
    <row r="139" spans="1:27" x14ac:dyDescent="0.25">
      <c r="A139" s="39">
        <v>43952</v>
      </c>
      <c r="B139" s="40">
        <v>16066.94</v>
      </c>
      <c r="C139" s="40">
        <v>77.31</v>
      </c>
      <c r="D139" s="40">
        <v>100.93</v>
      </c>
      <c r="E139" s="40">
        <v>73.86</v>
      </c>
      <c r="F139" s="40">
        <v>55.13</v>
      </c>
      <c r="G139" s="40">
        <v>73.86</v>
      </c>
      <c r="H139" s="40">
        <v>60.67</v>
      </c>
      <c r="I139" s="40">
        <v>52.22</v>
      </c>
      <c r="J139" s="40">
        <v>51.89</v>
      </c>
      <c r="K139" s="40">
        <v>54.78</v>
      </c>
      <c r="L139" s="40">
        <v>57.7</v>
      </c>
      <c r="M139" s="40">
        <v>53.73</v>
      </c>
      <c r="N139" s="40">
        <v>46.62</v>
      </c>
      <c r="O139" s="40">
        <v>52.86</v>
      </c>
      <c r="P139" s="40">
        <v>53.44</v>
      </c>
      <c r="Q139" s="40">
        <v>47.26</v>
      </c>
      <c r="R139" s="40">
        <v>48.13</v>
      </c>
      <c r="S139" s="40">
        <v>45.28</v>
      </c>
      <c r="T139" s="40">
        <v>45.28</v>
      </c>
      <c r="U139" s="40">
        <v>49.98</v>
      </c>
      <c r="V139" s="40">
        <v>0</v>
      </c>
      <c r="W139" s="40">
        <v>46.46</v>
      </c>
      <c r="X139" s="40">
        <v>46.46</v>
      </c>
      <c r="Y139" s="40">
        <v>45.82</v>
      </c>
      <c r="Z139" s="40">
        <v>45.66</v>
      </c>
      <c r="AA139" s="40">
        <f>SUM(C139:Z139)</f>
        <v>1285.3300000000002</v>
      </c>
    </row>
    <row r="140" spans="1:27" x14ac:dyDescent="0.25">
      <c r="A140" s="39">
        <v>43959</v>
      </c>
      <c r="B140" s="40">
        <v>16092.76</v>
      </c>
      <c r="C140" s="40">
        <v>77.31</v>
      </c>
      <c r="D140" s="40">
        <v>100.93</v>
      </c>
      <c r="E140" s="40">
        <v>73.86</v>
      </c>
      <c r="F140" s="40">
        <v>55.13</v>
      </c>
      <c r="G140" s="40">
        <v>73.86</v>
      </c>
      <c r="H140" s="40">
        <v>61.66</v>
      </c>
      <c r="I140" s="40">
        <v>52.22</v>
      </c>
      <c r="J140" s="40">
        <v>52.32</v>
      </c>
      <c r="K140" s="40">
        <v>54.78</v>
      </c>
      <c r="L140" s="40">
        <v>57.7</v>
      </c>
      <c r="M140" s="40">
        <v>53.73</v>
      </c>
      <c r="N140" s="40">
        <v>46.62</v>
      </c>
      <c r="O140" s="40">
        <v>52.86</v>
      </c>
      <c r="P140" s="40">
        <v>53.44</v>
      </c>
      <c r="Q140" s="40">
        <v>47.26</v>
      </c>
      <c r="R140" s="40">
        <v>48.13</v>
      </c>
      <c r="S140" s="40">
        <v>45.28</v>
      </c>
      <c r="T140" s="40">
        <v>45.28</v>
      </c>
      <c r="U140" s="40">
        <v>49.98</v>
      </c>
      <c r="V140" s="40">
        <v>0</v>
      </c>
      <c r="W140" s="40">
        <v>46.46</v>
      </c>
      <c r="X140" s="40">
        <v>46.46</v>
      </c>
      <c r="Y140" s="40">
        <v>46.46</v>
      </c>
      <c r="Z140" s="40">
        <v>45.66</v>
      </c>
      <c r="AA140" s="40">
        <f t="shared" si="13"/>
        <v>1287.3900000000003</v>
      </c>
    </row>
    <row r="141" spans="1:27" x14ac:dyDescent="0.25">
      <c r="A141" s="39">
        <v>43966</v>
      </c>
      <c r="B141" s="40">
        <v>15677.75</v>
      </c>
      <c r="C141" s="40">
        <v>77.31</v>
      </c>
      <c r="D141" s="40">
        <v>100.93</v>
      </c>
      <c r="E141" s="40">
        <v>73.86</v>
      </c>
      <c r="F141" s="40">
        <v>52.84</v>
      </c>
      <c r="G141" s="40">
        <v>73.86</v>
      </c>
      <c r="H141" s="40">
        <v>61.66</v>
      </c>
      <c r="I141" s="40">
        <v>52.22</v>
      </c>
      <c r="J141" s="40">
        <v>57.94</v>
      </c>
      <c r="K141" s="40">
        <v>54.78</v>
      </c>
      <c r="L141" s="40">
        <v>57.7</v>
      </c>
      <c r="M141" s="40">
        <v>53.73</v>
      </c>
      <c r="N141" s="40">
        <v>46.62</v>
      </c>
      <c r="O141" s="40">
        <v>52.86</v>
      </c>
      <c r="P141" s="40">
        <v>53.44</v>
      </c>
      <c r="Q141" s="40">
        <v>47.26</v>
      </c>
      <c r="R141" s="40">
        <v>48.13</v>
      </c>
      <c r="S141" s="40">
        <v>45.28</v>
      </c>
      <c r="T141" s="40">
        <v>45.28</v>
      </c>
      <c r="U141" s="40">
        <v>49.98</v>
      </c>
      <c r="V141" s="40">
        <v>0</v>
      </c>
      <c r="W141" s="40">
        <v>46.46</v>
      </c>
      <c r="X141" s="40">
        <v>46.46</v>
      </c>
      <c r="Y141" s="40">
        <v>46.46</v>
      </c>
      <c r="Z141" s="40">
        <v>9.1300000000000008</v>
      </c>
      <c r="AA141" s="40">
        <f t="shared" si="13"/>
        <v>1254.1900000000005</v>
      </c>
    </row>
    <row r="142" spans="1:27" x14ac:dyDescent="0.25">
      <c r="A142" s="39">
        <v>43973</v>
      </c>
      <c r="B142" s="40">
        <v>15549.04</v>
      </c>
      <c r="C142" s="40">
        <v>77.31</v>
      </c>
      <c r="D142" s="40">
        <v>100.93</v>
      </c>
      <c r="E142" s="40">
        <v>73.86</v>
      </c>
      <c r="F142" s="40">
        <v>53.4</v>
      </c>
      <c r="G142" s="40">
        <v>73.86</v>
      </c>
      <c r="H142" s="40">
        <v>61.66</v>
      </c>
      <c r="I142" s="40">
        <v>52.22</v>
      </c>
      <c r="J142" s="40">
        <v>56.21</v>
      </c>
      <c r="K142" s="40">
        <v>54.78</v>
      </c>
      <c r="L142" s="40">
        <v>57.7</v>
      </c>
      <c r="M142" s="40">
        <v>53.73</v>
      </c>
      <c r="N142" s="40">
        <v>46.62</v>
      </c>
      <c r="O142" s="40">
        <v>52.86</v>
      </c>
      <c r="P142" s="40">
        <v>53.44</v>
      </c>
      <c r="Q142" s="40">
        <v>47.26</v>
      </c>
      <c r="R142" s="40">
        <v>48.13</v>
      </c>
      <c r="S142" s="40">
        <v>45.28</v>
      </c>
      <c r="T142" s="40">
        <v>45.28</v>
      </c>
      <c r="U142" s="40">
        <v>49.98</v>
      </c>
      <c r="V142" s="40">
        <v>0</v>
      </c>
      <c r="W142" s="40">
        <v>46.46</v>
      </c>
      <c r="X142" s="40">
        <v>46.46</v>
      </c>
      <c r="Y142" s="40">
        <v>46.46</v>
      </c>
      <c r="Z142" s="40">
        <v>0</v>
      </c>
      <c r="AA142" s="40">
        <f t="shared" si="13"/>
        <v>1243.8900000000003</v>
      </c>
    </row>
    <row r="143" spans="1:27" x14ac:dyDescent="0.25">
      <c r="A143" s="39">
        <v>43980</v>
      </c>
      <c r="B143" s="40">
        <v>18975.060000000001</v>
      </c>
      <c r="C143" s="40">
        <v>77.31</v>
      </c>
      <c r="D143" s="40">
        <v>383.54</v>
      </c>
      <c r="E143" s="40">
        <v>73.86</v>
      </c>
      <c r="F143" s="40">
        <v>54.73</v>
      </c>
      <c r="G143" s="40">
        <v>73.86</v>
      </c>
      <c r="H143" s="40">
        <v>61.66</v>
      </c>
      <c r="I143" s="40">
        <v>52.22</v>
      </c>
      <c r="J143" s="40">
        <v>58.81</v>
      </c>
      <c r="K143" s="40">
        <v>54.78</v>
      </c>
      <c r="L143" s="40">
        <v>57.7</v>
      </c>
      <c r="M143" s="40">
        <v>53.73</v>
      </c>
      <c r="N143" s="40">
        <v>34.18</v>
      </c>
      <c r="O143" s="40">
        <v>52.86</v>
      </c>
      <c r="P143" s="40">
        <v>53.44</v>
      </c>
      <c r="Q143" s="40">
        <v>47.26</v>
      </c>
      <c r="R143" s="40">
        <v>48.13</v>
      </c>
      <c r="S143" s="40">
        <v>45.28</v>
      </c>
      <c r="T143" s="40">
        <v>45.28</v>
      </c>
      <c r="U143" s="40">
        <v>49.98</v>
      </c>
      <c r="V143" s="40">
        <v>0</v>
      </c>
      <c r="W143" s="40">
        <v>46.46</v>
      </c>
      <c r="X143" s="40">
        <v>46.46</v>
      </c>
      <c r="Y143" s="40">
        <v>46.46</v>
      </c>
      <c r="Z143" s="40">
        <v>0</v>
      </c>
      <c r="AA143" s="40">
        <f t="shared" si="13"/>
        <v>1517.9900000000002</v>
      </c>
    </row>
    <row r="144" spans="1:27" x14ac:dyDescent="0.25">
      <c r="A144" s="39">
        <v>43987</v>
      </c>
      <c r="B144" s="40">
        <v>15257.21</v>
      </c>
      <c r="C144" s="40">
        <v>77.31</v>
      </c>
      <c r="D144" s="40">
        <v>100.93</v>
      </c>
      <c r="E144" s="40">
        <v>73.86</v>
      </c>
      <c r="F144" s="40">
        <v>35.86</v>
      </c>
      <c r="G144" s="40">
        <v>73.86</v>
      </c>
      <c r="H144" s="40">
        <v>61.66</v>
      </c>
      <c r="I144" s="40">
        <v>52.22</v>
      </c>
      <c r="J144" s="40">
        <v>67.02</v>
      </c>
      <c r="K144" s="40">
        <v>54.78</v>
      </c>
      <c r="L144" s="40">
        <v>57.7</v>
      </c>
      <c r="M144" s="40">
        <v>53.73</v>
      </c>
      <c r="N144" s="40">
        <v>31.07</v>
      </c>
      <c r="O144" s="40">
        <v>52.86</v>
      </c>
      <c r="P144" s="40">
        <v>53.44</v>
      </c>
      <c r="Q144" s="40">
        <v>47.26</v>
      </c>
      <c r="R144" s="40">
        <v>48.13</v>
      </c>
      <c r="S144" s="40">
        <v>45.28</v>
      </c>
      <c r="T144" s="40">
        <v>44.22</v>
      </c>
      <c r="U144" s="40">
        <v>49.98</v>
      </c>
      <c r="V144" s="40">
        <v>0</v>
      </c>
      <c r="W144" s="40">
        <v>46.46</v>
      </c>
      <c r="X144" s="40">
        <v>46.46</v>
      </c>
      <c r="Y144" s="40">
        <v>46.46</v>
      </c>
      <c r="Z144" s="40">
        <v>0</v>
      </c>
      <c r="AA144" s="40">
        <f t="shared" si="13"/>
        <v>1220.5500000000002</v>
      </c>
    </row>
    <row r="145" spans="1:27" x14ac:dyDescent="0.25">
      <c r="A145" s="39">
        <v>43995</v>
      </c>
      <c r="B145" s="40">
        <v>15296.01</v>
      </c>
      <c r="C145" s="40">
        <v>77.31</v>
      </c>
      <c r="D145" s="40">
        <v>100.93</v>
      </c>
      <c r="E145" s="40">
        <v>72.3</v>
      </c>
      <c r="F145" s="40">
        <v>55.17</v>
      </c>
      <c r="G145" s="40">
        <v>73.86</v>
      </c>
      <c r="H145" s="40">
        <v>61.66</v>
      </c>
      <c r="I145" s="40">
        <v>50.34</v>
      </c>
      <c r="J145" s="40">
        <v>53.19</v>
      </c>
      <c r="K145" s="40">
        <v>54.78</v>
      </c>
      <c r="L145" s="40">
        <v>57.7</v>
      </c>
      <c r="M145" s="40">
        <v>53.73</v>
      </c>
      <c r="N145" s="40">
        <v>31.07</v>
      </c>
      <c r="O145" s="40">
        <v>52.86</v>
      </c>
      <c r="P145" s="40">
        <v>53.44</v>
      </c>
      <c r="Q145" s="40">
        <v>47.26</v>
      </c>
      <c r="R145" s="40">
        <v>48.13</v>
      </c>
      <c r="S145" s="40">
        <v>45.28</v>
      </c>
      <c r="T145" s="40">
        <v>45.28</v>
      </c>
      <c r="U145" s="40">
        <v>49.98</v>
      </c>
      <c r="V145" s="40">
        <v>0</v>
      </c>
      <c r="W145" s="40">
        <v>46.46</v>
      </c>
      <c r="X145" s="40">
        <v>46.46</v>
      </c>
      <c r="Y145" s="40">
        <v>46.46</v>
      </c>
      <c r="Z145" s="40">
        <v>0</v>
      </c>
      <c r="AA145" s="40">
        <f t="shared" si="13"/>
        <v>1223.6500000000003</v>
      </c>
    </row>
    <row r="146" spans="1:27" x14ac:dyDescent="0.25">
      <c r="A146" s="39">
        <v>44001</v>
      </c>
      <c r="B146" s="40">
        <v>15570.81</v>
      </c>
      <c r="C146" s="40">
        <v>77.31</v>
      </c>
      <c r="D146" s="40">
        <v>100.93</v>
      </c>
      <c r="E146" s="40">
        <v>73.08</v>
      </c>
      <c r="F146" s="40">
        <v>44.93</v>
      </c>
      <c r="G146" s="40">
        <v>73.86</v>
      </c>
      <c r="H146" s="40">
        <v>61.66</v>
      </c>
      <c r="I146" s="40">
        <v>49.98</v>
      </c>
      <c r="J146" s="40">
        <v>66.16</v>
      </c>
      <c r="K146" s="40">
        <v>54.78</v>
      </c>
      <c r="L146" s="40">
        <v>57.7</v>
      </c>
      <c r="M146" s="40">
        <v>53.73</v>
      </c>
      <c r="N146" s="40">
        <v>31.07</v>
      </c>
      <c r="O146" s="40">
        <v>52.86</v>
      </c>
      <c r="P146" s="40">
        <v>53.44</v>
      </c>
      <c r="Q146" s="40">
        <v>47.26</v>
      </c>
      <c r="R146" s="40">
        <v>48.13</v>
      </c>
      <c r="S146" s="40">
        <v>43.58</v>
      </c>
      <c r="T146" s="40">
        <v>45.28</v>
      </c>
      <c r="U146" s="40">
        <v>49.98</v>
      </c>
      <c r="V146" s="40">
        <v>0</v>
      </c>
      <c r="W146" s="40">
        <v>46.46</v>
      </c>
      <c r="X146" s="40">
        <v>46.46</v>
      </c>
      <c r="Y146" s="40">
        <v>46.24</v>
      </c>
      <c r="Z146" s="40">
        <v>20.75</v>
      </c>
      <c r="AA146" s="40">
        <f t="shared" si="13"/>
        <v>1245.6300000000001</v>
      </c>
    </row>
    <row r="147" spans="1:27" x14ac:dyDescent="0.25">
      <c r="A147" s="39">
        <v>44008</v>
      </c>
      <c r="B147" s="40">
        <v>16221.28</v>
      </c>
      <c r="C147" s="40">
        <v>77.31</v>
      </c>
      <c r="D147" s="40">
        <v>100.93</v>
      </c>
      <c r="E147" s="40">
        <v>73.86</v>
      </c>
      <c r="F147" s="40">
        <v>55.17</v>
      </c>
      <c r="G147" s="40">
        <v>73.86</v>
      </c>
      <c r="H147" s="40">
        <v>61.66</v>
      </c>
      <c r="I147" s="40">
        <v>52.22</v>
      </c>
      <c r="J147" s="40">
        <v>62.56</v>
      </c>
      <c r="K147" s="40">
        <v>54.78</v>
      </c>
      <c r="L147" s="40">
        <v>57.7</v>
      </c>
      <c r="M147" s="40">
        <v>53.73</v>
      </c>
      <c r="N147" s="40">
        <v>46.62</v>
      </c>
      <c r="O147" s="40">
        <v>52.86</v>
      </c>
      <c r="P147" s="40">
        <v>53.44</v>
      </c>
      <c r="Q147" s="40">
        <v>47.26</v>
      </c>
      <c r="R147" s="40">
        <v>48.13</v>
      </c>
      <c r="S147" s="40">
        <v>45.28</v>
      </c>
      <c r="T147" s="40">
        <v>45.28</v>
      </c>
      <c r="U147" s="40">
        <v>49.98</v>
      </c>
      <c r="V147" s="40"/>
      <c r="W147" s="40">
        <v>46.46</v>
      </c>
      <c r="X147" s="40">
        <v>46.46</v>
      </c>
      <c r="Y147" s="40">
        <v>46.46</v>
      </c>
      <c r="Z147" s="40">
        <v>45.66</v>
      </c>
      <c r="AA147" s="40">
        <f>SUM(C147:Z147)</f>
        <v>1297.6700000000005</v>
      </c>
    </row>
    <row r="148" spans="1:27" x14ac:dyDescent="0.25">
      <c r="A148" s="39">
        <v>44015</v>
      </c>
      <c r="B148" s="40">
        <v>16114.91</v>
      </c>
      <c r="C148" s="40">
        <v>77.31</v>
      </c>
      <c r="D148" s="40">
        <v>100.93</v>
      </c>
      <c r="E148" s="40">
        <v>73.86</v>
      </c>
      <c r="F148" s="40">
        <v>55.17</v>
      </c>
      <c r="G148" s="40">
        <v>73.86</v>
      </c>
      <c r="H148" s="40">
        <v>61.66</v>
      </c>
      <c r="I148" s="40">
        <v>52.22</v>
      </c>
      <c r="J148" s="40">
        <v>54.05</v>
      </c>
      <c r="K148" s="40">
        <v>54.78</v>
      </c>
      <c r="L148" s="40">
        <v>57.7</v>
      </c>
      <c r="M148" s="40">
        <v>53.73</v>
      </c>
      <c r="N148" s="40">
        <v>46.62</v>
      </c>
      <c r="O148" s="40">
        <v>52.86</v>
      </c>
      <c r="P148" s="40">
        <v>53.44</v>
      </c>
      <c r="Q148" s="40">
        <v>47.26</v>
      </c>
      <c r="R148" s="40">
        <v>48.13</v>
      </c>
      <c r="S148" s="40">
        <v>45.28</v>
      </c>
      <c r="T148" s="40">
        <v>45.28</v>
      </c>
      <c r="U148" s="40">
        <v>49.98</v>
      </c>
      <c r="V148" s="40">
        <v>0</v>
      </c>
      <c r="W148" s="40">
        <v>46.46</v>
      </c>
      <c r="X148" s="40">
        <v>46.46</v>
      </c>
      <c r="Y148" s="40">
        <v>46.46</v>
      </c>
      <c r="Z148" s="40">
        <v>45.66</v>
      </c>
      <c r="AA148" s="40">
        <f t="shared" ref="AA148:AA173" si="14">SUM(C148:Z148)</f>
        <v>1289.1600000000003</v>
      </c>
    </row>
    <row r="149" spans="1:27" x14ac:dyDescent="0.25">
      <c r="A149" s="39">
        <v>44022</v>
      </c>
      <c r="B149" s="40">
        <v>16295.91</v>
      </c>
      <c r="C149" s="40">
        <v>77.31</v>
      </c>
      <c r="D149" s="40">
        <v>100.93</v>
      </c>
      <c r="E149" s="40">
        <v>73.86</v>
      </c>
      <c r="F149" s="40">
        <v>55.17</v>
      </c>
      <c r="G149" s="40">
        <v>73.86</v>
      </c>
      <c r="H149" s="40">
        <v>61.66</v>
      </c>
      <c r="I149" s="40">
        <v>51.57</v>
      </c>
      <c r="J149" s="40">
        <v>69.180000000000007</v>
      </c>
      <c r="K149" s="40">
        <v>54.78</v>
      </c>
      <c r="L149" s="40">
        <v>57.7</v>
      </c>
      <c r="M149" s="40">
        <v>53.73</v>
      </c>
      <c r="N149" s="40">
        <v>46.62</v>
      </c>
      <c r="O149" s="40">
        <v>52.86</v>
      </c>
      <c r="P149" s="40">
        <v>53.44</v>
      </c>
      <c r="Q149" s="40">
        <v>47.26</v>
      </c>
      <c r="R149" s="40">
        <v>48.13</v>
      </c>
      <c r="S149" s="40">
        <v>45.28</v>
      </c>
      <c r="T149" s="40">
        <v>45.28</v>
      </c>
      <c r="U149" s="40">
        <v>49.98</v>
      </c>
      <c r="V149" s="40">
        <v>0</v>
      </c>
      <c r="W149" s="40">
        <v>46.46</v>
      </c>
      <c r="X149" s="40">
        <v>46.46</v>
      </c>
      <c r="Y149" s="40">
        <v>46.46</v>
      </c>
      <c r="Z149" s="40">
        <v>45.66</v>
      </c>
      <c r="AA149" s="40">
        <f t="shared" si="14"/>
        <v>1303.6400000000003</v>
      </c>
    </row>
    <row r="150" spans="1:27" x14ac:dyDescent="0.25">
      <c r="A150" s="39">
        <v>44029</v>
      </c>
      <c r="B150" s="40">
        <v>16175.67</v>
      </c>
      <c r="C150" s="40">
        <v>77.31</v>
      </c>
      <c r="D150" s="40">
        <v>100.93</v>
      </c>
      <c r="E150" s="40">
        <v>73.86</v>
      </c>
      <c r="F150" s="40">
        <v>54.55</v>
      </c>
      <c r="G150" s="40">
        <v>73.86</v>
      </c>
      <c r="H150" s="40">
        <v>61.66</v>
      </c>
      <c r="I150" s="40">
        <v>52.52</v>
      </c>
      <c r="J150" s="40">
        <v>59.24</v>
      </c>
      <c r="K150" s="40">
        <v>54.78</v>
      </c>
      <c r="L150" s="40">
        <v>57.7</v>
      </c>
      <c r="M150" s="40">
        <v>53.73</v>
      </c>
      <c r="N150" s="40">
        <v>46.62</v>
      </c>
      <c r="O150" s="40">
        <v>52.86</v>
      </c>
      <c r="P150" s="40">
        <v>53.44</v>
      </c>
      <c r="Q150" s="40">
        <v>47.26</v>
      </c>
      <c r="R150" s="40">
        <v>48.13</v>
      </c>
      <c r="S150" s="40">
        <v>45.28</v>
      </c>
      <c r="T150" s="40">
        <v>45.28</v>
      </c>
      <c r="U150" s="40">
        <v>49.98</v>
      </c>
      <c r="V150" s="40"/>
      <c r="W150" s="40">
        <v>46.46</v>
      </c>
      <c r="X150" s="40">
        <v>46.46</v>
      </c>
      <c r="Y150" s="40">
        <v>46.46</v>
      </c>
      <c r="Z150" s="40">
        <v>45.66</v>
      </c>
      <c r="AA150" s="40">
        <f t="shared" si="14"/>
        <v>1294.0300000000004</v>
      </c>
    </row>
    <row r="151" spans="1:27" x14ac:dyDescent="0.25">
      <c r="A151" s="39">
        <v>44036</v>
      </c>
      <c r="B151" s="40">
        <v>16048.87</v>
      </c>
      <c r="C151" s="40">
        <v>77.31</v>
      </c>
      <c r="D151" s="40">
        <v>100.93</v>
      </c>
      <c r="E151" s="40">
        <v>73.86</v>
      </c>
      <c r="F151" s="40">
        <v>55.17</v>
      </c>
      <c r="G151" s="40">
        <v>73.86</v>
      </c>
      <c r="H151" s="40">
        <v>61.66</v>
      </c>
      <c r="I151" s="40">
        <v>50.31</v>
      </c>
      <c r="J151" s="40">
        <v>57.51</v>
      </c>
      <c r="K151" s="40">
        <v>54.78</v>
      </c>
      <c r="L151" s="40">
        <v>57.7</v>
      </c>
      <c r="M151" s="40">
        <v>53.73</v>
      </c>
      <c r="N151" s="40">
        <v>39.79</v>
      </c>
      <c r="O151" s="40">
        <v>52.86</v>
      </c>
      <c r="P151" s="40">
        <v>53.44</v>
      </c>
      <c r="Q151" s="40">
        <v>47.26</v>
      </c>
      <c r="R151" s="40">
        <v>48.13</v>
      </c>
      <c r="S151" s="40">
        <v>45.28</v>
      </c>
      <c r="T151" s="40">
        <v>45.28</v>
      </c>
      <c r="U151" s="40">
        <v>49.98</v>
      </c>
      <c r="V151" s="40">
        <v>0</v>
      </c>
      <c r="W151" s="40">
        <v>46.46</v>
      </c>
      <c r="X151" s="40">
        <v>46.46</v>
      </c>
      <c r="Y151" s="40">
        <v>46.46</v>
      </c>
      <c r="Z151" s="40">
        <v>45.66</v>
      </c>
      <c r="AA151" s="40">
        <f t="shared" si="14"/>
        <v>1283.8800000000003</v>
      </c>
    </row>
    <row r="152" spans="1:27" x14ac:dyDescent="0.25">
      <c r="A152" s="39">
        <v>44043</v>
      </c>
      <c r="B152" s="40">
        <v>16152.55</v>
      </c>
      <c r="C152" s="40">
        <v>77.31</v>
      </c>
      <c r="D152" s="40">
        <v>100.93</v>
      </c>
      <c r="E152" s="40">
        <v>69.349999999999994</v>
      </c>
      <c r="F152" s="40">
        <v>55.17</v>
      </c>
      <c r="G152" s="40">
        <v>73.86</v>
      </c>
      <c r="H152" s="40">
        <v>61.66</v>
      </c>
      <c r="I152" s="40">
        <v>52.96</v>
      </c>
      <c r="J152" s="40">
        <v>61.83</v>
      </c>
      <c r="K152" s="40">
        <v>54.78</v>
      </c>
      <c r="L152" s="40">
        <v>57.7</v>
      </c>
      <c r="M152" s="40">
        <v>53.73</v>
      </c>
      <c r="N152" s="40">
        <v>45.62</v>
      </c>
      <c r="O152" s="40">
        <v>52.86</v>
      </c>
      <c r="P152" s="40">
        <v>53.44</v>
      </c>
      <c r="Q152" s="40">
        <v>47.26</v>
      </c>
      <c r="R152" s="40">
        <v>48.13</v>
      </c>
      <c r="S152" s="40">
        <v>45.28</v>
      </c>
      <c r="T152" s="40">
        <v>45.28</v>
      </c>
      <c r="U152" s="40">
        <v>49.98</v>
      </c>
      <c r="V152" s="40"/>
      <c r="W152" s="40">
        <v>46.46</v>
      </c>
      <c r="X152" s="40">
        <v>46.46</v>
      </c>
      <c r="Y152" s="40">
        <v>46.46</v>
      </c>
      <c r="Z152" s="40">
        <v>45.66</v>
      </c>
      <c r="AA152" s="40">
        <f t="shared" si="14"/>
        <v>1292.1700000000003</v>
      </c>
    </row>
    <row r="153" spans="1:27" x14ac:dyDescent="0.25">
      <c r="A153" s="39">
        <v>44050</v>
      </c>
      <c r="B153" s="40">
        <v>15493.33</v>
      </c>
      <c r="C153" s="40">
        <v>77.31</v>
      </c>
      <c r="D153" s="40">
        <v>100.93</v>
      </c>
      <c r="E153" s="40">
        <v>62.52</v>
      </c>
      <c r="F153" s="40">
        <v>11.03</v>
      </c>
      <c r="G153" s="40">
        <v>75.010000000000005</v>
      </c>
      <c r="H153" s="40">
        <v>61.66</v>
      </c>
      <c r="I153" s="40">
        <v>52.96</v>
      </c>
      <c r="J153" s="40">
        <v>57.91</v>
      </c>
      <c r="K153" s="40">
        <v>54.78</v>
      </c>
      <c r="L153" s="40">
        <v>57.7</v>
      </c>
      <c r="M153" s="40">
        <v>53.73</v>
      </c>
      <c r="N153" s="40">
        <v>46.62</v>
      </c>
      <c r="O153" s="40">
        <v>52.86</v>
      </c>
      <c r="P153" s="40">
        <v>53.44</v>
      </c>
      <c r="Q153" s="40">
        <v>47.26</v>
      </c>
      <c r="R153" s="40">
        <v>48.13</v>
      </c>
      <c r="S153" s="40">
        <v>45.28</v>
      </c>
      <c r="T153" s="40">
        <v>45.28</v>
      </c>
      <c r="U153" s="40">
        <v>49.98</v>
      </c>
      <c r="V153" s="40">
        <v>0</v>
      </c>
      <c r="W153" s="40">
        <v>46.46</v>
      </c>
      <c r="X153" s="40">
        <v>46.46</v>
      </c>
      <c r="Y153" s="40">
        <v>46.46</v>
      </c>
      <c r="Z153" s="40">
        <v>45.66</v>
      </c>
      <c r="AA153" s="40">
        <f t="shared" si="14"/>
        <v>1239.43</v>
      </c>
    </row>
    <row r="154" spans="1:27" x14ac:dyDescent="0.25">
      <c r="A154" s="39">
        <v>44057</v>
      </c>
      <c r="B154" s="40">
        <v>15493.85</v>
      </c>
      <c r="C154" s="40">
        <v>77.31</v>
      </c>
      <c r="D154" s="40">
        <v>100.93</v>
      </c>
      <c r="E154" s="40">
        <v>73.86</v>
      </c>
      <c r="F154" s="40">
        <v>33.1</v>
      </c>
      <c r="G154" s="40">
        <v>75.010000000000005</v>
      </c>
      <c r="H154" s="40">
        <v>61.66</v>
      </c>
      <c r="I154" s="40">
        <v>52.96</v>
      </c>
      <c r="J154" s="40">
        <v>61.83</v>
      </c>
      <c r="K154" s="40">
        <v>54.78</v>
      </c>
      <c r="L154" s="40">
        <v>43.64</v>
      </c>
      <c r="M154" s="40">
        <v>53.73</v>
      </c>
      <c r="N154" s="40">
        <v>46.62</v>
      </c>
      <c r="O154" s="40">
        <v>52.86</v>
      </c>
      <c r="P154" s="40">
        <v>53.44</v>
      </c>
      <c r="Q154" s="40">
        <v>47.26</v>
      </c>
      <c r="R154" s="40">
        <v>48.13</v>
      </c>
      <c r="S154" s="40">
        <v>45.28</v>
      </c>
      <c r="T154" s="40">
        <v>45.28</v>
      </c>
      <c r="U154" s="40">
        <v>49.98</v>
      </c>
      <c r="V154" s="40">
        <v>0</v>
      </c>
      <c r="W154" s="40">
        <v>46.46</v>
      </c>
      <c r="X154" s="40">
        <v>46.46</v>
      </c>
      <c r="Y154" s="40">
        <v>23.23</v>
      </c>
      <c r="Z154" s="40">
        <v>45.66</v>
      </c>
      <c r="AA154" s="40">
        <f t="shared" si="14"/>
        <v>1239.4700000000003</v>
      </c>
    </row>
    <row r="155" spans="1:27" x14ac:dyDescent="0.25">
      <c r="A155" s="39">
        <v>44064</v>
      </c>
      <c r="B155" s="40">
        <v>16170.92</v>
      </c>
      <c r="C155" s="40">
        <v>77.31</v>
      </c>
      <c r="D155" s="40">
        <v>100.93</v>
      </c>
      <c r="E155" s="40">
        <v>73.86</v>
      </c>
      <c r="F155" s="40">
        <v>55.17</v>
      </c>
      <c r="G155" s="40">
        <v>75.010000000000005</v>
      </c>
      <c r="H155" s="40">
        <v>61.66</v>
      </c>
      <c r="I155" s="40">
        <v>52.96</v>
      </c>
      <c r="J155" s="40">
        <v>56.64</v>
      </c>
      <c r="K155" s="40">
        <v>54.78</v>
      </c>
      <c r="L155" s="40">
        <v>57.7</v>
      </c>
      <c r="M155" s="40">
        <v>53.73</v>
      </c>
      <c r="N155" s="40">
        <v>46.62</v>
      </c>
      <c r="O155" s="40">
        <v>52.86</v>
      </c>
      <c r="P155" s="40">
        <v>53.44</v>
      </c>
      <c r="Q155" s="40">
        <v>47.26</v>
      </c>
      <c r="R155" s="40">
        <v>48.13</v>
      </c>
      <c r="S155" s="40">
        <v>45.28</v>
      </c>
      <c r="T155" s="40">
        <v>45.28</v>
      </c>
      <c r="U155" s="40">
        <v>49.98</v>
      </c>
      <c r="V155" s="40">
        <v>0</v>
      </c>
      <c r="W155" s="40">
        <v>46.46</v>
      </c>
      <c r="X155" s="40">
        <v>46.46</v>
      </c>
      <c r="Y155" s="40">
        <v>46.46</v>
      </c>
      <c r="Z155" s="40">
        <v>45.66</v>
      </c>
      <c r="AA155" s="40">
        <f t="shared" si="14"/>
        <v>1293.6400000000003</v>
      </c>
    </row>
    <row r="156" spans="1:27" x14ac:dyDescent="0.25">
      <c r="A156" s="39">
        <v>44071</v>
      </c>
      <c r="B156" s="40">
        <v>16032.73</v>
      </c>
      <c r="C156" s="40">
        <v>77.31</v>
      </c>
      <c r="D156" s="40">
        <v>100.93</v>
      </c>
      <c r="E156" s="40">
        <v>73.86</v>
      </c>
      <c r="F156" s="40">
        <v>55.17</v>
      </c>
      <c r="G156" s="40">
        <v>75.010000000000005</v>
      </c>
      <c r="H156" s="40">
        <v>61.66</v>
      </c>
      <c r="I156" s="40">
        <v>52.96</v>
      </c>
      <c r="J156" s="40">
        <v>52.75</v>
      </c>
      <c r="K156" s="40">
        <v>54.78</v>
      </c>
      <c r="L156" s="40">
        <v>57.7</v>
      </c>
      <c r="M156" s="40">
        <v>53.73</v>
      </c>
      <c r="N156" s="40">
        <v>40.03</v>
      </c>
      <c r="O156" s="40">
        <v>52.86</v>
      </c>
      <c r="P156" s="40">
        <v>53.44</v>
      </c>
      <c r="Q156" s="40">
        <v>47.26</v>
      </c>
      <c r="R156" s="40">
        <v>48.13</v>
      </c>
      <c r="S156" s="40">
        <v>45.28</v>
      </c>
      <c r="T156" s="40">
        <v>44.71</v>
      </c>
      <c r="U156" s="40">
        <v>49.98</v>
      </c>
      <c r="V156" s="40">
        <v>0</v>
      </c>
      <c r="W156" s="40">
        <v>46.46</v>
      </c>
      <c r="X156" s="40">
        <v>46.46</v>
      </c>
      <c r="Y156" s="40">
        <v>46.46</v>
      </c>
      <c r="Z156" s="40">
        <v>45.66</v>
      </c>
      <c r="AA156" s="40">
        <f t="shared" si="14"/>
        <v>1282.5900000000001</v>
      </c>
    </row>
    <row r="157" spans="1:27" x14ac:dyDescent="0.25">
      <c r="A157" s="39">
        <v>44078</v>
      </c>
      <c r="B157" s="40">
        <v>14850</v>
      </c>
      <c r="C157" s="40">
        <v>77.31</v>
      </c>
      <c r="D157" s="40">
        <v>100.93</v>
      </c>
      <c r="E157" s="40">
        <v>73.86</v>
      </c>
      <c r="F157" s="40">
        <v>55.17</v>
      </c>
      <c r="G157" s="40">
        <v>75.010000000000005</v>
      </c>
      <c r="H157" s="40">
        <v>61.66</v>
      </c>
      <c r="I157" s="40">
        <v>52.96</v>
      </c>
      <c r="J157" s="40">
        <v>53.62</v>
      </c>
      <c r="K157" s="40">
        <v>54.78</v>
      </c>
      <c r="L157" s="40">
        <v>57.7</v>
      </c>
      <c r="M157" s="40">
        <v>53.73</v>
      </c>
      <c r="N157" s="40">
        <v>46.62</v>
      </c>
      <c r="O157" s="40">
        <v>52.86</v>
      </c>
      <c r="P157" s="40">
        <v>53.44</v>
      </c>
      <c r="Q157" s="40">
        <v>48.06</v>
      </c>
      <c r="R157" s="40">
        <v>48.13</v>
      </c>
      <c r="S157" s="40">
        <v>45.28</v>
      </c>
      <c r="T157" s="40">
        <v>44.96</v>
      </c>
      <c r="U157" s="40">
        <v>49.98</v>
      </c>
      <c r="V157" s="40">
        <v>0</v>
      </c>
      <c r="W157" s="40">
        <v>46.46</v>
      </c>
      <c r="X157" s="40">
        <v>46.46</v>
      </c>
      <c r="Y157" s="40">
        <v>46.46</v>
      </c>
      <c r="Z157" s="40">
        <v>45.66</v>
      </c>
      <c r="AA157" s="40">
        <f t="shared" si="14"/>
        <v>1291.1000000000001</v>
      </c>
    </row>
    <row r="158" spans="1:27" x14ac:dyDescent="0.25">
      <c r="A158" s="39">
        <v>44085</v>
      </c>
      <c r="B158" s="40">
        <v>16220.62</v>
      </c>
      <c r="C158" s="40">
        <v>77.31</v>
      </c>
      <c r="D158" s="40">
        <v>100.93</v>
      </c>
      <c r="E158" s="40">
        <v>73.86</v>
      </c>
      <c r="F158" s="40">
        <v>55.17</v>
      </c>
      <c r="G158" s="40">
        <v>75.010000000000005</v>
      </c>
      <c r="H158" s="40">
        <v>61.66</v>
      </c>
      <c r="I158" s="40">
        <v>52.96</v>
      </c>
      <c r="J158" s="40">
        <v>59.82</v>
      </c>
      <c r="K158" s="40">
        <v>54.78</v>
      </c>
      <c r="L158" s="40">
        <v>57.7</v>
      </c>
      <c r="M158" s="40">
        <v>53.73</v>
      </c>
      <c r="N158" s="40">
        <v>46.62</v>
      </c>
      <c r="O158" s="40">
        <v>52.86</v>
      </c>
      <c r="P158" s="40">
        <v>53.44</v>
      </c>
      <c r="Q158" s="40">
        <v>48.06</v>
      </c>
      <c r="R158" s="40">
        <v>48.13</v>
      </c>
      <c r="S158" s="40">
        <v>45.28</v>
      </c>
      <c r="T158" s="40">
        <v>45.28</v>
      </c>
      <c r="U158" s="40">
        <v>49.98</v>
      </c>
      <c r="V158" s="40"/>
      <c r="W158" s="40">
        <v>46.46</v>
      </c>
      <c r="X158" s="40">
        <v>46.46</v>
      </c>
      <c r="Y158" s="40">
        <v>46.46</v>
      </c>
      <c r="Z158" s="40">
        <v>45.66</v>
      </c>
      <c r="AA158" s="40">
        <f t="shared" si="14"/>
        <v>1297.6200000000003</v>
      </c>
    </row>
    <row r="159" spans="1:27" x14ac:dyDescent="0.25">
      <c r="A159" s="39">
        <v>44092</v>
      </c>
      <c r="B159" s="40">
        <v>16349.66</v>
      </c>
      <c r="C159" s="40">
        <v>77.31</v>
      </c>
      <c r="D159" s="40">
        <v>100.93</v>
      </c>
      <c r="E159" s="40">
        <v>73.86</v>
      </c>
      <c r="F159" s="40">
        <v>55.17</v>
      </c>
      <c r="G159" s="40">
        <v>75.010000000000005</v>
      </c>
      <c r="H159" s="40">
        <v>61.66</v>
      </c>
      <c r="I159" s="40">
        <v>52.96</v>
      </c>
      <c r="J159" s="40">
        <v>70.14</v>
      </c>
      <c r="K159" s="40">
        <v>54.78</v>
      </c>
      <c r="L159" s="40">
        <v>57.7</v>
      </c>
      <c r="M159" s="40">
        <v>53.73</v>
      </c>
      <c r="N159" s="40">
        <v>46.62</v>
      </c>
      <c r="O159" s="40">
        <v>52.86</v>
      </c>
      <c r="P159" s="40">
        <v>53.44</v>
      </c>
      <c r="Q159" s="40">
        <v>48.06</v>
      </c>
      <c r="R159" s="40">
        <v>48.13</v>
      </c>
      <c r="S159" s="40">
        <v>45.28</v>
      </c>
      <c r="T159" s="40">
        <v>45.28</v>
      </c>
      <c r="U159" s="40">
        <v>49.98</v>
      </c>
      <c r="V159" s="40">
        <v>0</v>
      </c>
      <c r="W159" s="40">
        <v>46.46</v>
      </c>
      <c r="X159" s="40">
        <v>46.46</v>
      </c>
      <c r="Y159" s="40">
        <v>46.46</v>
      </c>
      <c r="Z159" s="40">
        <v>45.66</v>
      </c>
      <c r="AA159" s="40">
        <f t="shared" si="14"/>
        <v>1307.9400000000003</v>
      </c>
    </row>
    <row r="160" spans="1:27" x14ac:dyDescent="0.25">
      <c r="A160" s="39">
        <v>44099</v>
      </c>
      <c r="B160" s="40">
        <v>15738.96</v>
      </c>
      <c r="C160" s="40">
        <v>77.31</v>
      </c>
      <c r="D160" s="40">
        <v>100.93</v>
      </c>
      <c r="E160" s="40">
        <v>70.37</v>
      </c>
      <c r="F160" s="40">
        <v>55.17</v>
      </c>
      <c r="G160" s="40">
        <v>75.010000000000005</v>
      </c>
      <c r="H160" s="40">
        <v>61.66</v>
      </c>
      <c r="I160" s="40">
        <v>21.18</v>
      </c>
      <c r="J160" s="40">
        <v>56.55</v>
      </c>
      <c r="K160" s="40">
        <v>54.78</v>
      </c>
      <c r="L160" s="40">
        <v>57.7</v>
      </c>
      <c r="M160" s="40">
        <v>53.73</v>
      </c>
      <c r="N160" s="40">
        <v>46.62</v>
      </c>
      <c r="O160" s="40">
        <v>52.86</v>
      </c>
      <c r="P160" s="40">
        <v>53.44</v>
      </c>
      <c r="Q160" s="40">
        <v>48.06</v>
      </c>
      <c r="R160" s="40">
        <v>48.13</v>
      </c>
      <c r="S160" s="40">
        <v>45.28</v>
      </c>
      <c r="T160" s="40">
        <v>45.28</v>
      </c>
      <c r="U160" s="40">
        <v>49.98</v>
      </c>
      <c r="V160" s="40">
        <v>0</v>
      </c>
      <c r="W160" s="40">
        <v>46.46</v>
      </c>
      <c r="X160" s="40">
        <v>46.46</v>
      </c>
      <c r="Y160" s="40">
        <v>46.46</v>
      </c>
      <c r="Z160" s="40">
        <v>45.66</v>
      </c>
      <c r="AA160" s="40">
        <f t="shared" si="14"/>
        <v>1259.0800000000004</v>
      </c>
    </row>
    <row r="161" spans="1:27" x14ac:dyDescent="0.25">
      <c r="A161" s="39">
        <v>44106</v>
      </c>
      <c r="B161" s="40">
        <v>15423.14</v>
      </c>
      <c r="C161" s="40">
        <v>77.31</v>
      </c>
      <c r="D161" s="40">
        <v>100.93</v>
      </c>
      <c r="E161" s="40">
        <v>73.86</v>
      </c>
      <c r="F161" s="40">
        <v>55.17</v>
      </c>
      <c r="G161" s="40">
        <v>75.010000000000005</v>
      </c>
      <c r="H161" s="40">
        <v>61.66</v>
      </c>
      <c r="I161" s="40">
        <v>0</v>
      </c>
      <c r="J161" s="40">
        <v>58.31</v>
      </c>
      <c r="K161" s="40">
        <v>54.78</v>
      </c>
      <c r="L161" s="40">
        <v>57.7</v>
      </c>
      <c r="M161" s="40">
        <v>53.73</v>
      </c>
      <c r="N161" s="40">
        <v>37.299999999999997</v>
      </c>
      <c r="O161" s="40">
        <v>52.86</v>
      </c>
      <c r="P161" s="40">
        <v>53.44</v>
      </c>
      <c r="Q161" s="40">
        <v>48.06</v>
      </c>
      <c r="R161" s="40">
        <v>48.13</v>
      </c>
      <c r="S161" s="40">
        <v>45.28</v>
      </c>
      <c r="T161" s="40">
        <v>45.28</v>
      </c>
      <c r="U161" s="40">
        <v>49.98</v>
      </c>
      <c r="V161" s="40">
        <v>0</v>
      </c>
      <c r="W161" s="40">
        <v>46.46</v>
      </c>
      <c r="X161" s="40">
        <v>46.46</v>
      </c>
      <c r="Y161" s="40">
        <v>46.46</v>
      </c>
      <c r="Z161" s="40">
        <v>45.66</v>
      </c>
      <c r="AA161" s="40">
        <f t="shared" si="14"/>
        <v>1233.8300000000002</v>
      </c>
    </row>
    <row r="162" spans="1:27" x14ac:dyDescent="0.25">
      <c r="A162" s="39">
        <v>44113</v>
      </c>
      <c r="B162" s="40">
        <v>15341.97</v>
      </c>
      <c r="C162" s="40">
        <v>77.31</v>
      </c>
      <c r="D162" s="40">
        <v>100.93</v>
      </c>
      <c r="E162" s="40">
        <v>73.86</v>
      </c>
      <c r="F162" s="40">
        <v>42.12</v>
      </c>
      <c r="G162" s="40">
        <v>75.010000000000005</v>
      </c>
      <c r="H162" s="40">
        <v>61.66</v>
      </c>
      <c r="I162" s="40">
        <v>0</v>
      </c>
      <c r="J162" s="40">
        <v>57.43</v>
      </c>
      <c r="K162" s="40">
        <v>54.78</v>
      </c>
      <c r="L162" s="40">
        <v>57.7</v>
      </c>
      <c r="M162" s="40">
        <v>54.72</v>
      </c>
      <c r="N162" s="40">
        <v>42.78</v>
      </c>
      <c r="O162" s="40">
        <v>52.86</v>
      </c>
      <c r="P162" s="40">
        <v>53.44</v>
      </c>
      <c r="Q162" s="40">
        <v>48.06</v>
      </c>
      <c r="R162" s="40">
        <v>48.13</v>
      </c>
      <c r="S162" s="40">
        <v>45.28</v>
      </c>
      <c r="T162" s="40">
        <v>45.28</v>
      </c>
      <c r="U162" s="40">
        <v>50.94</v>
      </c>
      <c r="V162" s="40">
        <v>0</v>
      </c>
      <c r="W162" s="40">
        <v>46.46</v>
      </c>
      <c r="X162" s="40">
        <v>46.46</v>
      </c>
      <c r="Y162" s="40">
        <v>46.46</v>
      </c>
      <c r="Z162" s="40">
        <v>45.66</v>
      </c>
      <c r="AA162" s="40">
        <f t="shared" si="14"/>
        <v>1227.3300000000002</v>
      </c>
    </row>
    <row r="163" spans="1:27" x14ac:dyDescent="0.25">
      <c r="A163" s="39">
        <v>44120</v>
      </c>
      <c r="B163" s="40">
        <v>15651.72</v>
      </c>
      <c r="C163" s="40">
        <v>77.31</v>
      </c>
      <c r="D163" s="40">
        <v>100.93</v>
      </c>
      <c r="E163" s="40">
        <v>73.86</v>
      </c>
      <c r="F163" s="40">
        <v>50.34</v>
      </c>
      <c r="G163" s="40">
        <v>75.010000000000005</v>
      </c>
      <c r="H163" s="40">
        <v>61.66</v>
      </c>
      <c r="I163" s="40">
        <v>0</v>
      </c>
      <c r="J163" s="40">
        <v>70.14</v>
      </c>
      <c r="K163" s="40">
        <v>54.78</v>
      </c>
      <c r="L163" s="40">
        <v>57.7</v>
      </c>
      <c r="M163" s="40">
        <v>54.72</v>
      </c>
      <c r="N163" s="40">
        <v>46.62</v>
      </c>
      <c r="O163" s="40">
        <v>52.86</v>
      </c>
      <c r="P163" s="40">
        <v>53.44</v>
      </c>
      <c r="Q163" s="40">
        <v>48.06</v>
      </c>
      <c r="R163" s="40">
        <v>48.13</v>
      </c>
      <c r="S163" s="40">
        <v>45.28</v>
      </c>
      <c r="T163" s="40">
        <v>45.28</v>
      </c>
      <c r="U163" s="40">
        <v>50.94</v>
      </c>
      <c r="V163" s="40">
        <v>0</v>
      </c>
      <c r="W163" s="40">
        <v>46.46</v>
      </c>
      <c r="X163" s="40">
        <v>46.46</v>
      </c>
      <c r="Y163" s="40">
        <v>46.46</v>
      </c>
      <c r="Z163" s="40">
        <v>45.66</v>
      </c>
      <c r="AA163" s="40">
        <f t="shared" si="14"/>
        <v>1252.1000000000001</v>
      </c>
    </row>
    <row r="164" spans="1:27" x14ac:dyDescent="0.25">
      <c r="A164" s="39">
        <v>44127</v>
      </c>
      <c r="B164" s="40">
        <v>15345.04</v>
      </c>
      <c r="C164" s="40">
        <v>77.31</v>
      </c>
      <c r="D164" s="40">
        <v>100.93</v>
      </c>
      <c r="E164" s="40">
        <v>75.010000000000005</v>
      </c>
      <c r="F164" s="40">
        <v>47.44</v>
      </c>
      <c r="G164" s="40">
        <v>75.010000000000005</v>
      </c>
      <c r="H164" s="40">
        <v>61.66</v>
      </c>
      <c r="I164" s="40">
        <v>0</v>
      </c>
      <c r="J164" s="40">
        <v>52.61</v>
      </c>
      <c r="K164" s="40">
        <v>54.78</v>
      </c>
      <c r="L164" s="40">
        <v>57.7</v>
      </c>
      <c r="M164" s="40">
        <v>54.72</v>
      </c>
      <c r="N164" s="40">
        <v>44.2</v>
      </c>
      <c r="O164" s="40">
        <v>52.86</v>
      </c>
      <c r="P164" s="40">
        <v>53.44</v>
      </c>
      <c r="Q164" s="40">
        <v>48.06</v>
      </c>
      <c r="R164" s="40">
        <v>48.13</v>
      </c>
      <c r="S164" s="40">
        <v>45.28</v>
      </c>
      <c r="T164" s="40">
        <v>42.45</v>
      </c>
      <c r="U164" s="40">
        <v>50.94</v>
      </c>
      <c r="V164" s="40"/>
      <c r="W164" s="40">
        <v>46.46</v>
      </c>
      <c r="X164" s="40">
        <v>46.46</v>
      </c>
      <c r="Y164" s="40">
        <v>46.46</v>
      </c>
      <c r="Z164" s="40">
        <v>45.66</v>
      </c>
      <c r="AA164" s="40">
        <f t="shared" si="14"/>
        <v>1227.5700000000002</v>
      </c>
    </row>
    <row r="165" spans="1:27" x14ac:dyDescent="0.25">
      <c r="A165" s="39">
        <v>44134</v>
      </c>
      <c r="B165" s="40">
        <v>17786.189999999999</v>
      </c>
      <c r="C165" s="40">
        <v>77.31</v>
      </c>
      <c r="D165" s="40">
        <v>100.93</v>
      </c>
      <c r="E165" s="40">
        <v>75.010000000000005</v>
      </c>
      <c r="F165" s="40">
        <v>121.37</v>
      </c>
      <c r="G165" s="40">
        <v>75.010000000000005</v>
      </c>
      <c r="H165" s="40">
        <v>61.66</v>
      </c>
      <c r="I165" s="40">
        <v>0</v>
      </c>
      <c r="J165" s="40">
        <v>53.05</v>
      </c>
      <c r="K165" s="40">
        <v>54.78</v>
      </c>
      <c r="L165" s="40">
        <v>80.78</v>
      </c>
      <c r="M165" s="40">
        <v>54.72</v>
      </c>
      <c r="N165" s="40">
        <v>46.62</v>
      </c>
      <c r="O165" s="40">
        <v>128.66999999999999</v>
      </c>
      <c r="P165" s="40">
        <v>53.44</v>
      </c>
      <c r="Q165" s="40">
        <v>48.06</v>
      </c>
      <c r="R165" s="40">
        <v>48.13</v>
      </c>
      <c r="S165" s="40">
        <v>45.28</v>
      </c>
      <c r="T165" s="40">
        <v>45.28</v>
      </c>
      <c r="U165" s="40">
        <v>50.94</v>
      </c>
      <c r="V165" s="40"/>
      <c r="W165" s="40">
        <v>46.46</v>
      </c>
      <c r="X165" s="40">
        <v>46.46</v>
      </c>
      <c r="Y165" s="40">
        <v>65.05</v>
      </c>
      <c r="Z165" s="40">
        <v>45.66</v>
      </c>
      <c r="AA165" s="40">
        <f t="shared" si="14"/>
        <v>1424.67</v>
      </c>
    </row>
    <row r="166" spans="1:27" x14ac:dyDescent="0.25">
      <c r="A166" s="39">
        <v>44141</v>
      </c>
      <c r="B166" s="40">
        <v>15069.31</v>
      </c>
      <c r="C166" s="40">
        <v>77.31</v>
      </c>
      <c r="D166" s="40">
        <v>100.93</v>
      </c>
      <c r="E166" s="40">
        <v>75.010000000000005</v>
      </c>
      <c r="F166" s="40">
        <v>52.64</v>
      </c>
      <c r="G166" s="40">
        <v>75.010000000000005</v>
      </c>
      <c r="H166" s="40">
        <v>61.66</v>
      </c>
      <c r="I166" s="40">
        <v>0</v>
      </c>
      <c r="J166" s="40">
        <v>70.14</v>
      </c>
      <c r="K166" s="40">
        <v>54.78</v>
      </c>
      <c r="L166" s="40">
        <v>57.7</v>
      </c>
      <c r="M166" s="40">
        <v>54.72</v>
      </c>
      <c r="N166" s="40">
        <v>46.62</v>
      </c>
      <c r="O166" s="40">
        <v>0</v>
      </c>
      <c r="P166" s="40">
        <v>53.44</v>
      </c>
      <c r="Q166" s="40">
        <v>48.06</v>
      </c>
      <c r="R166" s="40">
        <v>50.94</v>
      </c>
      <c r="S166" s="40">
        <v>45.28</v>
      </c>
      <c r="T166" s="40">
        <v>45.28</v>
      </c>
      <c r="U166" s="40">
        <v>50.94</v>
      </c>
      <c r="V166" s="40">
        <v>0</v>
      </c>
      <c r="W166" s="40">
        <v>46.46</v>
      </c>
      <c r="X166" s="40">
        <v>46.46</v>
      </c>
      <c r="Y166" s="40">
        <v>46.46</v>
      </c>
      <c r="Z166" s="40">
        <v>45.66</v>
      </c>
      <c r="AA166" s="40">
        <f t="shared" si="14"/>
        <v>1205.5000000000002</v>
      </c>
    </row>
    <row r="167" spans="1:27" x14ac:dyDescent="0.25">
      <c r="A167" s="39">
        <v>44148</v>
      </c>
      <c r="B167" s="40">
        <v>14773.05</v>
      </c>
      <c r="C167" s="40">
        <v>77.31</v>
      </c>
      <c r="D167" s="40">
        <v>100.93</v>
      </c>
      <c r="E167" s="40">
        <v>75.010000000000005</v>
      </c>
      <c r="F167" s="40">
        <v>49.33</v>
      </c>
      <c r="G167" s="40">
        <v>75.010000000000005</v>
      </c>
      <c r="H167" s="40">
        <v>61.66</v>
      </c>
      <c r="I167" s="40">
        <v>0</v>
      </c>
      <c r="J167" s="40">
        <v>69.27</v>
      </c>
      <c r="K167" s="40">
        <v>54.78</v>
      </c>
      <c r="L167" s="40">
        <v>57.7</v>
      </c>
      <c r="M167" s="40">
        <v>54.72</v>
      </c>
      <c r="N167" s="40">
        <v>37.299999999999997</v>
      </c>
      <c r="O167" s="40">
        <v>0</v>
      </c>
      <c r="P167" s="40">
        <v>53.44</v>
      </c>
      <c r="Q167" s="40">
        <v>48.06</v>
      </c>
      <c r="R167" s="40">
        <v>50.94</v>
      </c>
      <c r="S167" s="40">
        <v>45.28</v>
      </c>
      <c r="T167" s="40">
        <v>45.28</v>
      </c>
      <c r="U167" s="40">
        <v>40.76</v>
      </c>
      <c r="V167" s="40">
        <v>0</v>
      </c>
      <c r="W167" s="40">
        <v>46.46</v>
      </c>
      <c r="X167" s="40">
        <v>46.46</v>
      </c>
      <c r="Y167" s="40">
        <v>46.46</v>
      </c>
      <c r="Z167" s="40">
        <v>45.66</v>
      </c>
      <c r="AA167" s="40">
        <f t="shared" si="14"/>
        <v>1181.8200000000002</v>
      </c>
    </row>
    <row r="168" spans="1:27" x14ac:dyDescent="0.25">
      <c r="A168" s="39">
        <v>44155</v>
      </c>
      <c r="B168" s="40">
        <v>14850</v>
      </c>
      <c r="C168" s="40">
        <v>77.31</v>
      </c>
      <c r="D168" s="40">
        <v>100.93</v>
      </c>
      <c r="E168" s="40">
        <v>69.290000000000006</v>
      </c>
      <c r="F168" s="40">
        <v>52.22</v>
      </c>
      <c r="G168" s="40">
        <v>75.010000000000005</v>
      </c>
      <c r="H168" s="40">
        <v>61.66</v>
      </c>
      <c r="I168" s="40">
        <v>0</v>
      </c>
      <c r="J168" s="40">
        <v>58.75</v>
      </c>
      <c r="K168" s="40">
        <v>54.78</v>
      </c>
      <c r="L168" s="40">
        <v>57.7</v>
      </c>
      <c r="M168" s="40">
        <v>54.72</v>
      </c>
      <c r="N168" s="40">
        <v>46.62</v>
      </c>
      <c r="O168" s="40">
        <v>0</v>
      </c>
      <c r="P168" s="40">
        <v>53.44</v>
      </c>
      <c r="Q168" s="40">
        <v>48.06</v>
      </c>
      <c r="R168" s="40">
        <v>50.94</v>
      </c>
      <c r="S168" s="40">
        <v>45.28</v>
      </c>
      <c r="T168" s="40">
        <v>45.28</v>
      </c>
      <c r="U168" s="40">
        <v>50.94</v>
      </c>
      <c r="V168" s="40">
        <v>0</v>
      </c>
      <c r="W168" s="40">
        <v>46.46</v>
      </c>
      <c r="X168" s="40">
        <v>46.46</v>
      </c>
      <c r="Y168" s="40">
        <v>46.46</v>
      </c>
      <c r="Z168" s="40">
        <v>45.66</v>
      </c>
      <c r="AA168" s="40">
        <f t="shared" si="14"/>
        <v>1187.9700000000003</v>
      </c>
    </row>
    <row r="169" spans="1:27" x14ac:dyDescent="0.25">
      <c r="A169" s="39">
        <v>44162</v>
      </c>
      <c r="B169" s="40">
        <v>15033.15</v>
      </c>
      <c r="C169" s="40">
        <v>77.31</v>
      </c>
      <c r="D169" s="40">
        <v>100.93</v>
      </c>
      <c r="E169" s="40">
        <v>75.010000000000005</v>
      </c>
      <c r="F169" s="40">
        <v>53.17</v>
      </c>
      <c r="G169" s="40">
        <v>75.010000000000005</v>
      </c>
      <c r="H169" s="40">
        <v>61.66</v>
      </c>
      <c r="I169" s="40">
        <v>0</v>
      </c>
      <c r="J169" s="40">
        <v>70.14</v>
      </c>
      <c r="K169" s="40">
        <v>54.78</v>
      </c>
      <c r="L169" s="40">
        <v>57.7</v>
      </c>
      <c r="M169" s="40">
        <v>54.72</v>
      </c>
      <c r="N169" s="40">
        <v>44.32</v>
      </c>
      <c r="O169" s="40">
        <v>0</v>
      </c>
      <c r="P169" s="40">
        <v>53.44</v>
      </c>
      <c r="Q169" s="40">
        <v>48.06</v>
      </c>
      <c r="R169" s="40">
        <v>50.94</v>
      </c>
      <c r="S169" s="40">
        <v>45.28</v>
      </c>
      <c r="T169" s="40">
        <v>45.28</v>
      </c>
      <c r="U169" s="40">
        <v>49.84</v>
      </c>
      <c r="V169" s="40">
        <v>0</v>
      </c>
      <c r="W169" s="40">
        <v>46.46</v>
      </c>
      <c r="X169" s="40">
        <v>46.46</v>
      </c>
      <c r="Y169" s="40">
        <v>46.46</v>
      </c>
      <c r="Z169" s="40">
        <v>45.66</v>
      </c>
      <c r="AA169" s="40">
        <f t="shared" si="14"/>
        <v>1202.6300000000001</v>
      </c>
    </row>
    <row r="170" spans="1:27" x14ac:dyDescent="0.25">
      <c r="A170" s="39">
        <v>44169</v>
      </c>
      <c r="B170" s="40">
        <v>15100.86</v>
      </c>
      <c r="C170" s="40">
        <v>77.31</v>
      </c>
      <c r="D170" s="40">
        <v>100.93</v>
      </c>
      <c r="E170" s="40">
        <v>75.010000000000005</v>
      </c>
      <c r="F170" s="40">
        <v>55.17</v>
      </c>
      <c r="G170" s="40">
        <v>75.010000000000005</v>
      </c>
      <c r="H170" s="40">
        <v>61.66</v>
      </c>
      <c r="I170" s="40">
        <v>0</v>
      </c>
      <c r="J170" s="40">
        <v>70.14</v>
      </c>
      <c r="K170" s="40">
        <v>54.78</v>
      </c>
      <c r="L170" s="40">
        <v>57.7</v>
      </c>
      <c r="M170" s="40">
        <v>54.72</v>
      </c>
      <c r="N170" s="40">
        <v>46.62</v>
      </c>
      <c r="O170" s="40">
        <v>0</v>
      </c>
      <c r="P170" s="40">
        <v>53.44</v>
      </c>
      <c r="Q170" s="40">
        <v>48.06</v>
      </c>
      <c r="R170" s="40">
        <v>50.94</v>
      </c>
      <c r="S170" s="40">
        <v>45.28</v>
      </c>
      <c r="T170" s="40">
        <v>45.28</v>
      </c>
      <c r="U170" s="40">
        <v>50.94</v>
      </c>
      <c r="V170" s="40">
        <v>0</v>
      </c>
      <c r="W170" s="40">
        <v>46.46</v>
      </c>
      <c r="X170" s="40">
        <v>46.46</v>
      </c>
      <c r="Y170" s="40">
        <v>46.46</v>
      </c>
      <c r="Z170" s="40">
        <v>45.66</v>
      </c>
      <c r="AA170" s="40">
        <f t="shared" si="14"/>
        <v>1208.0300000000002</v>
      </c>
    </row>
    <row r="171" spans="1:27" x14ac:dyDescent="0.25">
      <c r="A171" s="39">
        <v>44176</v>
      </c>
      <c r="B171" s="40">
        <v>14741.33</v>
      </c>
      <c r="C171" s="40">
        <v>77.31</v>
      </c>
      <c r="D171" s="40">
        <v>100.93</v>
      </c>
      <c r="E171" s="40">
        <v>75.010000000000005</v>
      </c>
      <c r="F171" s="40">
        <v>51.28</v>
      </c>
      <c r="G171" s="40">
        <v>75.010000000000005</v>
      </c>
      <c r="H171" s="40">
        <v>61.66</v>
      </c>
      <c r="I171" s="40">
        <v>0</v>
      </c>
      <c r="J171" s="40">
        <v>53.48</v>
      </c>
      <c r="K171" s="40">
        <v>54.78</v>
      </c>
      <c r="L171" s="40">
        <v>57.7</v>
      </c>
      <c r="M171" s="40">
        <v>54.72</v>
      </c>
      <c r="N171" s="40">
        <v>44.71</v>
      </c>
      <c r="O171" s="40">
        <v>0</v>
      </c>
      <c r="P171" s="40">
        <v>53.44</v>
      </c>
      <c r="Q171" s="40">
        <v>48.06</v>
      </c>
      <c r="R171" s="40">
        <v>50.94</v>
      </c>
      <c r="S171" s="40">
        <v>45.28</v>
      </c>
      <c r="T171" s="40">
        <v>45.28</v>
      </c>
      <c r="U171" s="40">
        <v>50.94</v>
      </c>
      <c r="V171" s="40">
        <v>0</v>
      </c>
      <c r="W171" s="40">
        <v>46.46</v>
      </c>
      <c r="X171" s="40">
        <v>40.17</v>
      </c>
      <c r="Y171" s="40">
        <v>46.46</v>
      </c>
      <c r="Z171" s="40">
        <v>45.66</v>
      </c>
      <c r="AA171" s="40">
        <f t="shared" si="14"/>
        <v>1179.2800000000002</v>
      </c>
    </row>
    <row r="172" spans="1:27" x14ac:dyDescent="0.25">
      <c r="A172" s="39">
        <v>44183</v>
      </c>
      <c r="B172" s="40">
        <v>15121.69</v>
      </c>
      <c r="C172" s="40">
        <v>77.31</v>
      </c>
      <c r="D172" s="40">
        <v>100.93</v>
      </c>
      <c r="E172" s="40">
        <v>74.97</v>
      </c>
      <c r="F172" s="40">
        <v>55.17</v>
      </c>
      <c r="G172" s="40">
        <v>75.010000000000005</v>
      </c>
      <c r="H172" s="40">
        <v>61.66</v>
      </c>
      <c r="I172" s="40">
        <v>0</v>
      </c>
      <c r="J172" s="40">
        <v>70.14</v>
      </c>
      <c r="K172" s="40">
        <v>54.78</v>
      </c>
      <c r="L172" s="40">
        <v>57.7</v>
      </c>
      <c r="M172" s="40">
        <v>54.72</v>
      </c>
      <c r="N172" s="40">
        <v>47.3</v>
      </c>
      <c r="O172" s="40">
        <v>0</v>
      </c>
      <c r="P172" s="40">
        <v>54.5</v>
      </c>
      <c r="Q172" s="40">
        <v>48.06</v>
      </c>
      <c r="R172" s="40">
        <v>50.94</v>
      </c>
      <c r="S172" s="40">
        <v>45.28</v>
      </c>
      <c r="T172" s="40">
        <v>45.28</v>
      </c>
      <c r="U172" s="40">
        <v>50.94</v>
      </c>
      <c r="V172" s="40">
        <v>0</v>
      </c>
      <c r="W172" s="40">
        <v>46.46</v>
      </c>
      <c r="X172" s="40">
        <v>46.44</v>
      </c>
      <c r="Y172" s="40">
        <v>46.46</v>
      </c>
      <c r="Z172" s="40">
        <v>45.66</v>
      </c>
      <c r="AA172" s="40">
        <f t="shared" si="14"/>
        <v>1209.7100000000003</v>
      </c>
    </row>
    <row r="173" spans="1:27" x14ac:dyDescent="0.25">
      <c r="A173" s="39">
        <v>44190</v>
      </c>
      <c r="B173" s="40">
        <v>15065.26</v>
      </c>
      <c r="C173" s="40">
        <v>77.31</v>
      </c>
      <c r="D173" s="40">
        <v>100.93</v>
      </c>
      <c r="E173" s="40">
        <v>70.510000000000005</v>
      </c>
      <c r="F173" s="40">
        <v>55.17</v>
      </c>
      <c r="G173" s="40">
        <v>75.010000000000005</v>
      </c>
      <c r="H173" s="40">
        <v>61.66</v>
      </c>
      <c r="I173" s="40"/>
      <c r="J173" s="40">
        <v>70.14</v>
      </c>
      <c r="K173" s="40">
        <v>54.78</v>
      </c>
      <c r="L173" s="40">
        <v>57.7</v>
      </c>
      <c r="M173" s="40">
        <v>54.72</v>
      </c>
      <c r="N173" s="40">
        <v>47.24</v>
      </c>
      <c r="O173" s="40">
        <v>0</v>
      </c>
      <c r="P173" s="40">
        <v>54.5</v>
      </c>
      <c r="Q173" s="40">
        <v>48.06</v>
      </c>
      <c r="R173" s="40">
        <v>50.94</v>
      </c>
      <c r="S173" s="40">
        <v>45.28</v>
      </c>
      <c r="T173" s="40">
        <v>45.28</v>
      </c>
      <c r="U173" s="40">
        <v>50.94</v>
      </c>
      <c r="V173" s="40">
        <v>0</v>
      </c>
      <c r="W173" s="40">
        <v>46.46</v>
      </c>
      <c r="X173" s="40">
        <v>46.44</v>
      </c>
      <c r="Y173" s="40">
        <v>46.46</v>
      </c>
      <c r="Z173" s="40">
        <v>45.66</v>
      </c>
      <c r="AA173" s="40">
        <f t="shared" si="14"/>
        <v>1205.1900000000003</v>
      </c>
    </row>
    <row r="174" spans="1:27" x14ac:dyDescent="0.25">
      <c r="A174" s="39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>
        <f t="shared" ref="AA174" si="15">SUM(C174:V174)</f>
        <v>0</v>
      </c>
    </row>
    <row r="175" spans="1:27" x14ac:dyDescent="0.25">
      <c r="A175" s="39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>
        <f>SUM(AA122:AA173)</f>
        <v>65952.580000000016</v>
      </c>
    </row>
    <row r="176" spans="1:27" x14ac:dyDescent="0.25">
      <c r="A176" s="39" t="s">
        <v>104</v>
      </c>
      <c r="B176" s="40">
        <f>SUM(B122:B175)</f>
        <v>823115.42999999993</v>
      </c>
      <c r="C176" s="40">
        <f t="shared" ref="C176:M176" si="16">SUM(C122:C175)</f>
        <v>4252.0599999999986</v>
      </c>
      <c r="D176" s="40">
        <f t="shared" si="16"/>
        <v>5530.9700000000021</v>
      </c>
      <c r="E176" s="40">
        <f t="shared" si="16"/>
        <v>3813.5700000000015</v>
      </c>
      <c r="F176" s="40">
        <f t="shared" si="16"/>
        <v>2665.5500000000006</v>
      </c>
      <c r="G176" s="40">
        <f t="shared" si="16"/>
        <v>3857.4800000000037</v>
      </c>
      <c r="H176" s="40">
        <f t="shared" si="16"/>
        <v>3182.4299999999985</v>
      </c>
      <c r="I176" s="40">
        <f t="shared" si="16"/>
        <v>2000.6100000000006</v>
      </c>
      <c r="J176" s="40">
        <f t="shared" si="16"/>
        <v>3056.0899999999992</v>
      </c>
      <c r="K176" s="40">
        <f t="shared" si="16"/>
        <v>2833.6500000000024</v>
      </c>
      <c r="L176" s="40">
        <f t="shared" si="16"/>
        <v>2988.4899999999989</v>
      </c>
      <c r="M176" s="40">
        <f t="shared" si="16"/>
        <v>2800.469999999998</v>
      </c>
      <c r="N176" s="40">
        <f>SUM(N122:N175)</f>
        <v>2316.659999999998</v>
      </c>
      <c r="O176" s="40">
        <f>SUM(O122:O175)</f>
        <v>2396.369999999999</v>
      </c>
      <c r="P176" s="40">
        <f>SUM(P122:P175)</f>
        <v>2743.820000000002</v>
      </c>
      <c r="Q176" s="40">
        <f>SUM(Q122:Q175)</f>
        <v>2466.5199999999991</v>
      </c>
      <c r="R176" s="40">
        <f>SUM(R122:R175)</f>
        <v>2521.2500000000027</v>
      </c>
      <c r="S176" s="40">
        <f t="shared" ref="S176:Z176" si="17">SUM(S122:S175)</f>
        <v>2343.2400000000002</v>
      </c>
      <c r="T176" s="40">
        <f t="shared" si="17"/>
        <v>2339.4900000000007</v>
      </c>
      <c r="U176" s="40">
        <f>SUM(U122:U175)</f>
        <v>2590.9300000000012</v>
      </c>
      <c r="V176" s="40">
        <f t="shared" si="17"/>
        <v>696.9</v>
      </c>
      <c r="W176" s="40">
        <f t="shared" si="17"/>
        <v>2406.1600000000012</v>
      </c>
      <c r="X176" s="40">
        <f t="shared" si="17"/>
        <v>2399.0300000000011</v>
      </c>
      <c r="Y176" s="40">
        <f t="shared" si="17"/>
        <v>2396.8200000000006</v>
      </c>
      <c r="Z176" s="40">
        <f t="shared" si="17"/>
        <v>1354.02</v>
      </c>
      <c r="AA176" s="40">
        <f>SUM(AA122:AA173)</f>
        <v>65952.580000000016</v>
      </c>
    </row>
    <row r="178" spans="1:27" x14ac:dyDescent="0.25">
      <c r="A178" s="42" t="s">
        <v>217</v>
      </c>
    </row>
    <row r="179" spans="1:27" x14ac:dyDescent="0.25">
      <c r="A179" s="34" t="s">
        <v>169</v>
      </c>
      <c r="B179" s="35" t="s">
        <v>170</v>
      </c>
      <c r="C179" s="35" t="s">
        <v>171</v>
      </c>
      <c r="D179" s="35" t="s">
        <v>172</v>
      </c>
      <c r="E179" s="35" t="s">
        <v>173</v>
      </c>
      <c r="F179" s="35" t="s">
        <v>174</v>
      </c>
      <c r="G179" s="35" t="s">
        <v>171</v>
      </c>
      <c r="H179" s="35" t="s">
        <v>175</v>
      </c>
      <c r="I179" s="35" t="s">
        <v>176</v>
      </c>
      <c r="J179" s="35" t="s">
        <v>177</v>
      </c>
      <c r="K179" s="35" t="s">
        <v>178</v>
      </c>
      <c r="L179" s="35" t="s">
        <v>179</v>
      </c>
      <c r="M179" s="35" t="s">
        <v>180</v>
      </c>
      <c r="N179" s="35" t="s">
        <v>181</v>
      </c>
      <c r="O179" s="35" t="s">
        <v>182</v>
      </c>
      <c r="P179" s="35" t="s">
        <v>183</v>
      </c>
      <c r="Q179" s="35" t="s">
        <v>184</v>
      </c>
      <c r="R179" s="35" t="s">
        <v>185</v>
      </c>
      <c r="S179" s="35" t="s">
        <v>186</v>
      </c>
      <c r="T179" s="35" t="s">
        <v>187</v>
      </c>
      <c r="U179" s="35" t="s">
        <v>188</v>
      </c>
      <c r="V179" s="35" t="s">
        <v>189</v>
      </c>
      <c r="W179" s="35" t="s">
        <v>190</v>
      </c>
      <c r="X179" s="35" t="s">
        <v>191</v>
      </c>
      <c r="Y179" s="35" t="s">
        <v>192</v>
      </c>
      <c r="Z179" s="35" t="s">
        <v>193</v>
      </c>
      <c r="AA179" s="36"/>
    </row>
    <row r="180" spans="1:27" x14ac:dyDescent="0.25">
      <c r="A180" s="37" t="s">
        <v>194</v>
      </c>
      <c r="B180" s="38" t="s">
        <v>195</v>
      </c>
      <c r="C180" s="38" t="s">
        <v>196</v>
      </c>
      <c r="D180" s="38" t="s">
        <v>197</v>
      </c>
      <c r="E180" s="38" t="s">
        <v>198</v>
      </c>
      <c r="F180" s="38" t="s">
        <v>199</v>
      </c>
      <c r="G180" s="38" t="s">
        <v>200</v>
      </c>
      <c r="H180" s="38" t="s">
        <v>201</v>
      </c>
      <c r="I180" s="38" t="s">
        <v>198</v>
      </c>
      <c r="J180" s="38" t="s">
        <v>202</v>
      </c>
      <c r="K180" s="38" t="s">
        <v>203</v>
      </c>
      <c r="L180" s="38" t="s">
        <v>204</v>
      </c>
      <c r="M180" s="38" t="s">
        <v>205</v>
      </c>
      <c r="N180" s="38" t="s">
        <v>206</v>
      </c>
      <c r="O180" s="38" t="s">
        <v>207</v>
      </c>
      <c r="P180" s="38" t="s">
        <v>208</v>
      </c>
      <c r="Q180" s="38" t="s">
        <v>209</v>
      </c>
      <c r="R180" s="38" t="s">
        <v>210</v>
      </c>
      <c r="S180" s="38" t="s">
        <v>211</v>
      </c>
      <c r="T180" s="38" t="s">
        <v>212</v>
      </c>
      <c r="U180" s="38" t="s">
        <v>213</v>
      </c>
      <c r="V180" s="38" t="s">
        <v>198</v>
      </c>
      <c r="W180" s="38" t="s">
        <v>214</v>
      </c>
      <c r="X180" s="38" t="s">
        <v>215</v>
      </c>
      <c r="Y180" s="38" t="s">
        <v>216</v>
      </c>
      <c r="Z180" s="38" t="s">
        <v>104</v>
      </c>
      <c r="AA180" s="36"/>
    </row>
    <row r="181" spans="1:27" x14ac:dyDescent="0.25">
      <c r="A181" s="39">
        <v>44197</v>
      </c>
      <c r="B181" s="40">
        <v>14849.29</v>
      </c>
      <c r="C181" s="40">
        <v>77.31</v>
      </c>
      <c r="D181" s="40">
        <v>100.93</v>
      </c>
      <c r="E181" s="40">
        <v>75.010000000000005</v>
      </c>
      <c r="F181" s="40">
        <v>44.13</v>
      </c>
      <c r="G181" s="40">
        <v>75.010000000000005</v>
      </c>
      <c r="H181" s="40">
        <v>61.66</v>
      </c>
      <c r="I181" s="40">
        <v>70.14</v>
      </c>
      <c r="J181" s="40">
        <v>54.78</v>
      </c>
      <c r="K181" s="40">
        <v>57.7</v>
      </c>
      <c r="L181" s="40">
        <v>54.72</v>
      </c>
      <c r="M181" s="40">
        <v>45.77</v>
      </c>
      <c r="N181" s="40">
        <v>54.5</v>
      </c>
      <c r="O181" s="40">
        <v>48.06</v>
      </c>
      <c r="P181" s="40">
        <v>50.94</v>
      </c>
      <c r="Q181" s="40">
        <v>45.28</v>
      </c>
      <c r="R181" s="40">
        <v>45.28</v>
      </c>
      <c r="S181" s="40">
        <v>50.94</v>
      </c>
      <c r="T181" s="40">
        <v>46.46</v>
      </c>
      <c r="U181" s="40">
        <v>37.17</v>
      </c>
      <c r="V181" s="40">
        <v>46.46</v>
      </c>
      <c r="W181" s="40">
        <v>45.66</v>
      </c>
      <c r="X181" s="40"/>
      <c r="Y181" s="40"/>
      <c r="Z181" s="40">
        <f t="shared" ref="Z181:Z203" si="18">SUM(C181:W181)</f>
        <v>1187.9100000000003</v>
      </c>
    </row>
    <row r="182" spans="1:27" x14ac:dyDescent="0.25">
      <c r="A182" s="39">
        <v>44204</v>
      </c>
      <c r="B182" s="40">
        <v>15323.52</v>
      </c>
      <c r="C182" s="40">
        <v>77.63</v>
      </c>
      <c r="D182" s="40">
        <v>101.24</v>
      </c>
      <c r="E182" s="40">
        <v>75.790000000000006</v>
      </c>
      <c r="F182" s="40">
        <v>56.74</v>
      </c>
      <c r="G182" s="40">
        <v>75.44</v>
      </c>
      <c r="H182" s="40">
        <v>63.57</v>
      </c>
      <c r="I182" s="40">
        <v>71.010000000000005</v>
      </c>
      <c r="J182" s="40">
        <v>56.08</v>
      </c>
      <c r="K182" s="40">
        <v>58.92</v>
      </c>
      <c r="L182" s="40">
        <v>56.33</v>
      </c>
      <c r="M182" s="40">
        <v>42.92</v>
      </c>
      <c r="N182" s="40">
        <v>55.66</v>
      </c>
      <c r="O182" s="40">
        <v>49.19</v>
      </c>
      <c r="P182" s="40">
        <v>52.76</v>
      </c>
      <c r="Q182" s="40">
        <v>46.1</v>
      </c>
      <c r="R182" s="40">
        <v>46.48</v>
      </c>
      <c r="S182" s="40">
        <v>51.87</v>
      </c>
      <c r="T182" s="40">
        <v>47.26</v>
      </c>
      <c r="U182" s="40">
        <v>47.26</v>
      </c>
      <c r="V182" s="40">
        <v>47.26</v>
      </c>
      <c r="W182" s="40">
        <v>46.38</v>
      </c>
      <c r="X182" s="40"/>
      <c r="Y182" s="40"/>
      <c r="Z182" s="40">
        <f t="shared" si="18"/>
        <v>1225.8900000000001</v>
      </c>
    </row>
    <row r="183" spans="1:27" x14ac:dyDescent="0.25">
      <c r="A183" s="39">
        <v>44211</v>
      </c>
      <c r="B183" s="40">
        <v>19146.22</v>
      </c>
      <c r="C183" s="40">
        <v>307.76</v>
      </c>
      <c r="D183" s="40">
        <v>102.46</v>
      </c>
      <c r="E183" s="40">
        <v>78.91</v>
      </c>
      <c r="F183" s="40">
        <v>63.04</v>
      </c>
      <c r="G183" s="40">
        <v>77.150000000000006</v>
      </c>
      <c r="H183" s="40">
        <v>71.2</v>
      </c>
      <c r="I183" s="40">
        <v>54.36</v>
      </c>
      <c r="J183" s="40">
        <v>61.28</v>
      </c>
      <c r="K183" s="40">
        <v>63.81</v>
      </c>
      <c r="L183" s="40">
        <v>62.78</v>
      </c>
      <c r="M183" s="40">
        <v>62.63</v>
      </c>
      <c r="N183" s="40">
        <v>60.32</v>
      </c>
      <c r="O183" s="40">
        <v>53.7</v>
      </c>
      <c r="P183" s="40">
        <v>55.55</v>
      </c>
      <c r="Q183" s="40">
        <v>49.38</v>
      </c>
      <c r="R183" s="40">
        <v>51.26</v>
      </c>
      <c r="S183" s="40">
        <v>55.55</v>
      </c>
      <c r="T183" s="40">
        <v>50.43</v>
      </c>
      <c r="U183" s="40">
        <v>50.43</v>
      </c>
      <c r="V183" s="40">
        <v>50.43</v>
      </c>
      <c r="W183" s="40">
        <v>49.25</v>
      </c>
      <c r="X183" s="40"/>
      <c r="Y183" s="40"/>
      <c r="Z183" s="40">
        <f t="shared" si="18"/>
        <v>1531.6800000000003</v>
      </c>
    </row>
    <row r="184" spans="1:27" x14ac:dyDescent="0.25">
      <c r="A184" s="39">
        <v>44218</v>
      </c>
      <c r="B184" s="40">
        <v>16330.94</v>
      </c>
      <c r="C184" s="40">
        <v>78.91</v>
      </c>
      <c r="D184" s="40">
        <v>102.46</v>
      </c>
      <c r="E184" s="40">
        <v>78.91</v>
      </c>
      <c r="F184" s="40">
        <v>61.46</v>
      </c>
      <c r="G184" s="40">
        <v>77.150000000000006</v>
      </c>
      <c r="H184" s="40">
        <v>71.2</v>
      </c>
      <c r="I184" s="40">
        <v>67.73</v>
      </c>
      <c r="J184" s="40">
        <v>61.28</v>
      </c>
      <c r="K184" s="40">
        <v>63.81</v>
      </c>
      <c r="L184" s="40">
        <v>62.78</v>
      </c>
      <c r="M184" s="40">
        <v>54.46</v>
      </c>
      <c r="N184" s="40">
        <v>60.32</v>
      </c>
      <c r="O184" s="40">
        <v>53.7</v>
      </c>
      <c r="P184" s="40">
        <v>55.55</v>
      </c>
      <c r="Q184" s="40">
        <v>49.38</v>
      </c>
      <c r="R184" s="40">
        <v>51.26</v>
      </c>
      <c r="S184" s="40">
        <v>55.55</v>
      </c>
      <c r="T184" s="40">
        <v>50.43</v>
      </c>
      <c r="U184" s="40">
        <v>50.43</v>
      </c>
      <c r="V184" s="40">
        <v>50.43</v>
      </c>
      <c r="W184" s="40">
        <v>49.25</v>
      </c>
      <c r="X184" s="40"/>
      <c r="Y184" s="40"/>
      <c r="Z184" s="40">
        <f t="shared" si="18"/>
        <v>1306.45</v>
      </c>
    </row>
    <row r="185" spans="1:27" x14ac:dyDescent="0.25">
      <c r="A185" s="39">
        <v>44225</v>
      </c>
      <c r="B185" s="40">
        <v>16140.15</v>
      </c>
      <c r="C185" s="40">
        <v>78.91</v>
      </c>
      <c r="D185" s="40">
        <v>102.46</v>
      </c>
      <c r="E185" s="40">
        <v>78.91</v>
      </c>
      <c r="F185" s="40">
        <v>60.01</v>
      </c>
      <c r="G185" s="40">
        <v>77.150000000000006</v>
      </c>
      <c r="H185" s="40">
        <v>71.2</v>
      </c>
      <c r="I185" s="40">
        <v>53.92</v>
      </c>
      <c r="J185" s="40">
        <v>61.28</v>
      </c>
      <c r="K185" s="40">
        <v>63.81</v>
      </c>
      <c r="L185" s="40">
        <v>62.78</v>
      </c>
      <c r="M185" s="40">
        <v>54.46</v>
      </c>
      <c r="N185" s="40">
        <v>60.32</v>
      </c>
      <c r="O185" s="40">
        <v>53.7</v>
      </c>
      <c r="P185" s="40">
        <v>55.55</v>
      </c>
      <c r="Q185" s="40">
        <v>49.38</v>
      </c>
      <c r="R185" s="40">
        <v>51.26</v>
      </c>
      <c r="S185" s="40">
        <v>55.55</v>
      </c>
      <c r="T185" s="40">
        <v>50.43</v>
      </c>
      <c r="U185" s="40">
        <v>50.43</v>
      </c>
      <c r="V185" s="40">
        <v>50.43</v>
      </c>
      <c r="W185" s="40">
        <v>49.25</v>
      </c>
      <c r="X185" s="40"/>
      <c r="Y185" s="40"/>
      <c r="Z185" s="40">
        <f t="shared" si="18"/>
        <v>1291.19</v>
      </c>
    </row>
    <row r="186" spans="1:27" x14ac:dyDescent="0.25">
      <c r="A186" s="39">
        <v>44232</v>
      </c>
      <c r="B186" s="40">
        <v>16259.21</v>
      </c>
      <c r="C186" s="40">
        <v>78.91</v>
      </c>
      <c r="D186" s="40">
        <v>102.46</v>
      </c>
      <c r="E186" s="40">
        <v>78.91</v>
      </c>
      <c r="F186" s="40">
        <v>63.04</v>
      </c>
      <c r="G186" s="40">
        <v>77.150000000000006</v>
      </c>
      <c r="H186" s="40">
        <v>71.2</v>
      </c>
      <c r="I186" s="40">
        <v>59.26</v>
      </c>
      <c r="J186" s="40">
        <v>61.28</v>
      </c>
      <c r="K186" s="40">
        <v>63.81</v>
      </c>
      <c r="L186" s="40">
        <v>62.78</v>
      </c>
      <c r="M186" s="40">
        <v>54.46</v>
      </c>
      <c r="N186" s="40">
        <v>60.32</v>
      </c>
      <c r="O186" s="40">
        <v>53.7</v>
      </c>
      <c r="P186" s="40">
        <v>56.7</v>
      </c>
      <c r="Q186" s="40">
        <v>49.38</v>
      </c>
      <c r="R186" s="40">
        <v>51.26</v>
      </c>
      <c r="S186" s="40">
        <v>55.55</v>
      </c>
      <c r="T186" s="40">
        <v>50.43</v>
      </c>
      <c r="U186" s="40">
        <v>50.43</v>
      </c>
      <c r="V186" s="40">
        <v>50.43</v>
      </c>
      <c r="W186" s="40">
        <v>49.25</v>
      </c>
      <c r="X186" s="40"/>
      <c r="Y186" s="40"/>
      <c r="Z186" s="40">
        <f t="shared" si="18"/>
        <v>1300.7100000000003</v>
      </c>
    </row>
    <row r="187" spans="1:27" x14ac:dyDescent="0.25">
      <c r="A187" s="39">
        <v>44239</v>
      </c>
      <c r="B187" s="40">
        <v>16208.48</v>
      </c>
      <c r="C187" s="40">
        <v>78.91</v>
      </c>
      <c r="D187" s="40">
        <v>102.46</v>
      </c>
      <c r="E187" s="40">
        <v>78.91</v>
      </c>
      <c r="F187" s="40">
        <v>59.19</v>
      </c>
      <c r="G187" s="40">
        <v>77.150000000000006</v>
      </c>
      <c r="H187" s="40">
        <v>71.2</v>
      </c>
      <c r="I187" s="40">
        <v>58.37</v>
      </c>
      <c r="J187" s="40">
        <v>61.28</v>
      </c>
      <c r="K187" s="40">
        <v>63.81</v>
      </c>
      <c r="L187" s="40">
        <v>62.78</v>
      </c>
      <c r="M187" s="40">
        <v>54.46</v>
      </c>
      <c r="N187" s="40">
        <v>60.32</v>
      </c>
      <c r="O187" s="40">
        <v>53.7</v>
      </c>
      <c r="P187" s="40">
        <v>56.99</v>
      </c>
      <c r="Q187" s="40">
        <v>49.38</v>
      </c>
      <c r="R187" s="40">
        <v>51.26</v>
      </c>
      <c r="S187" s="40">
        <v>55.55</v>
      </c>
      <c r="T187" s="40">
        <v>50.66</v>
      </c>
      <c r="U187" s="40">
        <v>50.43</v>
      </c>
      <c r="V187" s="40">
        <v>50.43</v>
      </c>
      <c r="W187" s="40">
        <v>49.25</v>
      </c>
      <c r="X187" s="40"/>
      <c r="Y187" s="40"/>
      <c r="Z187" s="40">
        <f t="shared" si="18"/>
        <v>1296.4900000000002</v>
      </c>
    </row>
    <row r="188" spans="1:27" x14ac:dyDescent="0.25">
      <c r="A188" s="39">
        <v>44246</v>
      </c>
      <c r="B188" s="40">
        <v>16249.36</v>
      </c>
      <c r="C188" s="40">
        <v>78.91</v>
      </c>
      <c r="D188" s="40">
        <v>102.46</v>
      </c>
      <c r="E188" s="40">
        <v>78.91</v>
      </c>
      <c r="F188" s="40">
        <v>63.04</v>
      </c>
      <c r="G188" s="40">
        <v>77.150000000000006</v>
      </c>
      <c r="H188" s="40">
        <v>71.2</v>
      </c>
      <c r="I188" s="40">
        <v>57.04</v>
      </c>
      <c r="J188" s="40">
        <v>61.28</v>
      </c>
      <c r="K188" s="40">
        <v>63.81</v>
      </c>
      <c r="L188" s="40">
        <v>62.78</v>
      </c>
      <c r="M188" s="40">
        <v>54.46</v>
      </c>
      <c r="N188" s="40">
        <v>60.32</v>
      </c>
      <c r="O188" s="40">
        <v>53.7</v>
      </c>
      <c r="P188" s="40">
        <v>56.99</v>
      </c>
      <c r="Q188" s="40">
        <v>49.38</v>
      </c>
      <c r="R188" s="40">
        <v>51.26</v>
      </c>
      <c r="S188" s="40">
        <v>55.55</v>
      </c>
      <c r="T188" s="40">
        <v>51.58</v>
      </c>
      <c r="U188" s="40">
        <v>50.43</v>
      </c>
      <c r="V188" s="40">
        <v>50.43</v>
      </c>
      <c r="W188" s="40">
        <v>49.25</v>
      </c>
      <c r="X188" s="40"/>
      <c r="Y188" s="40"/>
      <c r="Z188" s="40">
        <f t="shared" si="18"/>
        <v>1299.93</v>
      </c>
    </row>
    <row r="189" spans="1:27" x14ac:dyDescent="0.25">
      <c r="A189" s="39">
        <v>44253</v>
      </c>
      <c r="B189" s="41">
        <v>16454</v>
      </c>
      <c r="C189" s="40">
        <v>78.91</v>
      </c>
      <c r="D189" s="40">
        <v>102.46</v>
      </c>
      <c r="E189" s="40">
        <v>78.91</v>
      </c>
      <c r="F189" s="40">
        <v>63.04</v>
      </c>
      <c r="G189" s="40">
        <v>77.150000000000006</v>
      </c>
      <c r="H189" s="40">
        <v>71.2</v>
      </c>
      <c r="I189" s="40">
        <v>71.3</v>
      </c>
      <c r="J189" s="40">
        <v>61.28</v>
      </c>
      <c r="K189" s="40">
        <v>63.81</v>
      </c>
      <c r="L189" s="40">
        <v>62.78</v>
      </c>
      <c r="M189" s="40">
        <v>54.46</v>
      </c>
      <c r="N189" s="40">
        <v>60.32</v>
      </c>
      <c r="O189" s="40">
        <v>53.7</v>
      </c>
      <c r="P189" s="40">
        <v>56.99</v>
      </c>
      <c r="Q189" s="40">
        <v>50.34</v>
      </c>
      <c r="R189" s="40">
        <v>51.26</v>
      </c>
      <c r="S189" s="40">
        <v>55.55</v>
      </c>
      <c r="T189" s="40">
        <v>51.58</v>
      </c>
      <c r="U189" s="40">
        <v>51.58</v>
      </c>
      <c r="V189" s="40">
        <v>50.43</v>
      </c>
      <c r="W189" s="40">
        <v>49.25</v>
      </c>
      <c r="X189" s="40"/>
      <c r="Y189" s="40"/>
      <c r="Z189" s="40">
        <f t="shared" si="18"/>
        <v>1316.3</v>
      </c>
    </row>
    <row r="190" spans="1:27" x14ac:dyDescent="0.25">
      <c r="A190" s="39">
        <v>44260</v>
      </c>
      <c r="B190" s="40">
        <v>16103.45</v>
      </c>
      <c r="C190" s="40">
        <v>78.91</v>
      </c>
      <c r="D190" s="40">
        <v>102.46</v>
      </c>
      <c r="E190" s="40">
        <v>78.91</v>
      </c>
      <c r="F190" s="40">
        <v>63.04</v>
      </c>
      <c r="G190" s="40">
        <v>77.150000000000006</v>
      </c>
      <c r="H190" s="40">
        <v>71.2</v>
      </c>
      <c r="I190" s="40">
        <v>62.83</v>
      </c>
      <c r="J190" s="40">
        <v>61.28</v>
      </c>
      <c r="K190" s="40">
        <v>63.81</v>
      </c>
      <c r="L190" s="40">
        <v>62.78</v>
      </c>
      <c r="M190" s="40">
        <v>54.46</v>
      </c>
      <c r="N190" s="40">
        <v>60.32</v>
      </c>
      <c r="O190" s="40">
        <v>53.7</v>
      </c>
      <c r="P190" s="40">
        <v>56.99</v>
      </c>
      <c r="Q190" s="40">
        <v>50.34</v>
      </c>
      <c r="R190" s="40">
        <v>52.32</v>
      </c>
      <c r="S190" s="40">
        <v>55.55</v>
      </c>
      <c r="T190" s="40">
        <v>51.58</v>
      </c>
      <c r="U190" s="40">
        <v>30.95</v>
      </c>
      <c r="V190" s="40">
        <v>50.43</v>
      </c>
      <c r="W190" s="40">
        <v>49.25</v>
      </c>
      <c r="X190" s="40"/>
      <c r="Y190" s="40"/>
      <c r="Z190" s="40">
        <f t="shared" si="18"/>
        <v>1288.26</v>
      </c>
    </row>
    <row r="191" spans="1:27" x14ac:dyDescent="0.25">
      <c r="A191" s="39">
        <v>44267</v>
      </c>
      <c r="B191" s="40">
        <v>15549.59</v>
      </c>
      <c r="C191" s="40">
        <v>78.91</v>
      </c>
      <c r="D191" s="40">
        <v>102.46</v>
      </c>
      <c r="E191" s="40">
        <v>78.91</v>
      </c>
      <c r="F191" s="40">
        <v>60.52</v>
      </c>
      <c r="G191" s="40">
        <v>77.150000000000006</v>
      </c>
      <c r="H191" s="40">
        <v>71.2</v>
      </c>
      <c r="I191" s="40">
        <v>61.05</v>
      </c>
      <c r="J191" s="40">
        <v>61.28</v>
      </c>
      <c r="K191" s="40">
        <v>63.81</v>
      </c>
      <c r="L191" s="40">
        <v>62.78</v>
      </c>
      <c r="M191" s="40">
        <v>45.41</v>
      </c>
      <c r="N191" s="40">
        <v>60.32</v>
      </c>
      <c r="O191" s="40">
        <v>53.7</v>
      </c>
      <c r="P191" s="40">
        <v>56.99</v>
      </c>
      <c r="Q191" s="40">
        <v>50.34</v>
      </c>
      <c r="R191" s="40">
        <v>52.32</v>
      </c>
      <c r="S191" s="40">
        <v>55.55</v>
      </c>
      <c r="T191" s="40">
        <v>51.58</v>
      </c>
      <c r="U191" s="40">
        <v>0</v>
      </c>
      <c r="V191" s="40">
        <v>50.43</v>
      </c>
      <c r="W191" s="40">
        <v>49.25</v>
      </c>
      <c r="X191" s="40"/>
      <c r="Y191" s="40"/>
      <c r="Z191" s="40">
        <f t="shared" si="18"/>
        <v>1243.96</v>
      </c>
    </row>
    <row r="192" spans="1:27" x14ac:dyDescent="0.25">
      <c r="A192" s="39">
        <v>44274</v>
      </c>
      <c r="B192" s="40">
        <v>15567.25</v>
      </c>
      <c r="C192" s="40">
        <v>78.91</v>
      </c>
      <c r="D192" s="40">
        <v>102.46</v>
      </c>
      <c r="E192" s="40">
        <v>78.91</v>
      </c>
      <c r="F192" s="40">
        <v>63.04</v>
      </c>
      <c r="G192" s="40">
        <v>77.150000000000006</v>
      </c>
      <c r="H192" s="40">
        <v>71.2</v>
      </c>
      <c r="I192" s="40">
        <v>55.25</v>
      </c>
      <c r="J192" s="40">
        <v>61.28</v>
      </c>
      <c r="K192" s="40">
        <v>63.81</v>
      </c>
      <c r="L192" s="40">
        <v>62.78</v>
      </c>
      <c r="M192" s="40">
        <v>50.09</v>
      </c>
      <c r="N192" s="40">
        <v>60.32</v>
      </c>
      <c r="O192" s="40">
        <v>53.7</v>
      </c>
      <c r="P192" s="40">
        <v>56.99</v>
      </c>
      <c r="Q192" s="40">
        <v>50.34</v>
      </c>
      <c r="R192" s="40">
        <v>52.32</v>
      </c>
      <c r="S192" s="40">
        <v>55.55</v>
      </c>
      <c r="T192" s="40">
        <v>51.58</v>
      </c>
      <c r="U192" s="40">
        <v>0</v>
      </c>
      <c r="V192" s="40">
        <v>50.43</v>
      </c>
      <c r="W192" s="40">
        <v>49.25</v>
      </c>
      <c r="X192" s="40"/>
      <c r="Y192" s="40"/>
      <c r="Z192" s="40">
        <f t="shared" si="18"/>
        <v>1245.3600000000001</v>
      </c>
    </row>
    <row r="193" spans="1:26" x14ac:dyDescent="0.25">
      <c r="A193" s="39">
        <v>44281</v>
      </c>
      <c r="B193" s="40">
        <v>15638.39</v>
      </c>
      <c r="C193" s="40">
        <v>78.91</v>
      </c>
      <c r="D193" s="40">
        <v>102.46</v>
      </c>
      <c r="E193" s="40">
        <v>78.91</v>
      </c>
      <c r="F193" s="40">
        <v>63.04</v>
      </c>
      <c r="G193" s="40">
        <v>77.150000000000006</v>
      </c>
      <c r="H193" s="40">
        <v>71.2</v>
      </c>
      <c r="I193" s="40">
        <v>57.48</v>
      </c>
      <c r="J193" s="40">
        <v>61.28</v>
      </c>
      <c r="K193" s="40">
        <v>63.81</v>
      </c>
      <c r="L193" s="40">
        <v>62.78</v>
      </c>
      <c r="M193" s="40">
        <v>32.92</v>
      </c>
      <c r="N193" s="40">
        <v>60.32</v>
      </c>
      <c r="O193" s="40">
        <v>53.7</v>
      </c>
      <c r="P193" s="40">
        <v>56.99</v>
      </c>
      <c r="Q193" s="40">
        <v>50.34</v>
      </c>
      <c r="R193" s="40">
        <v>52.32</v>
      </c>
      <c r="S193" s="40">
        <v>55.55</v>
      </c>
      <c r="T193" s="40">
        <v>51.58</v>
      </c>
      <c r="U193" s="40">
        <v>20.63</v>
      </c>
      <c r="V193" s="40">
        <v>50.43</v>
      </c>
      <c r="W193" s="40">
        <v>49.25</v>
      </c>
      <c r="X193" s="40"/>
      <c r="Y193" s="40"/>
      <c r="Z193" s="40">
        <f t="shared" si="18"/>
        <v>1251.0500000000002</v>
      </c>
    </row>
    <row r="194" spans="1:26" x14ac:dyDescent="0.25">
      <c r="A194" s="39">
        <v>44288</v>
      </c>
      <c r="B194" s="40">
        <v>16187.2</v>
      </c>
      <c r="C194" s="40">
        <v>78.91</v>
      </c>
      <c r="D194" s="40">
        <v>102.46</v>
      </c>
      <c r="E194" s="40">
        <v>78.91</v>
      </c>
      <c r="F194" s="40">
        <v>63.04</v>
      </c>
      <c r="G194" s="40">
        <v>77.150000000000006</v>
      </c>
      <c r="H194" s="40">
        <v>71.2</v>
      </c>
      <c r="I194" s="40">
        <v>55.25</v>
      </c>
      <c r="J194" s="40">
        <v>61.28</v>
      </c>
      <c r="K194" s="40">
        <v>63.81</v>
      </c>
      <c r="L194" s="40">
        <v>62.78</v>
      </c>
      <c r="M194" s="40">
        <v>48.11</v>
      </c>
      <c r="N194" s="40">
        <v>60.32</v>
      </c>
      <c r="O194" s="40">
        <v>53.7</v>
      </c>
      <c r="P194" s="40">
        <v>56.99</v>
      </c>
      <c r="Q194" s="40">
        <v>50.34</v>
      </c>
      <c r="R194" s="40">
        <v>52.32</v>
      </c>
      <c r="S194" s="40">
        <v>55.55</v>
      </c>
      <c r="T194" s="40">
        <v>51.58</v>
      </c>
      <c r="U194" s="40">
        <v>51.58</v>
      </c>
      <c r="V194" s="40">
        <v>50.43</v>
      </c>
      <c r="W194" s="40">
        <v>49.25</v>
      </c>
      <c r="X194" s="40"/>
      <c r="Y194" s="40"/>
      <c r="Z194" s="40">
        <f t="shared" si="18"/>
        <v>1294.96</v>
      </c>
    </row>
    <row r="195" spans="1:26" x14ac:dyDescent="0.25">
      <c r="A195" s="39">
        <v>44295</v>
      </c>
      <c r="B195" s="40">
        <v>15733.52</v>
      </c>
      <c r="C195" s="40">
        <v>78.91</v>
      </c>
      <c r="D195" s="40">
        <v>102.46</v>
      </c>
      <c r="E195" s="40">
        <v>78.91</v>
      </c>
      <c r="F195" s="40">
        <v>64.13</v>
      </c>
      <c r="G195" s="40">
        <v>77.150000000000006</v>
      </c>
      <c r="H195" s="40">
        <v>71.2</v>
      </c>
      <c r="I195" s="40">
        <v>54.36</v>
      </c>
      <c r="J195" s="40">
        <v>62</v>
      </c>
      <c r="K195" s="40">
        <v>64.11</v>
      </c>
      <c r="L195" s="40">
        <v>62.78</v>
      </c>
      <c r="M195" s="40">
        <v>16.559999999999999</v>
      </c>
      <c r="N195" s="40">
        <v>60.32</v>
      </c>
      <c r="O195" s="40">
        <v>53.7</v>
      </c>
      <c r="P195" s="40">
        <v>56.99</v>
      </c>
      <c r="Q195" s="40">
        <v>50.34</v>
      </c>
      <c r="R195" s="40">
        <v>51.94</v>
      </c>
      <c r="S195" s="40">
        <v>55.55</v>
      </c>
      <c r="T195" s="40">
        <v>51.58</v>
      </c>
      <c r="U195" s="40">
        <v>46</v>
      </c>
      <c r="V195" s="40">
        <v>50.43</v>
      </c>
      <c r="W195" s="40">
        <v>49.25</v>
      </c>
      <c r="X195" s="40"/>
      <c r="Y195" s="40"/>
      <c r="Z195" s="40">
        <f t="shared" si="18"/>
        <v>1258.6699999999998</v>
      </c>
    </row>
    <row r="196" spans="1:26" x14ac:dyDescent="0.25">
      <c r="A196" s="39">
        <v>44302</v>
      </c>
      <c r="B196" s="40">
        <v>14910.49</v>
      </c>
      <c r="C196" s="40">
        <v>78.91</v>
      </c>
      <c r="D196" s="40">
        <v>102.46</v>
      </c>
      <c r="E196" s="40">
        <v>72.34</v>
      </c>
      <c r="F196" s="40">
        <v>57.72</v>
      </c>
      <c r="G196" s="40">
        <v>69.44</v>
      </c>
      <c r="H196" s="40">
        <v>65.86</v>
      </c>
      <c r="I196" s="40">
        <v>55.7</v>
      </c>
      <c r="J196" s="40">
        <v>61.28</v>
      </c>
      <c r="K196" s="40">
        <v>58.48</v>
      </c>
      <c r="L196" s="40">
        <v>57.57</v>
      </c>
      <c r="M196" s="40">
        <v>9.5299999999999994</v>
      </c>
      <c r="N196" s="40">
        <v>54.29</v>
      </c>
      <c r="O196" s="40">
        <v>48.33</v>
      </c>
      <c r="P196" s="40">
        <v>56.99</v>
      </c>
      <c r="Q196" s="40">
        <v>45.76</v>
      </c>
      <c r="R196" s="40">
        <v>47.09</v>
      </c>
      <c r="S196" s="40">
        <v>53</v>
      </c>
      <c r="T196" s="40">
        <v>51.79</v>
      </c>
      <c r="U196" s="40">
        <v>51.58</v>
      </c>
      <c r="V196" s="40">
        <v>50.43</v>
      </c>
      <c r="W196" s="40">
        <v>44.32</v>
      </c>
      <c r="X196" s="40"/>
      <c r="Y196" s="40"/>
      <c r="Z196" s="40">
        <f t="shared" si="18"/>
        <v>1192.8700000000001</v>
      </c>
    </row>
    <row r="197" spans="1:26" x14ac:dyDescent="0.25">
      <c r="A197" s="39">
        <v>44309</v>
      </c>
      <c r="B197" s="40">
        <v>15836.81</v>
      </c>
      <c r="C197" s="40">
        <v>78.91</v>
      </c>
      <c r="D197" s="40">
        <v>102.46</v>
      </c>
      <c r="E197" s="40">
        <v>78.91</v>
      </c>
      <c r="F197" s="40">
        <v>64.13</v>
      </c>
      <c r="G197" s="40">
        <v>77.150000000000006</v>
      </c>
      <c r="H197" s="40">
        <v>71.2</v>
      </c>
      <c r="I197" s="40">
        <v>71.3</v>
      </c>
      <c r="J197" s="40">
        <v>62.72</v>
      </c>
      <c r="K197" s="40">
        <v>65.31</v>
      </c>
      <c r="L197" s="40">
        <v>62.78</v>
      </c>
      <c r="M197" s="40">
        <v>0</v>
      </c>
      <c r="N197" s="40">
        <v>60.32</v>
      </c>
      <c r="O197" s="40">
        <v>53.7</v>
      </c>
      <c r="P197" s="40">
        <v>56.99</v>
      </c>
      <c r="Q197" s="40">
        <v>50.34</v>
      </c>
      <c r="R197" s="40">
        <v>52.32</v>
      </c>
      <c r="S197" s="40">
        <v>55.55</v>
      </c>
      <c r="T197" s="40">
        <v>51.58</v>
      </c>
      <c r="U197" s="40">
        <v>51.58</v>
      </c>
      <c r="V197" s="40">
        <v>50.43</v>
      </c>
      <c r="W197" s="40">
        <v>49.25</v>
      </c>
      <c r="X197" s="40"/>
      <c r="Y197" s="40"/>
      <c r="Z197" s="40">
        <f t="shared" si="18"/>
        <v>1266.93</v>
      </c>
    </row>
    <row r="198" spans="1:26" x14ac:dyDescent="0.25">
      <c r="A198" s="39">
        <v>44316</v>
      </c>
      <c r="B198" s="40">
        <v>15923.66</v>
      </c>
      <c r="C198" s="40">
        <v>78.91</v>
      </c>
      <c r="D198" s="40">
        <v>102.46</v>
      </c>
      <c r="E198" s="40">
        <v>78.91</v>
      </c>
      <c r="F198" s="40">
        <v>64.13</v>
      </c>
      <c r="G198" s="40">
        <v>77.150000000000006</v>
      </c>
      <c r="H198" s="40">
        <v>71.2</v>
      </c>
      <c r="I198" s="40">
        <v>54.81</v>
      </c>
      <c r="J198" s="40">
        <v>62.72</v>
      </c>
      <c r="K198" s="40">
        <v>65.31</v>
      </c>
      <c r="L198" s="40">
        <v>62.78</v>
      </c>
      <c r="M198" s="40">
        <v>21.79</v>
      </c>
      <c r="N198" s="40">
        <v>60.32</v>
      </c>
      <c r="O198" s="40">
        <v>53.7</v>
      </c>
      <c r="P198" s="40">
        <v>56.99</v>
      </c>
      <c r="Q198" s="40">
        <v>50.34</v>
      </c>
      <c r="R198" s="40">
        <v>52.32</v>
      </c>
      <c r="S198" s="40">
        <v>55.55</v>
      </c>
      <c r="T198" s="40">
        <v>51.58</v>
      </c>
      <c r="U198" s="40">
        <v>51.58</v>
      </c>
      <c r="V198" s="40">
        <v>50.9</v>
      </c>
      <c r="W198" s="40">
        <v>50.43</v>
      </c>
      <c r="X198" s="40"/>
      <c r="Y198" s="40"/>
      <c r="Z198" s="40">
        <f t="shared" si="18"/>
        <v>1273.8800000000001</v>
      </c>
    </row>
    <row r="199" spans="1:26" x14ac:dyDescent="0.25">
      <c r="A199" s="39">
        <v>44323</v>
      </c>
      <c r="B199" s="40">
        <v>19840.599999999999</v>
      </c>
      <c r="C199" s="40">
        <v>78.91</v>
      </c>
      <c r="D199" s="40">
        <v>389.36</v>
      </c>
      <c r="E199" s="40">
        <v>78.48</v>
      </c>
      <c r="F199" s="40">
        <v>64.13</v>
      </c>
      <c r="G199" s="40">
        <v>77.150000000000006</v>
      </c>
      <c r="H199" s="40">
        <v>72.7</v>
      </c>
      <c r="I199" s="40">
        <v>53.92</v>
      </c>
      <c r="J199" s="40">
        <v>62.72</v>
      </c>
      <c r="K199" s="40">
        <v>65.31</v>
      </c>
      <c r="L199" s="40">
        <v>62.78</v>
      </c>
      <c r="M199" s="40">
        <v>47.56</v>
      </c>
      <c r="N199" s="40">
        <v>60.32</v>
      </c>
      <c r="O199" s="40">
        <v>53.7</v>
      </c>
      <c r="P199" s="40">
        <v>56.99</v>
      </c>
      <c r="Q199" s="40">
        <v>50.34</v>
      </c>
      <c r="R199" s="40">
        <v>52.14</v>
      </c>
      <c r="S199" s="40">
        <v>55.55</v>
      </c>
      <c r="T199" s="40">
        <v>51.58</v>
      </c>
      <c r="U199" s="40">
        <v>51.58</v>
      </c>
      <c r="V199" s="40">
        <v>51.58</v>
      </c>
      <c r="W199" s="40">
        <v>50.43</v>
      </c>
      <c r="X199" s="40"/>
      <c r="Y199" s="40"/>
      <c r="Z199" s="40">
        <f t="shared" si="18"/>
        <v>1587.2299999999998</v>
      </c>
    </row>
    <row r="200" spans="1:26" x14ac:dyDescent="0.25">
      <c r="A200" s="39">
        <v>44330</v>
      </c>
      <c r="B200" s="40">
        <v>15774.98</v>
      </c>
      <c r="C200" s="40">
        <v>78.91</v>
      </c>
      <c r="D200" s="40">
        <v>102.46</v>
      </c>
      <c r="E200" s="40">
        <v>77.260000000000005</v>
      </c>
      <c r="F200" s="40">
        <v>64.13</v>
      </c>
      <c r="G200" s="40">
        <v>77.150000000000006</v>
      </c>
      <c r="H200" s="40">
        <v>72.7</v>
      </c>
      <c r="I200" s="40">
        <v>64.17</v>
      </c>
      <c r="J200" s="40">
        <v>62.72</v>
      </c>
      <c r="K200" s="40">
        <v>65.31</v>
      </c>
      <c r="L200" s="40">
        <v>62.78</v>
      </c>
      <c r="M200" s="40">
        <v>0</v>
      </c>
      <c r="N200" s="40">
        <v>60.32</v>
      </c>
      <c r="O200" s="40">
        <v>53.7</v>
      </c>
      <c r="P200" s="40">
        <v>56.99</v>
      </c>
      <c r="Q200" s="40">
        <v>50.34</v>
      </c>
      <c r="R200" s="40">
        <v>52.32</v>
      </c>
      <c r="S200" s="40">
        <v>55.55</v>
      </c>
      <c r="T200" s="40">
        <v>51.58</v>
      </c>
      <c r="U200" s="40">
        <v>51.58</v>
      </c>
      <c r="V200" s="40">
        <v>51.58</v>
      </c>
      <c r="W200" s="40">
        <v>50.43</v>
      </c>
      <c r="X200" s="40"/>
      <c r="Y200" s="40"/>
      <c r="Z200" s="40">
        <f t="shared" si="18"/>
        <v>1261.98</v>
      </c>
    </row>
    <row r="201" spans="1:26" x14ac:dyDescent="0.25">
      <c r="A201" s="39">
        <v>44337</v>
      </c>
      <c r="B201" s="40">
        <v>15668.04</v>
      </c>
      <c r="C201" s="40">
        <v>78.91</v>
      </c>
      <c r="D201" s="40">
        <v>102.46</v>
      </c>
      <c r="E201" s="40">
        <v>78.91</v>
      </c>
      <c r="F201" s="40">
        <v>60.6</v>
      </c>
      <c r="G201" s="40">
        <v>77.150000000000006</v>
      </c>
      <c r="H201" s="40">
        <v>72.7</v>
      </c>
      <c r="I201" s="40">
        <v>57.48</v>
      </c>
      <c r="J201" s="40">
        <v>62.72</v>
      </c>
      <c r="K201" s="40">
        <v>65.31</v>
      </c>
      <c r="L201" s="40">
        <v>62.78</v>
      </c>
      <c r="M201" s="40">
        <v>0</v>
      </c>
      <c r="N201" s="40">
        <v>60.32</v>
      </c>
      <c r="O201" s="40">
        <v>53.7</v>
      </c>
      <c r="P201" s="40">
        <v>56.99</v>
      </c>
      <c r="Q201" s="40">
        <v>50.34</v>
      </c>
      <c r="R201" s="40">
        <v>52.32</v>
      </c>
      <c r="S201" s="40">
        <v>55.55</v>
      </c>
      <c r="T201" s="40">
        <v>51.58</v>
      </c>
      <c r="U201" s="40">
        <v>51.58</v>
      </c>
      <c r="V201" s="40">
        <v>51.58</v>
      </c>
      <c r="W201" s="40">
        <v>50.43</v>
      </c>
      <c r="X201" s="40"/>
      <c r="Y201" s="40"/>
      <c r="Z201" s="40">
        <f t="shared" si="18"/>
        <v>1253.4100000000001</v>
      </c>
    </row>
    <row r="202" spans="1:26" x14ac:dyDescent="0.25">
      <c r="A202" s="39">
        <v>44344</v>
      </c>
      <c r="B202" s="40">
        <v>15815.59</v>
      </c>
      <c r="C202" s="40">
        <v>78.91</v>
      </c>
      <c r="D202" s="40">
        <v>102.46</v>
      </c>
      <c r="E202" s="40">
        <v>78.91</v>
      </c>
      <c r="F202" s="40">
        <v>62.16</v>
      </c>
      <c r="G202" s="40">
        <v>77.150000000000006</v>
      </c>
      <c r="H202" s="40">
        <v>72.7</v>
      </c>
      <c r="I202" s="40">
        <v>67.73</v>
      </c>
      <c r="J202" s="40">
        <v>62.72</v>
      </c>
      <c r="K202" s="40">
        <v>65.31</v>
      </c>
      <c r="L202" s="40">
        <v>62.78</v>
      </c>
      <c r="M202" s="40">
        <v>0</v>
      </c>
      <c r="N202" s="40">
        <v>60.32</v>
      </c>
      <c r="O202" s="40">
        <v>53.7</v>
      </c>
      <c r="P202" s="40">
        <v>56.99</v>
      </c>
      <c r="Q202" s="40">
        <v>50.34</v>
      </c>
      <c r="R202" s="40">
        <v>52.32</v>
      </c>
      <c r="S202" s="40">
        <v>55.55</v>
      </c>
      <c r="T202" s="40">
        <v>51.58</v>
      </c>
      <c r="U202" s="40">
        <v>51.58</v>
      </c>
      <c r="V202" s="40">
        <v>51.58</v>
      </c>
      <c r="W202" s="40">
        <v>50.43</v>
      </c>
      <c r="X202" s="40"/>
      <c r="Y202" s="40"/>
      <c r="Z202" s="40">
        <f t="shared" si="18"/>
        <v>1265.22</v>
      </c>
    </row>
    <row r="203" spans="1:26" x14ac:dyDescent="0.25">
      <c r="A203" s="39">
        <v>44351</v>
      </c>
      <c r="B203" s="40">
        <v>15762.26</v>
      </c>
      <c r="C203" s="40">
        <v>78.91</v>
      </c>
      <c r="D203" s="40">
        <v>102.46</v>
      </c>
      <c r="E203" s="40">
        <v>78.91</v>
      </c>
      <c r="F203" s="40">
        <v>64.13</v>
      </c>
      <c r="G203" s="40">
        <v>77.150000000000006</v>
      </c>
      <c r="H203" s="40">
        <v>72.7</v>
      </c>
      <c r="I203" s="40">
        <v>61.49</v>
      </c>
      <c r="J203" s="40">
        <v>62.72</v>
      </c>
      <c r="K203" s="40">
        <v>65.31</v>
      </c>
      <c r="L203" s="40">
        <v>62.78</v>
      </c>
      <c r="M203" s="40">
        <v>0</v>
      </c>
      <c r="N203" s="40">
        <v>60.32</v>
      </c>
      <c r="O203" s="40">
        <v>53.7</v>
      </c>
      <c r="P203" s="40">
        <v>56.99</v>
      </c>
      <c r="Q203" s="40">
        <v>50.34</v>
      </c>
      <c r="R203" s="40">
        <v>52.32</v>
      </c>
      <c r="S203" s="40">
        <v>55.55</v>
      </c>
      <c r="T203" s="40">
        <v>51.58</v>
      </c>
      <c r="U203" s="40">
        <v>51.58</v>
      </c>
      <c r="V203" s="40">
        <v>51.58</v>
      </c>
      <c r="W203" s="40">
        <v>50.43</v>
      </c>
      <c r="X203" s="40"/>
      <c r="Y203" s="40"/>
      <c r="Z203" s="40">
        <f t="shared" si="18"/>
        <v>1260.95</v>
      </c>
    </row>
    <row r="204" spans="1:26" x14ac:dyDescent="0.25">
      <c r="A204" s="39">
        <v>44358</v>
      </c>
      <c r="B204" s="40">
        <v>31182.959999999999</v>
      </c>
      <c r="C204" s="40">
        <v>78.91</v>
      </c>
      <c r="D204" s="40">
        <v>102.46</v>
      </c>
      <c r="E204" s="40">
        <v>1254.7</v>
      </c>
      <c r="F204" s="40">
        <v>64.13</v>
      </c>
      <c r="G204" s="40">
        <v>77.150000000000006</v>
      </c>
      <c r="H204" s="40">
        <v>72.7</v>
      </c>
      <c r="I204" s="40">
        <v>71.3</v>
      </c>
      <c r="J204" s="40">
        <v>62.72</v>
      </c>
      <c r="K204" s="40">
        <v>65.31</v>
      </c>
      <c r="L204" s="40">
        <v>62.78</v>
      </c>
      <c r="M204" s="40">
        <v>0</v>
      </c>
      <c r="N204" s="40">
        <v>60.32</v>
      </c>
      <c r="O204" s="40">
        <v>53.7</v>
      </c>
      <c r="P204" s="40">
        <v>56.99</v>
      </c>
      <c r="Q204" s="40">
        <v>50.34</v>
      </c>
      <c r="R204" s="40">
        <v>52.32</v>
      </c>
      <c r="S204" s="40">
        <v>55.55</v>
      </c>
      <c r="T204" s="40">
        <v>51.58</v>
      </c>
      <c r="U204" s="40">
        <v>51.58</v>
      </c>
      <c r="V204" s="40">
        <v>51.58</v>
      </c>
      <c r="W204" s="40">
        <v>50.43</v>
      </c>
      <c r="X204" s="40">
        <v>48.06</v>
      </c>
      <c r="Y204" s="40"/>
      <c r="Z204" s="40">
        <f>SUM(C204:X204)</f>
        <v>2494.61</v>
      </c>
    </row>
    <row r="205" spans="1:26" x14ac:dyDescent="0.25">
      <c r="A205" s="39">
        <v>44365</v>
      </c>
      <c r="B205" s="40">
        <v>15334.85</v>
      </c>
      <c r="C205" s="40">
        <v>78.91</v>
      </c>
      <c r="D205" s="40">
        <v>102.46</v>
      </c>
      <c r="E205" s="40">
        <v>0</v>
      </c>
      <c r="F205" s="40">
        <v>64.13</v>
      </c>
      <c r="G205" s="40">
        <v>77.150000000000006</v>
      </c>
      <c r="H205" s="40">
        <v>72.7</v>
      </c>
      <c r="I205" s="40">
        <v>55.25</v>
      </c>
      <c r="J205" s="40">
        <v>62.72</v>
      </c>
      <c r="K205" s="40">
        <v>65.31</v>
      </c>
      <c r="L205" s="40">
        <v>62.78</v>
      </c>
      <c r="M205" s="40">
        <v>0</v>
      </c>
      <c r="N205" s="40">
        <v>60.32</v>
      </c>
      <c r="O205" s="40">
        <v>53.7</v>
      </c>
      <c r="P205" s="40">
        <v>56.99</v>
      </c>
      <c r="Q205" s="40">
        <v>50.34</v>
      </c>
      <c r="R205" s="40">
        <v>52.32</v>
      </c>
      <c r="S205" s="40">
        <v>57.07</v>
      </c>
      <c r="T205" s="40">
        <v>51.58</v>
      </c>
      <c r="U205" s="40">
        <v>51.58</v>
      </c>
      <c r="V205" s="40">
        <v>51.58</v>
      </c>
      <c r="W205" s="40">
        <v>50.43</v>
      </c>
      <c r="X205" s="40">
        <v>49.44</v>
      </c>
      <c r="Y205" s="40"/>
      <c r="Z205" s="40">
        <f t="shared" ref="Z205:Z222" si="19">SUM(C205:X205)</f>
        <v>1226.7600000000002</v>
      </c>
    </row>
    <row r="206" spans="1:26" x14ac:dyDescent="0.25">
      <c r="A206" s="39">
        <v>44372</v>
      </c>
      <c r="B206" s="40">
        <v>15545.6</v>
      </c>
      <c r="C206" s="40">
        <v>78.91</v>
      </c>
      <c r="D206" s="40">
        <v>102.46</v>
      </c>
      <c r="E206" s="40">
        <v>0</v>
      </c>
      <c r="F206" s="40">
        <v>64.13</v>
      </c>
      <c r="G206" s="40">
        <v>77.150000000000006</v>
      </c>
      <c r="H206" s="40">
        <v>72.7</v>
      </c>
      <c r="I206" s="40">
        <v>71.3</v>
      </c>
      <c r="J206" s="40">
        <v>62.72</v>
      </c>
      <c r="K206" s="40">
        <v>65.31</v>
      </c>
      <c r="L206" s="40">
        <v>62.78</v>
      </c>
      <c r="M206" s="40">
        <v>0</v>
      </c>
      <c r="N206" s="40">
        <v>60.32</v>
      </c>
      <c r="O206" s="40">
        <v>53.7</v>
      </c>
      <c r="P206" s="40">
        <v>56.99</v>
      </c>
      <c r="Q206" s="40">
        <v>50.34</v>
      </c>
      <c r="R206" s="40">
        <v>52.32</v>
      </c>
      <c r="S206" s="40">
        <v>58.08</v>
      </c>
      <c r="T206" s="40">
        <v>51.58</v>
      </c>
      <c r="U206" s="40">
        <v>51.58</v>
      </c>
      <c r="V206" s="40">
        <v>51.58</v>
      </c>
      <c r="W206" s="40">
        <v>50.43</v>
      </c>
      <c r="X206" s="40">
        <v>49.25</v>
      </c>
      <c r="Y206" s="40"/>
      <c r="Z206" s="40">
        <f t="shared" si="19"/>
        <v>1243.6300000000001</v>
      </c>
    </row>
    <row r="207" spans="1:26" x14ac:dyDescent="0.25">
      <c r="A207" s="39">
        <v>44379</v>
      </c>
      <c r="B207" s="40">
        <v>15580.14</v>
      </c>
      <c r="C207" s="40">
        <v>78.91</v>
      </c>
      <c r="D207" s="40">
        <v>102.46</v>
      </c>
      <c r="E207" s="40">
        <v>0</v>
      </c>
      <c r="F207" s="40">
        <v>55.42</v>
      </c>
      <c r="G207" s="40">
        <v>77.150000000000006</v>
      </c>
      <c r="H207" s="40">
        <v>72.7</v>
      </c>
      <c r="I207" s="40">
        <v>71.3</v>
      </c>
      <c r="J207" s="40">
        <v>62.72</v>
      </c>
      <c r="K207" s="40">
        <v>65.31</v>
      </c>
      <c r="L207" s="40">
        <v>62.78</v>
      </c>
      <c r="M207" s="40">
        <v>21.79</v>
      </c>
      <c r="N207" s="40">
        <v>60.32</v>
      </c>
      <c r="O207" s="40">
        <v>53.7</v>
      </c>
      <c r="P207" s="40">
        <v>56.99</v>
      </c>
      <c r="Q207" s="40">
        <v>50.34</v>
      </c>
      <c r="R207" s="40">
        <v>52.32</v>
      </c>
      <c r="S207" s="40">
        <v>58.08</v>
      </c>
      <c r="T207" s="40">
        <v>51.58</v>
      </c>
      <c r="U207" s="40">
        <v>41.27</v>
      </c>
      <c r="V207" s="40">
        <v>51.58</v>
      </c>
      <c r="W207" s="40">
        <v>50.43</v>
      </c>
      <c r="X207" s="40">
        <v>49.25</v>
      </c>
      <c r="Y207" s="40"/>
      <c r="Z207" s="40">
        <f t="shared" si="19"/>
        <v>1246.4000000000001</v>
      </c>
    </row>
    <row r="208" spans="1:26" x14ac:dyDescent="0.25">
      <c r="A208" s="39">
        <v>44386</v>
      </c>
      <c r="B208" s="40">
        <v>16226.4</v>
      </c>
      <c r="C208" s="40">
        <v>78.91</v>
      </c>
      <c r="D208" s="40">
        <v>102.46</v>
      </c>
      <c r="E208" s="40">
        <v>0</v>
      </c>
      <c r="F208" s="40">
        <v>64.13</v>
      </c>
      <c r="G208" s="40">
        <v>77.150000000000006</v>
      </c>
      <c r="H208" s="40">
        <v>72.7</v>
      </c>
      <c r="I208" s="40">
        <v>71.3</v>
      </c>
      <c r="J208" s="40">
        <v>62.72</v>
      </c>
      <c r="K208" s="40">
        <v>65.31</v>
      </c>
      <c r="L208" s="40">
        <v>62.78</v>
      </c>
      <c r="M208" s="40">
        <v>54.46</v>
      </c>
      <c r="N208" s="40">
        <v>60.32</v>
      </c>
      <c r="O208" s="40">
        <v>53.7</v>
      </c>
      <c r="P208" s="40">
        <v>56.99</v>
      </c>
      <c r="Q208" s="40">
        <v>50.34</v>
      </c>
      <c r="R208" s="40">
        <v>52.32</v>
      </c>
      <c r="S208" s="40">
        <v>58.08</v>
      </c>
      <c r="T208" s="40">
        <v>51.58</v>
      </c>
      <c r="U208" s="40">
        <v>51.58</v>
      </c>
      <c r="V208" s="40">
        <v>51.58</v>
      </c>
      <c r="W208" s="40">
        <v>50.43</v>
      </c>
      <c r="X208" s="40">
        <v>49.25</v>
      </c>
      <c r="Y208" s="40"/>
      <c r="Z208" s="40">
        <f t="shared" si="19"/>
        <v>1298.0900000000001</v>
      </c>
    </row>
    <row r="209" spans="1:26" x14ac:dyDescent="0.25">
      <c r="A209" s="39">
        <v>44393</v>
      </c>
      <c r="B209" s="40">
        <v>16212.79</v>
      </c>
      <c r="C209" s="40">
        <v>78.91</v>
      </c>
      <c r="D209" s="40">
        <v>102.46</v>
      </c>
      <c r="E209" s="40">
        <v>0</v>
      </c>
      <c r="F209" s="40">
        <v>64.13</v>
      </c>
      <c r="G209" s="40">
        <v>77.150000000000006</v>
      </c>
      <c r="H209" s="40">
        <v>72.7</v>
      </c>
      <c r="I209" s="40">
        <v>71.3</v>
      </c>
      <c r="J209" s="40">
        <v>62.72</v>
      </c>
      <c r="K209" s="40">
        <v>65.31</v>
      </c>
      <c r="L209" s="40">
        <v>62.78</v>
      </c>
      <c r="M209" s="40">
        <v>53.37</v>
      </c>
      <c r="N209" s="40">
        <v>60.32</v>
      </c>
      <c r="O209" s="40">
        <v>53.7</v>
      </c>
      <c r="P209" s="40">
        <v>56.99</v>
      </c>
      <c r="Q209" s="40">
        <v>50.34</v>
      </c>
      <c r="R209" s="40">
        <v>52.32</v>
      </c>
      <c r="S209" s="40">
        <v>58.08</v>
      </c>
      <c r="T209" s="40">
        <v>51.58</v>
      </c>
      <c r="U209" s="40">
        <v>51.58</v>
      </c>
      <c r="V209" s="40">
        <v>51.58</v>
      </c>
      <c r="W209" s="40">
        <v>50.43</v>
      </c>
      <c r="X209" s="40">
        <v>49.25</v>
      </c>
      <c r="Y209" s="40"/>
      <c r="Z209" s="40">
        <f t="shared" si="19"/>
        <v>1297</v>
      </c>
    </row>
    <row r="210" spans="1:26" x14ac:dyDescent="0.25">
      <c r="A210" s="39">
        <v>44400</v>
      </c>
      <c r="B210" s="40">
        <v>15973.02</v>
      </c>
      <c r="C210" s="40">
        <v>78.91</v>
      </c>
      <c r="D210" s="40">
        <v>102.46</v>
      </c>
      <c r="E210" s="40">
        <v>0</v>
      </c>
      <c r="F210" s="40">
        <v>64.13</v>
      </c>
      <c r="G210" s="40">
        <v>77.150000000000006</v>
      </c>
      <c r="H210" s="40">
        <v>72.7</v>
      </c>
      <c r="I210" s="40">
        <v>56.15</v>
      </c>
      <c r="J210" s="40">
        <v>62.72</v>
      </c>
      <c r="K210" s="40">
        <v>65.31</v>
      </c>
      <c r="L210" s="40">
        <v>62.78</v>
      </c>
      <c r="M210" s="40">
        <v>54.46</v>
      </c>
      <c r="N210" s="40">
        <v>60.32</v>
      </c>
      <c r="O210" s="40">
        <v>53.7</v>
      </c>
      <c r="P210" s="40">
        <v>56.99</v>
      </c>
      <c r="Q210" s="40">
        <v>50.34</v>
      </c>
      <c r="R210" s="40">
        <v>52.32</v>
      </c>
      <c r="S210" s="40">
        <v>58.08</v>
      </c>
      <c r="T210" s="40">
        <v>51.58</v>
      </c>
      <c r="U210" s="40">
        <v>46.46</v>
      </c>
      <c r="V210" s="40">
        <v>51.58</v>
      </c>
      <c r="W210" s="40">
        <v>50.43</v>
      </c>
      <c r="X210" s="40">
        <v>49.25</v>
      </c>
      <c r="Y210" s="40"/>
      <c r="Z210" s="40">
        <f t="shared" si="19"/>
        <v>1277.8200000000002</v>
      </c>
    </row>
    <row r="211" spans="1:26" x14ac:dyDescent="0.25">
      <c r="A211" s="39">
        <v>44407</v>
      </c>
      <c r="B211" s="40">
        <v>16034.19</v>
      </c>
      <c r="C211" s="40">
        <v>78.91</v>
      </c>
      <c r="D211" s="40">
        <v>102.46</v>
      </c>
      <c r="E211" s="40">
        <v>0</v>
      </c>
      <c r="F211" s="40">
        <v>56.24</v>
      </c>
      <c r="G211" s="40">
        <v>77.150000000000006</v>
      </c>
      <c r="H211" s="40">
        <v>72.7</v>
      </c>
      <c r="I211" s="40">
        <v>66.39</v>
      </c>
      <c r="J211" s="40">
        <v>62.72</v>
      </c>
      <c r="K211" s="40">
        <v>65.31</v>
      </c>
      <c r="L211" s="40">
        <v>62.78</v>
      </c>
      <c r="M211" s="40">
        <v>51.88</v>
      </c>
      <c r="N211" s="40">
        <v>60.32</v>
      </c>
      <c r="O211" s="40">
        <v>53.7</v>
      </c>
      <c r="P211" s="40">
        <v>56.99</v>
      </c>
      <c r="Q211" s="40">
        <v>50.34</v>
      </c>
      <c r="R211" s="40">
        <v>52.32</v>
      </c>
      <c r="S211" s="40">
        <v>58.08</v>
      </c>
      <c r="T211" s="40">
        <v>51.58</v>
      </c>
      <c r="U211" s="40">
        <v>51.58</v>
      </c>
      <c r="V211" s="40">
        <v>51.58</v>
      </c>
      <c r="W211" s="40">
        <v>50.43</v>
      </c>
      <c r="X211" s="40">
        <v>49.25</v>
      </c>
      <c r="Y211" s="40"/>
      <c r="Z211" s="40">
        <f t="shared" si="19"/>
        <v>1282.7099999999998</v>
      </c>
    </row>
    <row r="212" spans="1:26" x14ac:dyDescent="0.25">
      <c r="A212" s="39">
        <v>44414</v>
      </c>
      <c r="B212" s="40">
        <v>16148.15</v>
      </c>
      <c r="C212" s="40">
        <v>78.91</v>
      </c>
      <c r="D212" s="40">
        <v>102.46</v>
      </c>
      <c r="E212" s="40">
        <v>0</v>
      </c>
      <c r="F212" s="40">
        <v>64.13</v>
      </c>
      <c r="G212" s="40">
        <v>78.91</v>
      </c>
      <c r="H212" s="40">
        <v>72.7</v>
      </c>
      <c r="I212" s="40">
        <v>63.28</v>
      </c>
      <c r="J212" s="40">
        <v>62.72</v>
      </c>
      <c r="K212" s="40">
        <v>65.31</v>
      </c>
      <c r="L212" s="40">
        <v>62.78</v>
      </c>
      <c r="M212" s="40">
        <v>54.46</v>
      </c>
      <c r="N212" s="40">
        <v>60.32</v>
      </c>
      <c r="O212" s="40">
        <v>53.7</v>
      </c>
      <c r="P212" s="40">
        <v>56.99</v>
      </c>
      <c r="Q212" s="40">
        <v>50.34</v>
      </c>
      <c r="R212" s="40">
        <v>52.32</v>
      </c>
      <c r="S212" s="40">
        <v>58.08</v>
      </c>
      <c r="T212" s="40">
        <v>51.58</v>
      </c>
      <c r="U212" s="40">
        <v>51.58</v>
      </c>
      <c r="V212" s="40">
        <v>51.58</v>
      </c>
      <c r="W212" s="40">
        <v>50.43</v>
      </c>
      <c r="X212" s="40">
        <v>49.25</v>
      </c>
      <c r="Y212" s="40"/>
      <c r="Z212" s="40">
        <f t="shared" si="19"/>
        <v>1291.8300000000002</v>
      </c>
    </row>
    <row r="213" spans="1:26" x14ac:dyDescent="0.25">
      <c r="A213" s="39">
        <v>44421</v>
      </c>
      <c r="B213" s="40">
        <v>15894.82</v>
      </c>
      <c r="C213" s="40">
        <v>78.91</v>
      </c>
      <c r="D213" s="40">
        <v>102.46</v>
      </c>
      <c r="E213" s="40">
        <v>0</v>
      </c>
      <c r="F213" s="40">
        <v>51.7</v>
      </c>
      <c r="G213" s="40">
        <v>78.91</v>
      </c>
      <c r="H213" s="40">
        <v>72.7</v>
      </c>
      <c r="I213" s="40">
        <v>71.3</v>
      </c>
      <c r="J213" s="40">
        <v>62.72</v>
      </c>
      <c r="K213" s="40">
        <v>65.31</v>
      </c>
      <c r="L213" s="40">
        <v>62.78</v>
      </c>
      <c r="M213" s="40">
        <v>38.6</v>
      </c>
      <c r="N213" s="40">
        <v>60.32</v>
      </c>
      <c r="O213" s="40">
        <v>53.7</v>
      </c>
      <c r="P213" s="40">
        <v>56.99</v>
      </c>
      <c r="Q213" s="40">
        <v>50.34</v>
      </c>
      <c r="R213" s="40">
        <v>52.32</v>
      </c>
      <c r="S213" s="40">
        <v>58.08</v>
      </c>
      <c r="T213" s="40">
        <v>51.58</v>
      </c>
      <c r="U213" s="40">
        <v>51.58</v>
      </c>
      <c r="V213" s="40">
        <v>51.58</v>
      </c>
      <c r="W213" s="40">
        <v>50.43</v>
      </c>
      <c r="X213" s="40">
        <v>49.25</v>
      </c>
      <c r="Y213" s="40"/>
      <c r="Z213" s="40">
        <f t="shared" si="19"/>
        <v>1271.5600000000002</v>
      </c>
    </row>
    <row r="214" spans="1:26" x14ac:dyDescent="0.25">
      <c r="A214" s="39">
        <v>44428</v>
      </c>
      <c r="B214" s="40">
        <v>16066.79</v>
      </c>
      <c r="C214" s="40">
        <v>78.91</v>
      </c>
      <c r="D214" s="40">
        <v>102.46</v>
      </c>
      <c r="E214" s="40">
        <v>0</v>
      </c>
      <c r="F214" s="40">
        <v>64.13</v>
      </c>
      <c r="G214" s="40">
        <v>78.91</v>
      </c>
      <c r="H214" s="40">
        <v>72.7</v>
      </c>
      <c r="I214" s="40">
        <v>69.510000000000005</v>
      </c>
      <c r="J214" s="40">
        <v>62.72</v>
      </c>
      <c r="K214" s="40">
        <v>65.31</v>
      </c>
      <c r="L214" s="40">
        <v>62.78</v>
      </c>
      <c r="M214" s="40">
        <v>46.29</v>
      </c>
      <c r="N214" s="40">
        <v>60.32</v>
      </c>
      <c r="O214" s="40">
        <v>53.7</v>
      </c>
      <c r="P214" s="40">
        <v>56.99</v>
      </c>
      <c r="Q214" s="40">
        <v>50.34</v>
      </c>
      <c r="R214" s="40">
        <v>47.74</v>
      </c>
      <c r="S214" s="40">
        <v>58.08</v>
      </c>
      <c r="T214" s="40">
        <v>51.58</v>
      </c>
      <c r="U214" s="40">
        <v>51.58</v>
      </c>
      <c r="V214" s="40">
        <v>51.58</v>
      </c>
      <c r="W214" s="40">
        <v>50.43</v>
      </c>
      <c r="X214" s="40">
        <v>49.25</v>
      </c>
      <c r="Y214" s="40"/>
      <c r="Z214" s="40">
        <f t="shared" si="19"/>
        <v>1285.3099999999997</v>
      </c>
    </row>
    <row r="215" spans="1:26" x14ac:dyDescent="0.25">
      <c r="A215" s="39">
        <v>44435</v>
      </c>
      <c r="B215" s="40">
        <v>16228.97</v>
      </c>
      <c r="C215" s="40">
        <v>78.91</v>
      </c>
      <c r="D215" s="40">
        <v>102.46</v>
      </c>
      <c r="E215" s="40">
        <v>0</v>
      </c>
      <c r="F215" s="40">
        <v>61.08</v>
      </c>
      <c r="G215" s="40">
        <v>78.91</v>
      </c>
      <c r="H215" s="40">
        <v>72.7</v>
      </c>
      <c r="I215" s="40">
        <v>64.61</v>
      </c>
      <c r="J215" s="40">
        <v>66.05</v>
      </c>
      <c r="K215" s="40">
        <v>65.31</v>
      </c>
      <c r="L215" s="40">
        <v>62.78</v>
      </c>
      <c r="M215" s="40">
        <v>54.46</v>
      </c>
      <c r="N215" s="40">
        <v>60.32</v>
      </c>
      <c r="O215" s="40">
        <v>53.7</v>
      </c>
      <c r="P215" s="40">
        <v>62.78</v>
      </c>
      <c r="Q215" s="40">
        <v>50.34</v>
      </c>
      <c r="R215" s="40">
        <v>52.32</v>
      </c>
      <c r="S215" s="40">
        <v>57.14</v>
      </c>
      <c r="T215" s="40">
        <v>51.58</v>
      </c>
      <c r="U215" s="40">
        <v>51.58</v>
      </c>
      <c r="V215" s="40">
        <v>51.58</v>
      </c>
      <c r="W215" s="40">
        <v>50.43</v>
      </c>
      <c r="X215" s="40">
        <v>49.25</v>
      </c>
      <c r="Y215" s="40"/>
      <c r="Z215" s="40">
        <f t="shared" si="19"/>
        <v>1298.29</v>
      </c>
    </row>
    <row r="216" spans="1:26" x14ac:dyDescent="0.25">
      <c r="A216" s="39">
        <v>44442</v>
      </c>
      <c r="B216" s="40">
        <v>16165.53</v>
      </c>
      <c r="C216" s="40">
        <v>78.91</v>
      </c>
      <c r="D216" s="40">
        <v>102.46</v>
      </c>
      <c r="E216" s="40">
        <v>0</v>
      </c>
      <c r="F216" s="40">
        <v>64.13</v>
      </c>
      <c r="G216" s="40">
        <v>78.91</v>
      </c>
      <c r="H216" s="40">
        <v>72.7</v>
      </c>
      <c r="I216" s="40">
        <v>58.37</v>
      </c>
      <c r="J216" s="40">
        <v>66.05</v>
      </c>
      <c r="K216" s="40">
        <v>65.31</v>
      </c>
      <c r="L216" s="40">
        <v>62.78</v>
      </c>
      <c r="M216" s="40">
        <v>50.42</v>
      </c>
      <c r="N216" s="40">
        <v>60.32</v>
      </c>
      <c r="O216" s="40">
        <v>54.91</v>
      </c>
      <c r="P216" s="40">
        <v>62.79</v>
      </c>
      <c r="Q216" s="40">
        <v>50.34</v>
      </c>
      <c r="R216" s="40">
        <v>52.32</v>
      </c>
      <c r="S216" s="40">
        <v>58.08</v>
      </c>
      <c r="T216" s="40">
        <v>51.58</v>
      </c>
      <c r="U216" s="40">
        <v>51.58</v>
      </c>
      <c r="V216" s="40">
        <v>51.58</v>
      </c>
      <c r="W216" s="40">
        <v>50.44</v>
      </c>
      <c r="X216" s="40">
        <v>49.25</v>
      </c>
      <c r="Y216" s="40"/>
      <c r="Z216" s="40">
        <f t="shared" si="19"/>
        <v>1293.2299999999998</v>
      </c>
    </row>
    <row r="217" spans="1:26" x14ac:dyDescent="0.25">
      <c r="A217" s="39">
        <v>44449</v>
      </c>
      <c r="B217" s="40">
        <v>16155.52</v>
      </c>
      <c r="C217" s="40">
        <v>78.91</v>
      </c>
      <c r="D217" s="40">
        <v>102.46</v>
      </c>
      <c r="E217" s="40">
        <v>0</v>
      </c>
      <c r="F217" s="40">
        <v>64.13</v>
      </c>
      <c r="G217" s="40">
        <v>78.91</v>
      </c>
      <c r="H217" s="40">
        <v>72.7</v>
      </c>
      <c r="I217" s="40">
        <v>60.63</v>
      </c>
      <c r="J217" s="40">
        <v>66.05</v>
      </c>
      <c r="K217" s="40">
        <v>65.31</v>
      </c>
      <c r="L217" s="40">
        <v>62.78</v>
      </c>
      <c r="M217" s="40">
        <v>49.02</v>
      </c>
      <c r="N217" s="40">
        <v>60.32</v>
      </c>
      <c r="O217" s="40">
        <v>54.91</v>
      </c>
      <c r="P217" s="40">
        <v>62.78</v>
      </c>
      <c r="Q217" s="40">
        <v>50.34</v>
      </c>
      <c r="R217" s="40">
        <v>52.32</v>
      </c>
      <c r="S217" s="40">
        <v>56.42</v>
      </c>
      <c r="T217" s="40">
        <v>51.58</v>
      </c>
      <c r="U217" s="40">
        <v>51.58</v>
      </c>
      <c r="V217" s="40">
        <v>51.58</v>
      </c>
      <c r="W217" s="40">
        <v>50.43</v>
      </c>
      <c r="X217" s="40">
        <v>49.25</v>
      </c>
      <c r="Y217" s="40"/>
      <c r="Z217" s="40">
        <f t="shared" si="19"/>
        <v>1292.4099999999999</v>
      </c>
    </row>
    <row r="218" spans="1:26" x14ac:dyDescent="0.25">
      <c r="A218" s="39">
        <v>44456</v>
      </c>
      <c r="B218" s="40">
        <v>16122.88</v>
      </c>
      <c r="C218" s="40">
        <v>78.91</v>
      </c>
      <c r="D218" s="40">
        <v>102.46</v>
      </c>
      <c r="E218" s="40">
        <v>0</v>
      </c>
      <c r="F218" s="40">
        <v>64.13</v>
      </c>
      <c r="G218" s="40">
        <v>78.91</v>
      </c>
      <c r="H218" s="40">
        <v>72.7</v>
      </c>
      <c r="I218" s="40">
        <v>72.7</v>
      </c>
      <c r="J218" s="40">
        <v>66.05</v>
      </c>
      <c r="K218" s="40">
        <v>65.31</v>
      </c>
      <c r="L218" s="40">
        <v>62.78</v>
      </c>
      <c r="M218" s="40">
        <v>32.68</v>
      </c>
      <c r="N218" s="40">
        <v>60.32</v>
      </c>
      <c r="O218" s="40">
        <v>54.91</v>
      </c>
      <c r="P218" s="40">
        <v>62.78</v>
      </c>
      <c r="Q218" s="40">
        <v>50.34</v>
      </c>
      <c r="R218" s="40">
        <v>52.32</v>
      </c>
      <c r="S218" s="40">
        <v>58.08</v>
      </c>
      <c r="T218" s="40">
        <v>51.58</v>
      </c>
      <c r="U218" s="40">
        <v>51.58</v>
      </c>
      <c r="V218" s="40">
        <v>51.58</v>
      </c>
      <c r="W218" s="40">
        <v>50.43</v>
      </c>
      <c r="X218" s="40">
        <v>49.25</v>
      </c>
      <c r="Y218" s="40"/>
      <c r="Z218" s="40">
        <f t="shared" si="19"/>
        <v>1289.7999999999997</v>
      </c>
    </row>
    <row r="219" spans="1:26" x14ac:dyDescent="0.25">
      <c r="A219" s="39">
        <v>44463</v>
      </c>
      <c r="B219" s="40">
        <v>16368.62</v>
      </c>
      <c r="C219" s="40">
        <v>78.91</v>
      </c>
      <c r="D219" s="40">
        <v>102.46</v>
      </c>
      <c r="E219" s="40">
        <v>0</v>
      </c>
      <c r="F219" s="40">
        <v>64.13</v>
      </c>
      <c r="G219" s="40">
        <v>78.91</v>
      </c>
      <c r="H219" s="40">
        <v>72.7</v>
      </c>
      <c r="I219" s="40">
        <v>70.58</v>
      </c>
      <c r="J219" s="40">
        <v>66.05</v>
      </c>
      <c r="K219" s="40">
        <v>65.31</v>
      </c>
      <c r="L219" s="40">
        <v>62.78</v>
      </c>
      <c r="M219" s="40">
        <v>54.46</v>
      </c>
      <c r="N219" s="40">
        <v>60.32</v>
      </c>
      <c r="O219" s="40">
        <v>54.91</v>
      </c>
      <c r="P219" s="40">
        <v>62.78</v>
      </c>
      <c r="Q219" s="40">
        <v>50.34</v>
      </c>
      <c r="R219" s="40">
        <v>52.32</v>
      </c>
      <c r="S219" s="40">
        <v>58.08</v>
      </c>
      <c r="T219" s="40">
        <v>51.58</v>
      </c>
      <c r="U219" s="40">
        <v>51.58</v>
      </c>
      <c r="V219" s="40">
        <v>51.58</v>
      </c>
      <c r="W219" s="40">
        <v>50.43</v>
      </c>
      <c r="X219" s="40">
        <v>49.25</v>
      </c>
      <c r="Y219" s="40"/>
      <c r="Z219" s="40">
        <f t="shared" si="19"/>
        <v>1309.4599999999998</v>
      </c>
    </row>
    <row r="220" spans="1:26" x14ac:dyDescent="0.25">
      <c r="A220" s="39">
        <v>44470</v>
      </c>
      <c r="B220" s="40">
        <v>16079.59</v>
      </c>
      <c r="C220" s="40">
        <v>78.91</v>
      </c>
      <c r="D220" s="40">
        <v>102.46</v>
      </c>
      <c r="E220" s="40">
        <v>0</v>
      </c>
      <c r="F220" s="40">
        <v>64.13</v>
      </c>
      <c r="G220" s="40">
        <v>78.91</v>
      </c>
      <c r="H220" s="40">
        <v>72.7</v>
      </c>
      <c r="I220" s="40">
        <v>72.7</v>
      </c>
      <c r="J220" s="40">
        <v>66.05</v>
      </c>
      <c r="K220" s="40">
        <v>65.31</v>
      </c>
      <c r="L220" s="40">
        <v>62.78</v>
      </c>
      <c r="M220" s="40">
        <v>48.32</v>
      </c>
      <c r="N220" s="40">
        <v>60.32</v>
      </c>
      <c r="O220" s="40">
        <v>54.91</v>
      </c>
      <c r="P220" s="40">
        <v>62.78</v>
      </c>
      <c r="Q220" s="40">
        <v>50.34</v>
      </c>
      <c r="R220" s="40">
        <v>52.32</v>
      </c>
      <c r="S220" s="40">
        <v>38.97</v>
      </c>
      <c r="T220" s="40">
        <v>51.58</v>
      </c>
      <c r="U220" s="40">
        <v>51.58</v>
      </c>
      <c r="V220" s="40">
        <v>51.58</v>
      </c>
      <c r="W220" s="40">
        <v>50.43</v>
      </c>
      <c r="X220" s="40">
        <v>49.25</v>
      </c>
      <c r="Y220" s="40"/>
      <c r="Z220" s="40">
        <f t="shared" si="19"/>
        <v>1286.3299999999997</v>
      </c>
    </row>
    <row r="221" spans="1:26" x14ac:dyDescent="0.25">
      <c r="A221" s="39">
        <v>44477</v>
      </c>
      <c r="B221" s="40">
        <v>16270.27</v>
      </c>
      <c r="C221" s="40">
        <v>78.91</v>
      </c>
      <c r="D221" s="40">
        <v>102.46</v>
      </c>
      <c r="E221" s="40">
        <v>0</v>
      </c>
      <c r="F221" s="40">
        <v>63.44</v>
      </c>
      <c r="G221" s="40">
        <v>78.91</v>
      </c>
      <c r="H221" s="40">
        <v>72.7</v>
      </c>
      <c r="I221" s="40">
        <v>66.34</v>
      </c>
      <c r="J221" s="40">
        <v>66.05</v>
      </c>
      <c r="K221" s="40">
        <v>65.31</v>
      </c>
      <c r="L221" s="40">
        <v>63.76</v>
      </c>
      <c r="M221" s="40">
        <v>48.81</v>
      </c>
      <c r="N221" s="40">
        <v>60.32</v>
      </c>
      <c r="O221" s="40">
        <v>54.91</v>
      </c>
      <c r="P221" s="40">
        <v>62.78</v>
      </c>
      <c r="Q221" s="40">
        <v>50.34</v>
      </c>
      <c r="R221" s="40">
        <v>52.32</v>
      </c>
      <c r="S221" s="40">
        <v>59.81</v>
      </c>
      <c r="T221" s="40">
        <v>51.58</v>
      </c>
      <c r="U221" s="40">
        <v>51.58</v>
      </c>
      <c r="V221" s="40">
        <v>51.58</v>
      </c>
      <c r="W221" s="40">
        <v>50.43</v>
      </c>
      <c r="X221" s="40">
        <v>49.25</v>
      </c>
      <c r="Y221" s="40"/>
      <c r="Z221" s="40">
        <f t="shared" si="19"/>
        <v>1301.5899999999997</v>
      </c>
    </row>
    <row r="222" spans="1:26" x14ac:dyDescent="0.25">
      <c r="A222" s="39">
        <v>44484</v>
      </c>
      <c r="B222" s="40">
        <v>16295.01</v>
      </c>
      <c r="C222" s="40">
        <v>78.91</v>
      </c>
      <c r="D222" s="40">
        <v>102.46</v>
      </c>
      <c r="E222" s="40">
        <v>0</v>
      </c>
      <c r="F222" s="40">
        <v>63.07</v>
      </c>
      <c r="G222" s="40">
        <v>78.91</v>
      </c>
      <c r="H222" s="40">
        <v>72.7</v>
      </c>
      <c r="I222" s="40">
        <v>72.7</v>
      </c>
      <c r="J222" s="40">
        <v>66.05</v>
      </c>
      <c r="K222" s="40">
        <v>65.31</v>
      </c>
      <c r="L222" s="40">
        <v>64.42</v>
      </c>
      <c r="M222" s="40">
        <v>54.46</v>
      </c>
      <c r="N222" s="40">
        <v>60.32</v>
      </c>
      <c r="O222" s="40">
        <v>54.91</v>
      </c>
      <c r="P222" s="40">
        <v>62.78</v>
      </c>
      <c r="Q222" s="40">
        <v>50.34</v>
      </c>
      <c r="R222" s="40">
        <v>52.32</v>
      </c>
      <c r="S222" s="40">
        <v>59.81</v>
      </c>
      <c r="T222" s="40">
        <v>51.58</v>
      </c>
      <c r="U222" s="40">
        <v>41.27</v>
      </c>
      <c r="V222" s="40">
        <v>51.58</v>
      </c>
      <c r="W222" s="40">
        <v>50.43</v>
      </c>
      <c r="X222" s="40">
        <v>49.25</v>
      </c>
      <c r="Y222" s="40"/>
      <c r="Z222" s="40">
        <f t="shared" si="19"/>
        <v>1303.58</v>
      </c>
    </row>
    <row r="223" spans="1:26" x14ac:dyDescent="0.25">
      <c r="A223" s="39">
        <v>44491</v>
      </c>
      <c r="B223" s="40">
        <v>16112.5</v>
      </c>
      <c r="C223" s="40">
        <v>78.91</v>
      </c>
      <c r="D223" s="40">
        <v>102.46</v>
      </c>
      <c r="E223" s="40">
        <v>0</v>
      </c>
      <c r="F223" s="40">
        <v>62.78</v>
      </c>
      <c r="G223" s="40">
        <v>63.13</v>
      </c>
      <c r="H223" s="40">
        <v>72.7</v>
      </c>
      <c r="I223" s="40">
        <v>59.07</v>
      </c>
      <c r="J223" s="40">
        <v>66.05</v>
      </c>
      <c r="K223" s="40">
        <v>65.31</v>
      </c>
      <c r="L223" s="40">
        <v>64.42</v>
      </c>
      <c r="M223" s="40">
        <v>54.46</v>
      </c>
      <c r="N223" s="40">
        <v>60.32</v>
      </c>
      <c r="O223" s="40">
        <v>54.91</v>
      </c>
      <c r="P223" s="40">
        <v>62.78</v>
      </c>
      <c r="Q223" s="40">
        <v>50.34</v>
      </c>
      <c r="R223" s="40">
        <v>52.32</v>
      </c>
      <c r="S223" s="40">
        <v>59.81</v>
      </c>
      <c r="T223" s="40">
        <v>51.58</v>
      </c>
      <c r="U223" s="40">
        <v>37.4</v>
      </c>
      <c r="V223" s="40">
        <v>51.58</v>
      </c>
      <c r="W223" s="40">
        <v>50.43</v>
      </c>
      <c r="X223" s="40">
        <v>49.25</v>
      </c>
      <c r="Y223" s="40">
        <v>18.97</v>
      </c>
      <c r="Z223" s="40">
        <f>SUM(C223:Y223)</f>
        <v>1288.9800000000002</v>
      </c>
    </row>
    <row r="224" spans="1:26" x14ac:dyDescent="0.25">
      <c r="A224" s="39">
        <v>44498</v>
      </c>
      <c r="B224" s="40">
        <v>16622.18</v>
      </c>
      <c r="C224" s="40">
        <v>78.91</v>
      </c>
      <c r="D224" s="40">
        <v>102.46</v>
      </c>
      <c r="E224" s="40">
        <v>0</v>
      </c>
      <c r="F224" s="40">
        <v>59.58</v>
      </c>
      <c r="G224" s="40">
        <v>78.91</v>
      </c>
      <c r="H224" s="40">
        <v>72.7</v>
      </c>
      <c r="I224" s="40">
        <v>72.7</v>
      </c>
      <c r="J224" s="40">
        <v>66.05</v>
      </c>
      <c r="K224" s="40">
        <v>65.31</v>
      </c>
      <c r="L224" s="40">
        <v>64.42</v>
      </c>
      <c r="M224" s="40">
        <v>54.46</v>
      </c>
      <c r="N224" s="40">
        <v>45.24</v>
      </c>
      <c r="O224" s="40">
        <v>54.91</v>
      </c>
      <c r="P224" s="40">
        <v>62.78</v>
      </c>
      <c r="Q224" s="40">
        <v>50.34</v>
      </c>
      <c r="R224" s="40">
        <v>43.46</v>
      </c>
      <c r="S224" s="40">
        <v>59.81</v>
      </c>
      <c r="T224" s="40">
        <v>51.58</v>
      </c>
      <c r="U224" s="40">
        <v>51.58</v>
      </c>
      <c r="V224" s="40">
        <v>51.58</v>
      </c>
      <c r="W224" s="40">
        <v>50.43</v>
      </c>
      <c r="X224" s="40">
        <v>49.25</v>
      </c>
      <c r="Y224" s="40">
        <v>43.29</v>
      </c>
      <c r="Z224" s="40">
        <f t="shared" ref="Z224:Z234" si="20">SUM(C224:Y224)</f>
        <v>1329.7499999999998</v>
      </c>
    </row>
    <row r="225" spans="1:29" x14ac:dyDescent="0.25">
      <c r="A225" s="39">
        <v>44505</v>
      </c>
      <c r="B225" s="40">
        <v>16715.099999999999</v>
      </c>
      <c r="C225" s="40">
        <v>78.91</v>
      </c>
      <c r="D225" s="40">
        <v>102.46</v>
      </c>
      <c r="E225" s="40">
        <v>0</v>
      </c>
      <c r="F225" s="40">
        <v>63.29</v>
      </c>
      <c r="G225" s="40">
        <v>74.180000000000007</v>
      </c>
      <c r="H225" s="40">
        <v>72.7</v>
      </c>
      <c r="I225" s="40">
        <v>59.07</v>
      </c>
      <c r="J225" s="40">
        <v>66.05</v>
      </c>
      <c r="K225" s="40">
        <v>65.31</v>
      </c>
      <c r="L225" s="40">
        <v>70.209999999999994</v>
      </c>
      <c r="M225" s="40">
        <v>43.57</v>
      </c>
      <c r="N225" s="40">
        <v>60.32</v>
      </c>
      <c r="O225" s="40">
        <v>54.91</v>
      </c>
      <c r="P225" s="40">
        <v>62.78</v>
      </c>
      <c r="Q225" s="40">
        <v>50.34</v>
      </c>
      <c r="R225" s="40">
        <v>51.43</v>
      </c>
      <c r="S225" s="40">
        <v>59.81</v>
      </c>
      <c r="T225" s="40">
        <v>51.58</v>
      </c>
      <c r="U225" s="40">
        <v>51.58</v>
      </c>
      <c r="V225" s="40">
        <v>51.58</v>
      </c>
      <c r="W225" s="40">
        <v>50.43</v>
      </c>
      <c r="X225" s="40">
        <v>49.25</v>
      </c>
      <c r="Y225" s="40">
        <v>47.42</v>
      </c>
      <c r="Z225" s="40">
        <f t="shared" si="20"/>
        <v>1337.18</v>
      </c>
    </row>
    <row r="226" spans="1:29" x14ac:dyDescent="0.25">
      <c r="A226" s="39">
        <v>44512</v>
      </c>
      <c r="B226" s="40">
        <v>16632.41</v>
      </c>
      <c r="C226" s="40">
        <v>78.91</v>
      </c>
      <c r="D226" s="40">
        <v>102.46</v>
      </c>
      <c r="E226" s="40">
        <v>0</v>
      </c>
      <c r="F226" s="40">
        <v>60.26</v>
      </c>
      <c r="G226" s="40">
        <v>74.180000000000007</v>
      </c>
      <c r="H226" s="40">
        <v>72.7</v>
      </c>
      <c r="I226" s="40">
        <v>61.34</v>
      </c>
      <c r="J226" s="40">
        <v>66.05</v>
      </c>
      <c r="K226" s="40">
        <v>65.31</v>
      </c>
      <c r="L226" s="40">
        <v>70.209999999999994</v>
      </c>
      <c r="M226" s="40">
        <v>47.96</v>
      </c>
      <c r="N226" s="40">
        <v>54.29</v>
      </c>
      <c r="O226" s="40">
        <v>54.91</v>
      </c>
      <c r="P226" s="40">
        <v>62.78</v>
      </c>
      <c r="Q226" s="40">
        <v>50.34</v>
      </c>
      <c r="R226" s="40">
        <v>52.32</v>
      </c>
      <c r="S226" s="40">
        <v>59.81</v>
      </c>
      <c r="T226" s="40">
        <v>51.58</v>
      </c>
      <c r="U226" s="40">
        <v>51.58</v>
      </c>
      <c r="V226" s="40">
        <v>51.58</v>
      </c>
      <c r="W226" s="40">
        <v>50.43</v>
      </c>
      <c r="X226" s="40">
        <v>49.25</v>
      </c>
      <c r="Y226" s="40">
        <v>42.33</v>
      </c>
      <c r="Z226" s="40">
        <f t="shared" si="20"/>
        <v>1330.58</v>
      </c>
    </row>
    <row r="227" spans="1:29" x14ac:dyDescent="0.25">
      <c r="A227" s="39">
        <v>44519</v>
      </c>
      <c r="B227" s="40">
        <v>16947.29</v>
      </c>
      <c r="C227" s="40">
        <v>78.91</v>
      </c>
      <c r="D227" s="40">
        <v>102.46</v>
      </c>
      <c r="E227" s="40">
        <v>0</v>
      </c>
      <c r="F227" s="40">
        <v>53.71</v>
      </c>
      <c r="G227" s="40">
        <v>74.180000000000007</v>
      </c>
      <c r="H227" s="40">
        <v>72.7</v>
      </c>
      <c r="I227" s="40">
        <v>67.25</v>
      </c>
      <c r="J227" s="40">
        <v>66.05</v>
      </c>
      <c r="K227" s="40">
        <v>65.31</v>
      </c>
      <c r="L227" s="40">
        <v>70.209999999999994</v>
      </c>
      <c r="M227" s="40">
        <v>48.84</v>
      </c>
      <c r="N227" s="40">
        <v>65.47</v>
      </c>
      <c r="O227" s="40">
        <v>54.91</v>
      </c>
      <c r="P227" s="40">
        <v>62.78</v>
      </c>
      <c r="Q227" s="40">
        <v>50.34</v>
      </c>
      <c r="R227" s="40">
        <v>52.32</v>
      </c>
      <c r="S227" s="40">
        <v>68.48</v>
      </c>
      <c r="T227" s="40">
        <v>51.58</v>
      </c>
      <c r="U227" s="40">
        <v>51.58</v>
      </c>
      <c r="V227" s="40">
        <v>51.58</v>
      </c>
      <c r="W227" s="40">
        <v>50.43</v>
      </c>
      <c r="X227" s="40">
        <v>49.25</v>
      </c>
      <c r="Y227" s="40">
        <v>47.42</v>
      </c>
      <c r="Z227" s="40">
        <f t="shared" si="20"/>
        <v>1355.76</v>
      </c>
    </row>
    <row r="228" spans="1:29" x14ac:dyDescent="0.25">
      <c r="A228" s="39">
        <v>44526</v>
      </c>
      <c r="B228" s="40">
        <v>16750.07</v>
      </c>
      <c r="C228" s="40">
        <v>78.91</v>
      </c>
      <c r="D228" s="40">
        <v>102.46</v>
      </c>
      <c r="E228" s="40">
        <v>0</v>
      </c>
      <c r="F228" s="40">
        <v>64.03</v>
      </c>
      <c r="G228" s="40">
        <v>74.180000000000007</v>
      </c>
      <c r="H228" s="40">
        <v>72.7</v>
      </c>
      <c r="I228" s="40">
        <v>60.89</v>
      </c>
      <c r="J228" s="40">
        <v>66.05</v>
      </c>
      <c r="K228" s="40">
        <v>65.31</v>
      </c>
      <c r="L228" s="40">
        <v>70.209999999999994</v>
      </c>
      <c r="M228" s="40">
        <v>40.49</v>
      </c>
      <c r="N228" s="40">
        <v>65.47</v>
      </c>
      <c r="O228" s="40">
        <v>54.91</v>
      </c>
      <c r="P228" s="40">
        <v>62.78</v>
      </c>
      <c r="Q228" s="40">
        <v>50.34</v>
      </c>
      <c r="R228" s="40">
        <v>52.32</v>
      </c>
      <c r="S228" s="40">
        <v>59.46</v>
      </c>
      <c r="T228" s="40">
        <v>51.58</v>
      </c>
      <c r="U228" s="40">
        <v>51.58</v>
      </c>
      <c r="V228" s="40">
        <v>51.58</v>
      </c>
      <c r="W228" s="40">
        <v>50.43</v>
      </c>
      <c r="X228" s="40">
        <v>49.25</v>
      </c>
      <c r="Y228" s="40">
        <v>45.05</v>
      </c>
      <c r="Z228" s="40">
        <f t="shared" si="20"/>
        <v>1339.9799999999998</v>
      </c>
    </row>
    <row r="229" spans="1:29" x14ac:dyDescent="0.25">
      <c r="A229" s="39">
        <v>44533</v>
      </c>
      <c r="B229" s="40">
        <v>17216</v>
      </c>
      <c r="C229" s="40">
        <v>78.91</v>
      </c>
      <c r="D229" s="40">
        <v>102.46</v>
      </c>
      <c r="E229" s="40">
        <v>0</v>
      </c>
      <c r="F229" s="40">
        <v>64.13</v>
      </c>
      <c r="G229" s="40">
        <v>74.180000000000007</v>
      </c>
      <c r="H229" s="40">
        <v>72.7</v>
      </c>
      <c r="I229" s="40">
        <v>72.7</v>
      </c>
      <c r="J229" s="40">
        <v>66.05</v>
      </c>
      <c r="K229" s="40">
        <v>65.31</v>
      </c>
      <c r="L229" s="40">
        <v>70.209999999999994</v>
      </c>
      <c r="M229" s="40">
        <v>54.46</v>
      </c>
      <c r="N229" s="40">
        <v>65.47</v>
      </c>
      <c r="O229" s="40">
        <v>54.91</v>
      </c>
      <c r="P229" s="40">
        <v>62.78</v>
      </c>
      <c r="Q229" s="40">
        <v>50.34</v>
      </c>
      <c r="R229" s="40">
        <v>52.32</v>
      </c>
      <c r="S229" s="40">
        <v>68.48</v>
      </c>
      <c r="T229" s="40">
        <v>51.58</v>
      </c>
      <c r="U229" s="40">
        <v>51.58</v>
      </c>
      <c r="V229" s="40">
        <v>51.58</v>
      </c>
      <c r="W229" s="40">
        <v>50.43</v>
      </c>
      <c r="X229" s="40">
        <v>49.25</v>
      </c>
      <c r="Y229" s="40">
        <v>47.42</v>
      </c>
      <c r="Z229" s="40">
        <f t="shared" si="20"/>
        <v>1377.25</v>
      </c>
    </row>
    <row r="230" spans="1:29" x14ac:dyDescent="0.25">
      <c r="A230" s="39">
        <v>44540</v>
      </c>
      <c r="B230" s="40">
        <v>17041.57</v>
      </c>
      <c r="C230" s="40">
        <v>78.91</v>
      </c>
      <c r="D230" s="40">
        <v>102.46</v>
      </c>
      <c r="E230" s="40">
        <v>0</v>
      </c>
      <c r="F230" s="40">
        <v>64.13</v>
      </c>
      <c r="G230" s="40">
        <v>74.180000000000007</v>
      </c>
      <c r="H230" s="40">
        <v>72.7</v>
      </c>
      <c r="I230" s="40">
        <v>71.34</v>
      </c>
      <c r="J230" s="40">
        <v>66.05</v>
      </c>
      <c r="K230" s="40">
        <v>65.31</v>
      </c>
      <c r="L230" s="40">
        <v>70.209999999999994</v>
      </c>
      <c r="M230" s="40">
        <v>41.87</v>
      </c>
      <c r="N230" s="40">
        <v>65.47</v>
      </c>
      <c r="O230" s="40">
        <v>54.91</v>
      </c>
      <c r="P230" s="40">
        <v>62.78</v>
      </c>
      <c r="Q230" s="40">
        <v>50.34</v>
      </c>
      <c r="R230" s="40">
        <v>52.32</v>
      </c>
      <c r="S230" s="40">
        <v>68.48</v>
      </c>
      <c r="T230" s="40">
        <v>51.58</v>
      </c>
      <c r="U230" s="40">
        <v>51.58</v>
      </c>
      <c r="V230" s="40">
        <v>51.58</v>
      </c>
      <c r="W230" s="40">
        <v>50.43</v>
      </c>
      <c r="X230" s="40">
        <v>49.25</v>
      </c>
      <c r="Y230" s="40">
        <v>47.42</v>
      </c>
      <c r="Z230" s="40">
        <f t="shared" si="20"/>
        <v>1363.3</v>
      </c>
    </row>
    <row r="231" spans="1:29" x14ac:dyDescent="0.25">
      <c r="A231" s="39">
        <v>44544</v>
      </c>
      <c r="B231" s="40">
        <v>11000</v>
      </c>
      <c r="C231" s="40">
        <v>40</v>
      </c>
      <c r="D231" s="40">
        <v>40</v>
      </c>
      <c r="E231" s="40">
        <v>0</v>
      </c>
      <c r="F231" s="40">
        <v>40</v>
      </c>
      <c r="G231" s="40">
        <v>40</v>
      </c>
      <c r="H231" s="40">
        <v>40</v>
      </c>
      <c r="I231" s="40">
        <v>40</v>
      </c>
      <c r="J231" s="40">
        <v>40</v>
      </c>
      <c r="K231" s="40">
        <v>40</v>
      </c>
      <c r="L231" s="40">
        <v>40</v>
      </c>
      <c r="M231" s="40">
        <v>40</v>
      </c>
      <c r="N231" s="40">
        <v>40</v>
      </c>
      <c r="O231" s="40">
        <v>40</v>
      </c>
      <c r="P231" s="40">
        <v>40</v>
      </c>
      <c r="Q231" s="40">
        <v>40</v>
      </c>
      <c r="R231" s="40">
        <v>40</v>
      </c>
      <c r="S231" s="40">
        <v>40</v>
      </c>
      <c r="T231" s="40">
        <v>40</v>
      </c>
      <c r="U231" s="40">
        <v>40</v>
      </c>
      <c r="V231" s="40">
        <v>40</v>
      </c>
      <c r="W231" s="40">
        <v>40</v>
      </c>
      <c r="X231" s="40">
        <v>40</v>
      </c>
      <c r="Y231" s="40">
        <v>40</v>
      </c>
      <c r="Z231" s="40">
        <f t="shared" si="20"/>
        <v>880</v>
      </c>
    </row>
    <row r="232" spans="1:29" x14ac:dyDescent="0.25">
      <c r="A232" s="39">
        <v>44547</v>
      </c>
      <c r="B232" s="40">
        <v>16587.689999999999</v>
      </c>
      <c r="C232" s="40">
        <v>78.91</v>
      </c>
      <c r="D232" s="40">
        <v>102.46</v>
      </c>
      <c r="E232" s="40">
        <v>0</v>
      </c>
      <c r="F232" s="40">
        <v>12.91</v>
      </c>
      <c r="G232" s="40">
        <v>74.180000000000007</v>
      </c>
      <c r="H232" s="40">
        <v>72.7</v>
      </c>
      <c r="I232" s="40">
        <v>72.7</v>
      </c>
      <c r="J232" s="40">
        <v>66.05</v>
      </c>
      <c r="K232" s="40">
        <v>65.31</v>
      </c>
      <c r="L232" s="40">
        <v>70.209999999999994</v>
      </c>
      <c r="M232" s="40">
        <v>55.34</v>
      </c>
      <c r="N232" s="40">
        <v>67.33</v>
      </c>
      <c r="O232" s="40">
        <v>54.91</v>
      </c>
      <c r="P232" s="40">
        <v>62.78</v>
      </c>
      <c r="Q232" s="40">
        <v>50.34</v>
      </c>
      <c r="R232" s="40">
        <v>52.32</v>
      </c>
      <c r="S232" s="40">
        <v>68.48</v>
      </c>
      <c r="T232" s="40">
        <v>51.58</v>
      </c>
      <c r="U232" s="40">
        <v>51.58</v>
      </c>
      <c r="V232" s="40">
        <v>51.58</v>
      </c>
      <c r="W232" s="40">
        <v>50.43</v>
      </c>
      <c r="X232" s="40">
        <v>49.25</v>
      </c>
      <c r="Y232" s="40">
        <v>45.65</v>
      </c>
      <c r="Z232" s="40">
        <f t="shared" si="20"/>
        <v>1327</v>
      </c>
    </row>
    <row r="233" spans="1:29" x14ac:dyDescent="0.25">
      <c r="A233" s="39">
        <v>44554</v>
      </c>
      <c r="B233" s="40">
        <v>16388.04</v>
      </c>
      <c r="C233" s="40">
        <v>78.91</v>
      </c>
      <c r="D233" s="40">
        <v>102.46</v>
      </c>
      <c r="E233" s="40">
        <v>0</v>
      </c>
      <c r="F233" s="40">
        <v>43.72</v>
      </c>
      <c r="G233" s="40">
        <v>74.180000000000007</v>
      </c>
      <c r="H233" s="40">
        <v>72.7</v>
      </c>
      <c r="I233" s="40">
        <v>61.34</v>
      </c>
      <c r="J233" s="40">
        <v>66.05</v>
      </c>
      <c r="K233" s="40">
        <v>65.31</v>
      </c>
      <c r="L233" s="40">
        <v>70.209999999999994</v>
      </c>
      <c r="M233" s="40">
        <v>22.22</v>
      </c>
      <c r="N233" s="40">
        <v>67.33</v>
      </c>
      <c r="O233" s="40">
        <v>54.91</v>
      </c>
      <c r="P233" s="40">
        <v>62.78</v>
      </c>
      <c r="Q233" s="40">
        <v>50.34</v>
      </c>
      <c r="R233" s="40">
        <v>50.45</v>
      </c>
      <c r="S233" s="40">
        <v>66.27</v>
      </c>
      <c r="T233" s="40">
        <v>51.58</v>
      </c>
      <c r="U233" s="40">
        <v>51.58</v>
      </c>
      <c r="V233" s="40">
        <v>51.58</v>
      </c>
      <c r="W233" s="40">
        <v>50.43</v>
      </c>
      <c r="X233" s="40">
        <v>49.25</v>
      </c>
      <c r="Y233" s="40">
        <v>47.42</v>
      </c>
      <c r="Z233" s="40">
        <f t="shared" si="20"/>
        <v>1311.02</v>
      </c>
    </row>
    <row r="234" spans="1:29" x14ac:dyDescent="0.25">
      <c r="A234" s="39">
        <v>44561</v>
      </c>
      <c r="B234" s="40">
        <v>16847.36</v>
      </c>
      <c r="C234" s="40">
        <v>78.91</v>
      </c>
      <c r="D234" s="40">
        <v>102.46</v>
      </c>
      <c r="E234" s="40">
        <v>0</v>
      </c>
      <c r="F234" s="40">
        <v>64.13</v>
      </c>
      <c r="G234" s="40">
        <v>74.180000000000007</v>
      </c>
      <c r="H234" s="40">
        <v>72.7</v>
      </c>
      <c r="I234" s="40">
        <v>72.7</v>
      </c>
      <c r="J234" s="40">
        <v>66.05</v>
      </c>
      <c r="K234" s="40">
        <v>65.31</v>
      </c>
      <c r="L234" s="40">
        <v>70.209999999999994</v>
      </c>
      <c r="M234" s="40">
        <v>22.22</v>
      </c>
      <c r="N234" s="40">
        <v>67.33</v>
      </c>
      <c r="O234" s="40">
        <v>54.91</v>
      </c>
      <c r="P234" s="40">
        <v>62.78</v>
      </c>
      <c r="Q234" s="40">
        <v>50.34</v>
      </c>
      <c r="R234" s="40">
        <v>52.32</v>
      </c>
      <c r="S234" s="40">
        <v>68.48</v>
      </c>
      <c r="T234" s="40">
        <v>51.58</v>
      </c>
      <c r="U234" s="40">
        <v>51.58</v>
      </c>
      <c r="V234" s="40">
        <v>52.48</v>
      </c>
      <c r="W234" s="40">
        <v>50.43</v>
      </c>
      <c r="X234" s="40">
        <v>49.25</v>
      </c>
      <c r="Y234" s="40">
        <v>47.42</v>
      </c>
      <c r="Z234" s="40">
        <f t="shared" si="20"/>
        <v>1347.7700000000002</v>
      </c>
    </row>
    <row r="235" spans="1:29" x14ac:dyDescent="0.25">
      <c r="A235" s="39" t="s">
        <v>104</v>
      </c>
      <c r="B235" s="40">
        <f>SUM(B181:B234)</f>
        <v>886019.30999999994</v>
      </c>
      <c r="C235" s="40">
        <f t="shared" ref="C235:L235" si="21">SUM(C181:C234)</f>
        <v>4448.1999999999971</v>
      </c>
      <c r="D235" s="40">
        <f t="shared" si="21"/>
        <v>5754.5300000000016</v>
      </c>
      <c r="E235" s="40">
        <f t="shared" si="21"/>
        <v>3053.96</v>
      </c>
      <c r="F235" s="40">
        <f t="shared" si="21"/>
        <v>3248.9400000000019</v>
      </c>
      <c r="G235" s="40">
        <f t="shared" si="21"/>
        <v>4097.7599999999984</v>
      </c>
      <c r="H235" s="40">
        <f t="shared" si="21"/>
        <v>3843.5899999999961</v>
      </c>
      <c r="I235" s="40">
        <f t="shared" si="21"/>
        <v>3444.06</v>
      </c>
      <c r="J235" s="40">
        <f t="shared" si="21"/>
        <v>3393.4100000000035</v>
      </c>
      <c r="K235" s="40">
        <f t="shared" si="21"/>
        <v>3461.3999999999978</v>
      </c>
      <c r="L235" s="40">
        <f t="shared" si="21"/>
        <v>3420.3900000000017</v>
      </c>
      <c r="M235" s="40">
        <f>SUM(M181:M234)</f>
        <v>2098.3399999999992</v>
      </c>
      <c r="N235" s="40">
        <f>SUM(N181:N234)</f>
        <v>3240.9699999999993</v>
      </c>
      <c r="O235" s="40">
        <f>SUM(O181:O234)</f>
        <v>2892.3599999999992</v>
      </c>
      <c r="P235" s="40">
        <f>SUM(P181:P234)</f>
        <v>3155.6000000000035</v>
      </c>
      <c r="Q235" s="40">
        <f t="shared" ref="Q235:W235" si="22">SUM(Q181:Q234)</f>
        <v>2688.38</v>
      </c>
      <c r="R235" s="40">
        <f t="shared" si="22"/>
        <v>2770.6700000000005</v>
      </c>
      <c r="S235" s="40">
        <f>SUM(S181:S234)</f>
        <v>3095.909999999998</v>
      </c>
      <c r="T235" s="40">
        <f t="shared" si="22"/>
        <v>2758.989999999998</v>
      </c>
      <c r="U235" s="40">
        <f t="shared" si="22"/>
        <v>2547.8699999999985</v>
      </c>
      <c r="V235" s="40">
        <f t="shared" si="22"/>
        <v>2747.2699999999977</v>
      </c>
      <c r="W235" s="40">
        <f t="shared" si="22"/>
        <v>2681.3499999999995</v>
      </c>
      <c r="X235" s="40">
        <f>SUM(X181:X234)</f>
        <v>1516.5</v>
      </c>
      <c r="Y235" s="40">
        <f>SUM(Y181:Y234)</f>
        <v>519.81000000000006</v>
      </c>
      <c r="Z235" s="40">
        <f>SUM(Z181:Z234)</f>
        <v>70880.260000000024</v>
      </c>
    </row>
    <row r="237" spans="1:29" x14ac:dyDescent="0.25">
      <c r="A237" s="42" t="s">
        <v>259</v>
      </c>
    </row>
    <row r="238" spans="1:29" x14ac:dyDescent="0.25">
      <c r="A238" s="34" t="s">
        <v>169</v>
      </c>
      <c r="B238" s="35" t="s">
        <v>170</v>
      </c>
      <c r="C238" s="56" t="s">
        <v>171</v>
      </c>
      <c r="D238" s="35" t="s">
        <v>172</v>
      </c>
      <c r="E238" s="35" t="s">
        <v>174</v>
      </c>
      <c r="F238" s="35" t="s">
        <v>171</v>
      </c>
      <c r="G238" s="35" t="s">
        <v>175</v>
      </c>
      <c r="H238" s="35" t="s">
        <v>176</v>
      </c>
      <c r="I238" s="35" t="s">
        <v>177</v>
      </c>
      <c r="J238" s="35" t="s">
        <v>178</v>
      </c>
      <c r="K238" s="35" t="s">
        <v>242</v>
      </c>
      <c r="L238" s="35" t="s">
        <v>179</v>
      </c>
      <c r="M238" s="35" t="s">
        <v>181</v>
      </c>
      <c r="N238" s="35" t="s">
        <v>182</v>
      </c>
      <c r="O238" s="35" t="s">
        <v>183</v>
      </c>
      <c r="P238" s="35" t="s">
        <v>184</v>
      </c>
      <c r="Q238" s="35" t="s">
        <v>185</v>
      </c>
      <c r="R238" s="35" t="s">
        <v>186</v>
      </c>
      <c r="S238" s="35" t="s">
        <v>243</v>
      </c>
      <c r="T238" s="35" t="s">
        <v>244</v>
      </c>
      <c r="U238" s="35" t="s">
        <v>189</v>
      </c>
      <c r="V238" s="35" t="s">
        <v>190</v>
      </c>
      <c r="W238" s="35" t="s">
        <v>191</v>
      </c>
      <c r="X238" s="35" t="s">
        <v>245</v>
      </c>
      <c r="Y238" s="35" t="s">
        <v>246</v>
      </c>
      <c r="Z238" s="35" t="s">
        <v>247</v>
      </c>
      <c r="AA238" s="35" t="s">
        <v>248</v>
      </c>
      <c r="AB238" s="35" t="s">
        <v>193</v>
      </c>
      <c r="AC238" s="36"/>
    </row>
    <row r="239" spans="1:29" x14ac:dyDescent="0.25">
      <c r="A239" s="37" t="s">
        <v>194</v>
      </c>
      <c r="B239" s="38" t="s">
        <v>195</v>
      </c>
      <c r="C239" s="55" t="s">
        <v>196</v>
      </c>
      <c r="D239" s="38" t="s">
        <v>197</v>
      </c>
      <c r="E239" s="38" t="s">
        <v>199</v>
      </c>
      <c r="F239" s="38" t="s">
        <v>200</v>
      </c>
      <c r="G239" s="38" t="s">
        <v>201</v>
      </c>
      <c r="H239" s="38" t="s">
        <v>198</v>
      </c>
      <c r="I239" s="38" t="s">
        <v>202</v>
      </c>
      <c r="J239" s="38" t="s">
        <v>203</v>
      </c>
      <c r="K239" s="38" t="s">
        <v>205</v>
      </c>
      <c r="L239" s="38" t="s">
        <v>204</v>
      </c>
      <c r="M239" s="38" t="s">
        <v>206</v>
      </c>
      <c r="N239" s="38" t="s">
        <v>207</v>
      </c>
      <c r="O239" s="38" t="s">
        <v>208</v>
      </c>
      <c r="P239" s="38" t="s">
        <v>209</v>
      </c>
      <c r="Q239" s="38" t="s">
        <v>210</v>
      </c>
      <c r="R239" s="38" t="s">
        <v>211</v>
      </c>
      <c r="S239" s="38" t="s">
        <v>212</v>
      </c>
      <c r="T239" s="38" t="s">
        <v>213</v>
      </c>
      <c r="U239" s="55" t="s">
        <v>198</v>
      </c>
      <c r="V239" s="55" t="s">
        <v>214</v>
      </c>
      <c r="W239" s="55" t="s">
        <v>215</v>
      </c>
      <c r="X239" s="38" t="s">
        <v>216</v>
      </c>
      <c r="Y239" s="38" t="s">
        <v>205</v>
      </c>
      <c r="Z239" s="38" t="s">
        <v>249</v>
      </c>
      <c r="AA239" s="38" t="s">
        <v>250</v>
      </c>
      <c r="AB239" s="38" t="s">
        <v>104</v>
      </c>
      <c r="AC239" s="36"/>
    </row>
    <row r="240" spans="1:29" x14ac:dyDescent="0.25">
      <c r="A240" s="39">
        <v>44568</v>
      </c>
      <c r="B240" s="40">
        <v>17177.2</v>
      </c>
      <c r="C240" s="40">
        <v>78.91</v>
      </c>
      <c r="D240" s="40">
        <v>102.46</v>
      </c>
      <c r="E240" s="40">
        <v>64.13</v>
      </c>
      <c r="F240" s="40">
        <v>74.180000000000007</v>
      </c>
      <c r="G240" s="40">
        <v>72.7</v>
      </c>
      <c r="H240" s="40">
        <v>72.7</v>
      </c>
      <c r="I240" s="40">
        <v>66.05</v>
      </c>
      <c r="J240" s="40">
        <v>65.31</v>
      </c>
      <c r="K240" s="40">
        <v>48.61</v>
      </c>
      <c r="L240" s="40">
        <v>70.209999999999994</v>
      </c>
      <c r="M240" s="40">
        <v>67.33</v>
      </c>
      <c r="N240" s="40">
        <v>54.91</v>
      </c>
      <c r="O240" s="40">
        <v>62.78</v>
      </c>
      <c r="P240" s="40">
        <v>50.34</v>
      </c>
      <c r="Q240" s="40">
        <v>52.32</v>
      </c>
      <c r="R240" s="40">
        <v>68.48</v>
      </c>
      <c r="S240" s="40">
        <v>51.58</v>
      </c>
      <c r="T240" s="40">
        <v>51.58</v>
      </c>
      <c r="U240" s="40">
        <v>52.48</v>
      </c>
      <c r="V240" s="40">
        <v>50.43</v>
      </c>
      <c r="W240" s="40">
        <v>49.25</v>
      </c>
      <c r="X240" s="40">
        <v>47.43</v>
      </c>
      <c r="Y240" s="40"/>
      <c r="Z240" s="40"/>
      <c r="AA240" s="40"/>
      <c r="AB240" s="40">
        <f>SUM(C240:AA240)</f>
        <v>1374.17</v>
      </c>
      <c r="AC240" s="11"/>
    </row>
    <row r="241" spans="1:29" x14ac:dyDescent="0.25">
      <c r="A241" s="39">
        <v>44575</v>
      </c>
      <c r="B241" s="40">
        <v>20717.259999999998</v>
      </c>
      <c r="C241" s="40">
        <v>394.56</v>
      </c>
      <c r="D241" s="40">
        <v>102.46</v>
      </c>
      <c r="E241" s="40">
        <v>64.13</v>
      </c>
      <c r="F241" s="40">
        <v>74.180000000000007</v>
      </c>
      <c r="G241" s="40">
        <v>72.7</v>
      </c>
      <c r="H241" s="40">
        <v>64.069999999999993</v>
      </c>
      <c r="I241" s="40">
        <v>66.05</v>
      </c>
      <c r="J241" s="40">
        <v>65.31</v>
      </c>
      <c r="K241" s="40">
        <v>55.55</v>
      </c>
      <c r="L241" s="40">
        <v>70.209999999999994</v>
      </c>
      <c r="M241" s="40">
        <v>67.33</v>
      </c>
      <c r="N241" s="40">
        <v>54.91</v>
      </c>
      <c r="O241" s="40">
        <v>62.78</v>
      </c>
      <c r="P241" s="40">
        <v>50.34</v>
      </c>
      <c r="Q241" s="40">
        <v>52.32</v>
      </c>
      <c r="R241" s="40">
        <v>65.400000000000006</v>
      </c>
      <c r="S241" s="40">
        <v>51.58</v>
      </c>
      <c r="T241" s="40">
        <v>51.58</v>
      </c>
      <c r="U241" s="40">
        <v>52.48</v>
      </c>
      <c r="V241" s="40">
        <v>50.43</v>
      </c>
      <c r="W241" s="40">
        <v>49.25</v>
      </c>
      <c r="X241" s="40">
        <v>19.75</v>
      </c>
      <c r="Y241" s="40"/>
      <c r="Z241" s="40"/>
      <c r="AA241" s="40"/>
      <c r="AB241" s="40">
        <f t="shared" ref="AB241:AB293" si="23">SUM(C241:AA241)</f>
        <v>1657.3699999999997</v>
      </c>
      <c r="AC241" s="11"/>
    </row>
    <row r="242" spans="1:29" x14ac:dyDescent="0.25">
      <c r="A242" s="39">
        <v>44582</v>
      </c>
      <c r="B242" s="40">
        <v>17127.68</v>
      </c>
      <c r="C242" s="40">
        <v>78.91</v>
      </c>
      <c r="D242" s="40">
        <v>102.46</v>
      </c>
      <c r="E242" s="40">
        <v>64.13</v>
      </c>
      <c r="F242" s="40">
        <v>74.180000000000007</v>
      </c>
      <c r="G242" s="40">
        <v>72.7</v>
      </c>
      <c r="H242" s="40">
        <v>61.8</v>
      </c>
      <c r="I242" s="40">
        <v>66.05</v>
      </c>
      <c r="J242" s="40">
        <v>65.31</v>
      </c>
      <c r="K242" s="40">
        <v>55.55</v>
      </c>
      <c r="L242" s="40">
        <v>70.209999999999994</v>
      </c>
      <c r="M242" s="40">
        <v>67.33</v>
      </c>
      <c r="N242" s="40">
        <v>54.91</v>
      </c>
      <c r="O242" s="40">
        <v>62.78</v>
      </c>
      <c r="P242" s="40">
        <v>50.34</v>
      </c>
      <c r="Q242" s="40">
        <v>52.32</v>
      </c>
      <c r="R242" s="40">
        <v>68.48</v>
      </c>
      <c r="S242" s="40">
        <v>51.58</v>
      </c>
      <c r="T242" s="40">
        <v>51.58</v>
      </c>
      <c r="U242" s="40">
        <v>52.48</v>
      </c>
      <c r="V242" s="40">
        <v>50.43</v>
      </c>
      <c r="W242" s="40">
        <v>49.25</v>
      </c>
      <c r="X242" s="40">
        <v>47.43</v>
      </c>
      <c r="Y242" s="40"/>
      <c r="Z242" s="40"/>
      <c r="AA242" s="40"/>
      <c r="AB242" s="40">
        <f t="shared" si="23"/>
        <v>1370.21</v>
      </c>
      <c r="AC242" s="11"/>
    </row>
    <row r="243" spans="1:29" x14ac:dyDescent="0.25">
      <c r="A243" s="39">
        <v>44589</v>
      </c>
      <c r="B243" s="40">
        <v>17062.900000000001</v>
      </c>
      <c r="C243" s="40">
        <v>78.91</v>
      </c>
      <c r="D243" s="40">
        <v>102.46</v>
      </c>
      <c r="E243" s="40">
        <v>60.04</v>
      </c>
      <c r="F243" s="40">
        <v>74.180000000000007</v>
      </c>
      <c r="G243" s="40">
        <v>72.7</v>
      </c>
      <c r="H243" s="40">
        <v>59.07</v>
      </c>
      <c r="I243" s="40">
        <v>66.05</v>
      </c>
      <c r="J243" s="40">
        <v>65.31</v>
      </c>
      <c r="K243" s="40">
        <v>55.55</v>
      </c>
      <c r="L243" s="40">
        <v>70.209999999999994</v>
      </c>
      <c r="M243" s="40">
        <v>67.33</v>
      </c>
      <c r="N243" s="40">
        <v>54.91</v>
      </c>
      <c r="O243" s="40">
        <v>64.42</v>
      </c>
      <c r="P243" s="40">
        <v>50.34</v>
      </c>
      <c r="Q243" s="40">
        <v>52.32</v>
      </c>
      <c r="R243" s="40">
        <v>68.48</v>
      </c>
      <c r="S243" s="40">
        <v>51.58</v>
      </c>
      <c r="T243" s="40">
        <v>51.58</v>
      </c>
      <c r="U243" s="40">
        <v>52.48</v>
      </c>
      <c r="V243" s="40">
        <v>50.43</v>
      </c>
      <c r="W243" s="40">
        <v>49.25</v>
      </c>
      <c r="X243" s="40">
        <v>47.42</v>
      </c>
      <c r="Y243" s="40"/>
      <c r="Z243" s="40"/>
      <c r="AA243" s="40"/>
      <c r="AB243" s="40">
        <f t="shared" si="23"/>
        <v>1365.02</v>
      </c>
      <c r="AC243" s="11"/>
    </row>
    <row r="244" spans="1:29" x14ac:dyDescent="0.25">
      <c r="A244" s="39">
        <v>44596</v>
      </c>
      <c r="B244" s="40">
        <v>17201.919999999998</v>
      </c>
      <c r="C244" s="40">
        <v>78.91</v>
      </c>
      <c r="D244" s="40">
        <v>102.46</v>
      </c>
      <c r="E244" s="40">
        <v>64.13</v>
      </c>
      <c r="F244" s="40">
        <v>74.180000000000007</v>
      </c>
      <c r="G244" s="40">
        <v>72.7</v>
      </c>
      <c r="H244" s="40">
        <v>60.89</v>
      </c>
      <c r="I244" s="40">
        <v>66.05</v>
      </c>
      <c r="J244" s="40">
        <v>65.31</v>
      </c>
      <c r="K244" s="40">
        <v>55.55</v>
      </c>
      <c r="L244" s="40">
        <v>75.42</v>
      </c>
      <c r="M244" s="40">
        <v>67.33</v>
      </c>
      <c r="N244" s="40">
        <v>54.91</v>
      </c>
      <c r="O244" s="40">
        <v>64.42</v>
      </c>
      <c r="P244" s="40">
        <v>50.34</v>
      </c>
      <c r="Q244" s="40">
        <v>52.32</v>
      </c>
      <c r="R244" s="40">
        <v>68.48</v>
      </c>
      <c r="S244" s="40">
        <v>51.58</v>
      </c>
      <c r="T244" s="40">
        <v>51.58</v>
      </c>
      <c r="U244" s="40">
        <v>52.48</v>
      </c>
      <c r="V244" s="40">
        <v>50.43</v>
      </c>
      <c r="W244" s="40">
        <v>49.25</v>
      </c>
      <c r="X244" s="40">
        <v>47.42</v>
      </c>
      <c r="Y244" s="40"/>
      <c r="Z244" s="40"/>
      <c r="AA244" s="40"/>
      <c r="AB244" s="40">
        <f t="shared" si="23"/>
        <v>1376.1399999999999</v>
      </c>
      <c r="AC244" s="11"/>
    </row>
    <row r="245" spans="1:29" x14ac:dyDescent="0.25">
      <c r="A245" s="39">
        <v>44603</v>
      </c>
      <c r="B245" s="40">
        <v>17165.12</v>
      </c>
      <c r="C245" s="40">
        <v>78.91</v>
      </c>
      <c r="D245" s="40">
        <v>102.46</v>
      </c>
      <c r="E245" s="40">
        <v>64.13</v>
      </c>
      <c r="F245" s="40">
        <v>74.180000000000007</v>
      </c>
      <c r="G245" s="40">
        <v>72.7</v>
      </c>
      <c r="H245" s="40">
        <v>57.71</v>
      </c>
      <c r="I245" s="40">
        <v>66.05</v>
      </c>
      <c r="J245" s="40">
        <v>65.31</v>
      </c>
      <c r="K245" s="40">
        <v>55.55</v>
      </c>
      <c r="L245" s="40">
        <v>75.430000000000007</v>
      </c>
      <c r="M245" s="40">
        <v>67.33</v>
      </c>
      <c r="N245" s="40">
        <v>54.91</v>
      </c>
      <c r="O245" s="40">
        <v>64.42</v>
      </c>
      <c r="P245" s="40">
        <v>50.34</v>
      </c>
      <c r="Q245" s="40">
        <v>52.32</v>
      </c>
      <c r="R245" s="40">
        <v>68.48</v>
      </c>
      <c r="S245" s="40">
        <v>51.82</v>
      </c>
      <c r="T245" s="40">
        <v>51.58</v>
      </c>
      <c r="U245" s="40">
        <v>52.48</v>
      </c>
      <c r="V245" s="40">
        <v>50.43</v>
      </c>
      <c r="W245" s="40">
        <v>49.25</v>
      </c>
      <c r="X245" s="40">
        <v>47.42</v>
      </c>
      <c r="Y245" s="40"/>
      <c r="Z245" s="40"/>
      <c r="AA245" s="40"/>
      <c r="AB245" s="40">
        <f t="shared" si="23"/>
        <v>1373.21</v>
      </c>
      <c r="AC245" s="11"/>
    </row>
    <row r="246" spans="1:29" x14ac:dyDescent="0.25">
      <c r="A246" s="39">
        <v>44610</v>
      </c>
      <c r="B246" s="40">
        <v>18101.240000000002</v>
      </c>
      <c r="C246" s="40">
        <v>78.91</v>
      </c>
      <c r="D246" s="40">
        <v>102.46</v>
      </c>
      <c r="E246" s="40">
        <v>64.13</v>
      </c>
      <c r="F246" s="40">
        <v>74.180000000000007</v>
      </c>
      <c r="G246" s="40">
        <v>72.7</v>
      </c>
      <c r="H246" s="40">
        <v>68.62</v>
      </c>
      <c r="I246" s="40">
        <v>66.05</v>
      </c>
      <c r="J246" s="40">
        <v>65.31</v>
      </c>
      <c r="K246" s="40">
        <v>55.34</v>
      </c>
      <c r="L246" s="40">
        <v>75.430000000000007</v>
      </c>
      <c r="M246" s="40">
        <v>67.33</v>
      </c>
      <c r="N246" s="40">
        <v>54.91</v>
      </c>
      <c r="O246" s="40">
        <v>64.42</v>
      </c>
      <c r="P246" s="40">
        <v>50.34</v>
      </c>
      <c r="Q246" s="40">
        <v>52.32</v>
      </c>
      <c r="R246" s="40">
        <v>68.48</v>
      </c>
      <c r="S246" s="40">
        <v>54.91</v>
      </c>
      <c r="T246" s="40">
        <v>51.82</v>
      </c>
      <c r="U246" s="40">
        <v>52.48</v>
      </c>
      <c r="V246" s="40">
        <v>50.43</v>
      </c>
      <c r="W246" s="40">
        <v>49.25</v>
      </c>
      <c r="X246" s="40">
        <v>47.42</v>
      </c>
      <c r="Y246" s="40">
        <v>60.86</v>
      </c>
      <c r="Z246" s="40"/>
      <c r="AA246" s="40"/>
      <c r="AB246" s="40">
        <f t="shared" si="23"/>
        <v>1448.1</v>
      </c>
      <c r="AC246" s="11"/>
    </row>
    <row r="247" spans="1:29" x14ac:dyDescent="0.25">
      <c r="A247" s="39">
        <v>44617</v>
      </c>
      <c r="B247" s="40">
        <v>19357.439999999999</v>
      </c>
      <c r="C247" s="40">
        <v>78.91</v>
      </c>
      <c r="D247" s="40">
        <v>102.46</v>
      </c>
      <c r="E247" s="40">
        <v>60.92</v>
      </c>
      <c r="F247" s="40">
        <v>74.180000000000007</v>
      </c>
      <c r="G247" s="40">
        <v>72.7</v>
      </c>
      <c r="H247" s="40">
        <v>66.8</v>
      </c>
      <c r="I247" s="40">
        <v>66.05</v>
      </c>
      <c r="J247" s="40">
        <v>65.31</v>
      </c>
      <c r="K247" s="40">
        <v>161.1</v>
      </c>
      <c r="L247" s="40">
        <v>75.430000000000007</v>
      </c>
      <c r="M247" s="40">
        <v>67.33</v>
      </c>
      <c r="N247" s="40">
        <v>54.91</v>
      </c>
      <c r="O247" s="40">
        <v>64.42</v>
      </c>
      <c r="P247" s="40">
        <v>51.3</v>
      </c>
      <c r="Q247" s="40">
        <v>52.32</v>
      </c>
      <c r="R247" s="40">
        <v>68.48</v>
      </c>
      <c r="S247" s="40">
        <v>52.77</v>
      </c>
      <c r="T247" s="40">
        <v>52.77</v>
      </c>
      <c r="U247" s="40">
        <v>52.48</v>
      </c>
      <c r="V247" s="40">
        <v>50.43</v>
      </c>
      <c r="W247" s="40">
        <v>49.25</v>
      </c>
      <c r="X247" s="40">
        <v>47.42</v>
      </c>
      <c r="Y247" s="40">
        <v>60.86</v>
      </c>
      <c r="Z247" s="40"/>
      <c r="AA247" s="40"/>
      <c r="AB247" s="40">
        <f t="shared" si="23"/>
        <v>1548.6</v>
      </c>
      <c r="AC247" s="11"/>
    </row>
    <row r="248" spans="1:29" x14ac:dyDescent="0.25">
      <c r="A248" s="39">
        <v>44624</v>
      </c>
      <c r="B248" s="41">
        <v>17239.27</v>
      </c>
      <c r="C248" s="40">
        <v>78.91</v>
      </c>
      <c r="D248" s="40">
        <v>102.46</v>
      </c>
      <c r="E248" s="40">
        <v>61.93</v>
      </c>
      <c r="F248" s="40">
        <v>74.180000000000007</v>
      </c>
      <c r="G248" s="40">
        <v>72.7</v>
      </c>
      <c r="H248" s="40">
        <v>56.35</v>
      </c>
      <c r="I248" s="40">
        <v>66.05</v>
      </c>
      <c r="J248" s="40">
        <v>65.31</v>
      </c>
      <c r="K248" s="40"/>
      <c r="L248" s="40">
        <v>75.42</v>
      </c>
      <c r="M248" s="40">
        <v>67.33</v>
      </c>
      <c r="N248" s="40">
        <v>54.91</v>
      </c>
      <c r="O248" s="40">
        <v>64.42</v>
      </c>
      <c r="P248" s="40">
        <v>51.3</v>
      </c>
      <c r="Q248" s="40">
        <v>53.41</v>
      </c>
      <c r="R248" s="40">
        <v>68.48</v>
      </c>
      <c r="S248" s="40">
        <v>52.77</v>
      </c>
      <c r="T248" s="40">
        <v>52.77</v>
      </c>
      <c r="U248" s="40">
        <v>52.48</v>
      </c>
      <c r="V248" s="40">
        <v>50.43</v>
      </c>
      <c r="W248" s="40">
        <v>49.25</v>
      </c>
      <c r="X248" s="40">
        <v>47.42</v>
      </c>
      <c r="Y248" s="40">
        <v>60.86</v>
      </c>
      <c r="Z248" s="40"/>
      <c r="AA248" s="40"/>
      <c r="AB248" s="40">
        <f t="shared" si="23"/>
        <v>1379.14</v>
      </c>
      <c r="AC248" s="11"/>
    </row>
    <row r="249" spans="1:29" x14ac:dyDescent="0.25">
      <c r="A249" s="39">
        <v>44631</v>
      </c>
      <c r="B249" s="40">
        <v>17295.61</v>
      </c>
      <c r="C249" s="40">
        <v>78.91</v>
      </c>
      <c r="D249" s="40">
        <v>102.46</v>
      </c>
      <c r="E249" s="40">
        <v>64.13</v>
      </c>
      <c r="F249" s="40">
        <v>74.180000000000007</v>
      </c>
      <c r="G249" s="40">
        <v>72.7</v>
      </c>
      <c r="H249" s="40">
        <v>60.44</v>
      </c>
      <c r="I249" s="40">
        <v>66.05</v>
      </c>
      <c r="J249" s="40">
        <v>65.31</v>
      </c>
      <c r="K249" s="40"/>
      <c r="L249" s="40">
        <v>75.42</v>
      </c>
      <c r="M249" s="40">
        <v>67.33</v>
      </c>
      <c r="N249" s="40">
        <v>54.91</v>
      </c>
      <c r="O249" s="40">
        <v>64.42</v>
      </c>
      <c r="P249" s="40">
        <v>51.3</v>
      </c>
      <c r="Q249" s="40">
        <v>53.41</v>
      </c>
      <c r="R249" s="40">
        <v>68.48</v>
      </c>
      <c r="S249" s="40">
        <v>52.77</v>
      </c>
      <c r="T249" s="40">
        <v>52.77</v>
      </c>
      <c r="U249" s="40">
        <v>52.48</v>
      </c>
      <c r="V249" s="40">
        <v>50.43</v>
      </c>
      <c r="W249" s="40">
        <v>49.25</v>
      </c>
      <c r="X249" s="40">
        <v>45.65</v>
      </c>
      <c r="Y249" s="40">
        <v>60.86</v>
      </c>
      <c r="Z249" s="40"/>
      <c r="AA249" s="40"/>
      <c r="AB249" s="40">
        <f t="shared" si="23"/>
        <v>1383.66</v>
      </c>
      <c r="AC249" s="11"/>
    </row>
    <row r="250" spans="1:29" x14ac:dyDescent="0.25">
      <c r="A250" s="39">
        <v>44638</v>
      </c>
      <c r="B250" s="40">
        <v>17340.560000000001</v>
      </c>
      <c r="C250" s="40">
        <v>78.91</v>
      </c>
      <c r="D250" s="40">
        <v>102.46</v>
      </c>
      <c r="E250" s="40">
        <v>64.13</v>
      </c>
      <c r="F250" s="40">
        <v>74.180000000000007</v>
      </c>
      <c r="G250" s="40">
        <v>72.7</v>
      </c>
      <c r="H250" s="40">
        <v>62.25</v>
      </c>
      <c r="I250" s="40">
        <v>66.05</v>
      </c>
      <c r="J250" s="40">
        <v>65.31</v>
      </c>
      <c r="K250" s="40"/>
      <c r="L250" s="40">
        <v>75.42</v>
      </c>
      <c r="M250" s="40">
        <v>67.33</v>
      </c>
      <c r="N250" s="40">
        <v>54.91</v>
      </c>
      <c r="O250" s="40">
        <v>64.42</v>
      </c>
      <c r="P250" s="40">
        <v>51.3</v>
      </c>
      <c r="Q250" s="40">
        <v>53.41</v>
      </c>
      <c r="R250" s="40">
        <v>68.48</v>
      </c>
      <c r="S250" s="40">
        <v>52.77</v>
      </c>
      <c r="T250" s="40">
        <v>52.77</v>
      </c>
      <c r="U250" s="40">
        <v>52.48</v>
      </c>
      <c r="V250" s="40">
        <v>50.43</v>
      </c>
      <c r="W250" s="40">
        <v>49.25</v>
      </c>
      <c r="X250" s="40">
        <v>47.42</v>
      </c>
      <c r="Y250" s="40">
        <v>60.86</v>
      </c>
      <c r="Z250" s="40"/>
      <c r="AA250" s="40"/>
      <c r="AB250" s="40">
        <f t="shared" si="23"/>
        <v>1387.24</v>
      </c>
      <c r="AC250" s="11"/>
    </row>
    <row r="251" spans="1:29" x14ac:dyDescent="0.25">
      <c r="A251" s="39">
        <v>44645</v>
      </c>
      <c r="B251" s="40">
        <v>17279.43</v>
      </c>
      <c r="C251" s="40">
        <v>78.91</v>
      </c>
      <c r="D251" s="40">
        <v>102.46</v>
      </c>
      <c r="E251" s="40">
        <v>61.96</v>
      </c>
      <c r="F251" s="40">
        <v>74.180000000000007</v>
      </c>
      <c r="G251" s="40">
        <v>72.7</v>
      </c>
      <c r="H251" s="40">
        <v>59.53</v>
      </c>
      <c r="I251" s="40">
        <v>66.05</v>
      </c>
      <c r="J251" s="40">
        <v>65.31</v>
      </c>
      <c r="K251" s="40"/>
      <c r="L251" s="40">
        <v>75.42</v>
      </c>
      <c r="M251" s="40">
        <v>67.33</v>
      </c>
      <c r="N251" s="40">
        <v>54.91</v>
      </c>
      <c r="O251" s="40">
        <v>64.42</v>
      </c>
      <c r="P251" s="40">
        <v>51.3</v>
      </c>
      <c r="Q251" s="40">
        <v>53.41</v>
      </c>
      <c r="R251" s="40">
        <v>68.48</v>
      </c>
      <c r="S251" s="40">
        <v>52.77</v>
      </c>
      <c r="T251" s="40">
        <v>52.77</v>
      </c>
      <c r="U251" s="40">
        <v>52.48</v>
      </c>
      <c r="V251" s="40">
        <v>50.43</v>
      </c>
      <c r="W251" s="40">
        <v>49.25</v>
      </c>
      <c r="X251" s="40">
        <v>47.42</v>
      </c>
      <c r="Y251" s="40">
        <v>60.86</v>
      </c>
      <c r="Z251" s="40"/>
      <c r="AA251" s="40"/>
      <c r="AB251" s="40">
        <f t="shared" si="23"/>
        <v>1382.35</v>
      </c>
      <c r="AC251" s="11"/>
    </row>
    <row r="252" spans="1:29" x14ac:dyDescent="0.25">
      <c r="A252" s="39">
        <v>44652</v>
      </c>
      <c r="B252" s="40">
        <v>17358.919999999998</v>
      </c>
      <c r="C252" s="40">
        <v>78.91</v>
      </c>
      <c r="D252" s="40">
        <v>102.46</v>
      </c>
      <c r="E252" s="40">
        <v>64.13</v>
      </c>
      <c r="F252" s="40">
        <v>74.180000000000007</v>
      </c>
      <c r="G252" s="40">
        <v>72.7</v>
      </c>
      <c r="H252" s="40">
        <v>65.430000000000007</v>
      </c>
      <c r="I252" s="40">
        <v>66.05</v>
      </c>
      <c r="J252" s="40">
        <v>65.31</v>
      </c>
      <c r="K252" s="40"/>
      <c r="L252" s="40">
        <v>75.42</v>
      </c>
      <c r="M252" s="40">
        <v>67.33</v>
      </c>
      <c r="N252" s="40">
        <v>54.91</v>
      </c>
      <c r="O252" s="40">
        <v>64.42</v>
      </c>
      <c r="P252" s="40">
        <v>51.3</v>
      </c>
      <c r="Q252" s="40">
        <v>53.41</v>
      </c>
      <c r="R252" s="40">
        <v>66.77</v>
      </c>
      <c r="S252" s="40">
        <v>52.77</v>
      </c>
      <c r="T252" s="40">
        <v>52.77</v>
      </c>
      <c r="U252" s="40">
        <v>52.48</v>
      </c>
      <c r="V252" s="40">
        <v>50.43</v>
      </c>
      <c r="W252" s="40">
        <v>49.25</v>
      </c>
      <c r="X252" s="40">
        <v>47.42</v>
      </c>
      <c r="Y252" s="40">
        <v>60.86</v>
      </c>
      <c r="Z252" s="40"/>
      <c r="AA252" s="40"/>
      <c r="AB252" s="40">
        <f t="shared" si="23"/>
        <v>1388.71</v>
      </c>
      <c r="AC252" s="11"/>
    </row>
    <row r="253" spans="1:29" x14ac:dyDescent="0.25">
      <c r="A253" s="39">
        <v>44659</v>
      </c>
      <c r="B253" s="40">
        <v>18018.650000000001</v>
      </c>
      <c r="C253" s="40">
        <v>78.91</v>
      </c>
      <c r="D253" s="40">
        <v>102.46</v>
      </c>
      <c r="E253" s="40">
        <v>64.13</v>
      </c>
      <c r="F253" s="40">
        <v>74.180000000000007</v>
      </c>
      <c r="G253" s="40">
        <v>72.7</v>
      </c>
      <c r="H253" s="40">
        <v>67.25</v>
      </c>
      <c r="I253" s="40">
        <v>66.05</v>
      </c>
      <c r="J253" s="40">
        <v>65.31</v>
      </c>
      <c r="K253" s="40"/>
      <c r="L253" s="40">
        <v>75.42</v>
      </c>
      <c r="M253" s="40">
        <v>67.33</v>
      </c>
      <c r="N253" s="40">
        <v>54.91</v>
      </c>
      <c r="O253" s="40">
        <v>64.42</v>
      </c>
      <c r="P253" s="40">
        <v>51.3</v>
      </c>
      <c r="Q253" s="40">
        <v>53.41</v>
      </c>
      <c r="R253" s="40">
        <v>68.48</v>
      </c>
      <c r="S253" s="40">
        <v>52.77</v>
      </c>
      <c r="T253" s="40">
        <v>52.77</v>
      </c>
      <c r="U253" s="40">
        <v>52.48</v>
      </c>
      <c r="V253" s="40">
        <v>50.43</v>
      </c>
      <c r="W253" s="40">
        <v>49.25</v>
      </c>
      <c r="X253" s="40">
        <v>47.42</v>
      </c>
      <c r="Y253" s="40">
        <v>60.86</v>
      </c>
      <c r="Z253" s="40">
        <v>49.25</v>
      </c>
      <c r="AA253" s="40"/>
      <c r="AB253" s="40">
        <f t="shared" si="23"/>
        <v>1441.4899999999998</v>
      </c>
      <c r="AC253" s="11"/>
    </row>
    <row r="254" spans="1:29" x14ac:dyDescent="0.25">
      <c r="A254" s="39">
        <v>44666</v>
      </c>
      <c r="B254" s="40">
        <v>20013.77</v>
      </c>
      <c r="C254" s="40">
        <v>88.51</v>
      </c>
      <c r="D254" s="40">
        <v>118.46</v>
      </c>
      <c r="E254" s="40">
        <v>70.53</v>
      </c>
      <c r="F254" s="40">
        <v>60.43</v>
      </c>
      <c r="G254" s="40">
        <v>88.7</v>
      </c>
      <c r="H254" s="40">
        <v>79.099999999999994</v>
      </c>
      <c r="I254" s="40">
        <v>72.819999999999993</v>
      </c>
      <c r="J254" s="40">
        <v>72.010000000000005</v>
      </c>
      <c r="K254" s="40"/>
      <c r="L254" s="40">
        <v>85.02</v>
      </c>
      <c r="M254" s="40">
        <v>76.930000000000007</v>
      </c>
      <c r="N254" s="40">
        <v>63.07</v>
      </c>
      <c r="O254" s="40">
        <v>70.819999999999993</v>
      </c>
      <c r="P254" s="40">
        <v>57.7</v>
      </c>
      <c r="Q254" s="40">
        <v>59.81</v>
      </c>
      <c r="R254" s="40">
        <v>70.760000000000005</v>
      </c>
      <c r="S254" s="40">
        <v>59.17</v>
      </c>
      <c r="T254" s="40">
        <v>59.17</v>
      </c>
      <c r="U254" s="40">
        <v>58.88</v>
      </c>
      <c r="V254" s="40">
        <v>56.83</v>
      </c>
      <c r="W254" s="40">
        <v>55.65</v>
      </c>
      <c r="X254" s="40">
        <v>53.82</v>
      </c>
      <c r="Y254" s="40">
        <v>67.260000000000005</v>
      </c>
      <c r="Z254" s="40">
        <v>55.65</v>
      </c>
      <c r="AA254" s="40"/>
      <c r="AB254" s="40">
        <f t="shared" si="23"/>
        <v>1601.1000000000004</v>
      </c>
      <c r="AC254" s="11"/>
    </row>
    <row r="255" spans="1:29" x14ac:dyDescent="0.25">
      <c r="A255" s="39">
        <v>44673</v>
      </c>
      <c r="B255" s="40">
        <v>19193.009999999998</v>
      </c>
      <c r="C255" s="40">
        <v>88.51</v>
      </c>
      <c r="D255" s="40">
        <v>118.46</v>
      </c>
      <c r="E255" s="40">
        <v>63.48</v>
      </c>
      <c r="F255" s="40">
        <v>60.43</v>
      </c>
      <c r="G255" s="40">
        <v>79.099999999999994</v>
      </c>
      <c r="H255" s="40">
        <v>68.23</v>
      </c>
      <c r="I255" s="40">
        <v>74.08</v>
      </c>
      <c r="J255" s="40">
        <v>72.290000000000006</v>
      </c>
      <c r="K255" s="40"/>
      <c r="L255" s="40">
        <v>82.26</v>
      </c>
      <c r="M255" s="40">
        <v>69.239999999999995</v>
      </c>
      <c r="N255" s="40">
        <v>63.07</v>
      </c>
      <c r="O255" s="40">
        <v>70.819999999999993</v>
      </c>
      <c r="P255" s="40">
        <v>51.93</v>
      </c>
      <c r="Q255" s="40">
        <v>53.83</v>
      </c>
      <c r="R255" s="40">
        <v>70.27</v>
      </c>
      <c r="S255" s="40">
        <v>59.17</v>
      </c>
      <c r="T255" s="40">
        <v>53.25</v>
      </c>
      <c r="U255" s="40">
        <v>58.88</v>
      </c>
      <c r="V255" s="40">
        <v>51.15</v>
      </c>
      <c r="W255" s="40">
        <v>55.65</v>
      </c>
      <c r="X255" s="40">
        <v>48.44</v>
      </c>
      <c r="Y255" s="40">
        <v>67.260000000000005</v>
      </c>
      <c r="Z255" s="40">
        <v>55.65</v>
      </c>
      <c r="AA255" s="40"/>
      <c r="AB255" s="40">
        <f t="shared" si="23"/>
        <v>1535.4500000000005</v>
      </c>
      <c r="AC255" s="11"/>
    </row>
    <row r="256" spans="1:29" x14ac:dyDescent="0.25">
      <c r="A256" s="39">
        <v>44680</v>
      </c>
      <c r="B256" s="40">
        <v>19815.02</v>
      </c>
      <c r="C256" s="40">
        <v>88.51</v>
      </c>
      <c r="D256" s="40">
        <v>118.46</v>
      </c>
      <c r="E256" s="40">
        <v>70.53</v>
      </c>
      <c r="F256" s="40">
        <v>60.43</v>
      </c>
      <c r="G256" s="40">
        <v>79.099999999999994</v>
      </c>
      <c r="H256" s="40">
        <v>68.72</v>
      </c>
      <c r="I256" s="40">
        <v>74.08</v>
      </c>
      <c r="J256" s="40">
        <v>73.180000000000007</v>
      </c>
      <c r="K256" s="40"/>
      <c r="L256" s="40">
        <v>85.02</v>
      </c>
      <c r="M256" s="40">
        <v>76.930000000000007</v>
      </c>
      <c r="N256" s="40">
        <v>63.07</v>
      </c>
      <c r="O256" s="40">
        <v>70.819999999999993</v>
      </c>
      <c r="P256" s="40">
        <v>57.7</v>
      </c>
      <c r="Q256" s="40">
        <v>59.81</v>
      </c>
      <c r="R256" s="40">
        <v>71.25</v>
      </c>
      <c r="S256" s="40">
        <v>59.17</v>
      </c>
      <c r="T256" s="40">
        <v>59.17</v>
      </c>
      <c r="U256" s="40">
        <v>58.88</v>
      </c>
      <c r="V256" s="40">
        <v>57.98</v>
      </c>
      <c r="W256" s="40">
        <v>55.65</v>
      </c>
      <c r="X256" s="40">
        <v>53.82</v>
      </c>
      <c r="Y256" s="40">
        <v>67.27</v>
      </c>
      <c r="Z256" s="40">
        <v>55.65</v>
      </c>
      <c r="AA256" s="40"/>
      <c r="AB256" s="40">
        <f t="shared" si="23"/>
        <v>1585.2000000000005</v>
      </c>
      <c r="AC256" s="11"/>
    </row>
    <row r="257" spans="1:29" x14ac:dyDescent="0.25">
      <c r="A257" s="39">
        <v>44687</v>
      </c>
      <c r="B257" s="40">
        <v>23620.45</v>
      </c>
      <c r="C257" s="40">
        <v>88.51</v>
      </c>
      <c r="D257" s="40">
        <v>462.01</v>
      </c>
      <c r="E257" s="40">
        <v>69.930000000000007</v>
      </c>
      <c r="F257" s="40">
        <v>60.43</v>
      </c>
      <c r="G257" s="40">
        <v>80.28</v>
      </c>
      <c r="H257" s="40">
        <v>76.63</v>
      </c>
      <c r="I257" s="40">
        <v>74.08</v>
      </c>
      <c r="J257" s="40">
        <v>73.180000000000007</v>
      </c>
      <c r="K257" s="40"/>
      <c r="L257" s="40">
        <v>85.02</v>
      </c>
      <c r="M257" s="40">
        <v>76.930000000000007</v>
      </c>
      <c r="N257" s="40">
        <v>63.07</v>
      </c>
      <c r="O257" s="40">
        <v>70.819999999999993</v>
      </c>
      <c r="P257" s="40">
        <v>57.7</v>
      </c>
      <c r="Q257" s="40">
        <v>59.81</v>
      </c>
      <c r="R257" s="40">
        <v>78.08</v>
      </c>
      <c r="S257" s="40">
        <v>59.17</v>
      </c>
      <c r="T257" s="40">
        <v>59.17</v>
      </c>
      <c r="U257" s="40">
        <v>60.1</v>
      </c>
      <c r="V257" s="40">
        <v>57.98</v>
      </c>
      <c r="W257" s="40">
        <v>0</v>
      </c>
      <c r="X257" s="40">
        <v>53.82</v>
      </c>
      <c r="Y257" s="40">
        <v>67.260000000000005</v>
      </c>
      <c r="Z257" s="40">
        <v>55.65</v>
      </c>
      <c r="AA257" s="40"/>
      <c r="AB257" s="40">
        <f t="shared" si="23"/>
        <v>1889.6299999999999</v>
      </c>
      <c r="AC257" s="11"/>
    </row>
    <row r="258" spans="1:29" x14ac:dyDescent="0.25">
      <c r="A258" s="39">
        <v>44694</v>
      </c>
      <c r="B258" s="40">
        <v>19366.55</v>
      </c>
      <c r="C258" s="40">
        <v>88.51</v>
      </c>
      <c r="D258" s="40">
        <v>118.46</v>
      </c>
      <c r="E258" s="40">
        <v>70.53</v>
      </c>
      <c r="F258" s="40">
        <v>63.45</v>
      </c>
      <c r="G258" s="40">
        <v>80.58</v>
      </c>
      <c r="H258" s="40">
        <v>79.099999999999994</v>
      </c>
      <c r="I258" s="40">
        <v>74.08</v>
      </c>
      <c r="J258" s="40">
        <v>73.180000000000007</v>
      </c>
      <c r="K258" s="40"/>
      <c r="L258" s="40">
        <v>85.02</v>
      </c>
      <c r="M258" s="40">
        <v>76.930000000000007</v>
      </c>
      <c r="N258" s="40">
        <v>59.92</v>
      </c>
      <c r="O258" s="40">
        <v>70.819999999999993</v>
      </c>
      <c r="P258" s="40">
        <v>57.7</v>
      </c>
      <c r="Q258" s="40">
        <v>59.81</v>
      </c>
      <c r="R258" s="40">
        <v>78.08</v>
      </c>
      <c r="S258" s="40">
        <v>59.17</v>
      </c>
      <c r="T258" s="40">
        <v>59.17</v>
      </c>
      <c r="U258" s="40">
        <v>60.1</v>
      </c>
      <c r="V258" s="40">
        <v>57.98</v>
      </c>
      <c r="W258" s="40">
        <v>0</v>
      </c>
      <c r="X258" s="40">
        <v>53.82</v>
      </c>
      <c r="Y258" s="40">
        <v>67.260000000000005</v>
      </c>
      <c r="Z258" s="40">
        <v>55.65</v>
      </c>
      <c r="AA258" s="40"/>
      <c r="AB258" s="40">
        <f t="shared" si="23"/>
        <v>1549.3200000000002</v>
      </c>
      <c r="AC258" s="11"/>
    </row>
    <row r="259" spans="1:29" x14ac:dyDescent="0.25">
      <c r="A259" s="39">
        <v>44701</v>
      </c>
      <c r="B259" s="40">
        <v>19663.43</v>
      </c>
      <c r="C259" s="40">
        <v>88.51</v>
      </c>
      <c r="D259" s="40">
        <v>118.46</v>
      </c>
      <c r="E259" s="40">
        <v>70.53</v>
      </c>
      <c r="F259" s="40">
        <v>56.4</v>
      </c>
      <c r="G259" s="40">
        <v>80.58</v>
      </c>
      <c r="H259" s="40">
        <v>79.099999999999994</v>
      </c>
      <c r="I259" s="40">
        <v>74.08</v>
      </c>
      <c r="J259" s="40">
        <v>73.180000000000007</v>
      </c>
      <c r="K259" s="40"/>
      <c r="L259" s="40">
        <v>85.02</v>
      </c>
      <c r="M259" s="40">
        <v>76.930000000000007</v>
      </c>
      <c r="N259" s="40">
        <v>37.840000000000003</v>
      </c>
      <c r="O259" s="40">
        <v>70.819999999999993</v>
      </c>
      <c r="P259" s="40">
        <v>57.7</v>
      </c>
      <c r="Q259" s="40">
        <v>59.81</v>
      </c>
      <c r="R259" s="40">
        <v>78.08</v>
      </c>
      <c r="S259" s="40">
        <v>59.17</v>
      </c>
      <c r="T259" s="40">
        <v>59.17</v>
      </c>
      <c r="U259" s="40">
        <v>60.1</v>
      </c>
      <c r="V259" s="40">
        <v>57.98</v>
      </c>
      <c r="W259" s="40">
        <v>55.65</v>
      </c>
      <c r="X259" s="40">
        <v>51.05</v>
      </c>
      <c r="Y259" s="40">
        <v>67.260000000000005</v>
      </c>
      <c r="Z259" s="40">
        <v>55.65</v>
      </c>
      <c r="AA259" s="40"/>
      <c r="AB259" s="40">
        <f t="shared" si="23"/>
        <v>1573.0700000000002</v>
      </c>
      <c r="AC259" s="11"/>
    </row>
    <row r="260" spans="1:29" x14ac:dyDescent="0.25">
      <c r="A260" s="39">
        <v>44708</v>
      </c>
      <c r="B260" s="40">
        <v>19753.57</v>
      </c>
      <c r="C260" s="40">
        <v>88.51</v>
      </c>
      <c r="D260" s="40">
        <v>118.46</v>
      </c>
      <c r="E260" s="40">
        <v>66.17</v>
      </c>
      <c r="F260" s="40">
        <v>60.49</v>
      </c>
      <c r="G260" s="40">
        <v>80.58</v>
      </c>
      <c r="H260" s="40">
        <v>71.19</v>
      </c>
      <c r="I260" s="40">
        <v>74.08</v>
      </c>
      <c r="J260" s="40">
        <v>73.180000000000007</v>
      </c>
      <c r="K260" s="40"/>
      <c r="L260" s="40">
        <v>85.02</v>
      </c>
      <c r="M260" s="40">
        <v>76.930000000000007</v>
      </c>
      <c r="N260" s="40">
        <v>50.46</v>
      </c>
      <c r="O260" s="40">
        <v>70.819999999999993</v>
      </c>
      <c r="P260" s="40">
        <v>57.7</v>
      </c>
      <c r="Q260" s="40">
        <v>59.81</v>
      </c>
      <c r="R260" s="40">
        <v>78.08</v>
      </c>
      <c r="S260" s="40">
        <v>59.17</v>
      </c>
      <c r="T260" s="40">
        <v>59.17</v>
      </c>
      <c r="U260" s="40">
        <v>60.1</v>
      </c>
      <c r="V260" s="40">
        <v>57.98</v>
      </c>
      <c r="W260" s="40">
        <v>55.65</v>
      </c>
      <c r="X260" s="40">
        <v>53.82</v>
      </c>
      <c r="Y260" s="40">
        <v>67.260000000000005</v>
      </c>
      <c r="Z260" s="40">
        <v>55.65</v>
      </c>
      <c r="AA260" s="40"/>
      <c r="AB260" s="40">
        <f t="shared" si="23"/>
        <v>1580.2800000000002</v>
      </c>
      <c r="AC260" s="11"/>
    </row>
    <row r="261" spans="1:29" x14ac:dyDescent="0.25">
      <c r="A261" s="39">
        <v>44715</v>
      </c>
      <c r="B261" s="40">
        <v>19859.61</v>
      </c>
      <c r="C261" s="40">
        <v>88.51</v>
      </c>
      <c r="D261" s="40">
        <v>118.46</v>
      </c>
      <c r="E261" s="40">
        <v>70.53</v>
      </c>
      <c r="F261" s="40">
        <v>60.43</v>
      </c>
      <c r="G261" s="40">
        <v>80.58</v>
      </c>
      <c r="H261" s="40">
        <v>72.180000000000007</v>
      </c>
      <c r="I261" s="40">
        <v>74.08</v>
      </c>
      <c r="J261" s="40">
        <v>73.180000000000007</v>
      </c>
      <c r="K261" s="40"/>
      <c r="L261" s="40">
        <v>85.02</v>
      </c>
      <c r="M261" s="40">
        <v>76.930000000000007</v>
      </c>
      <c r="N261" s="40">
        <v>53.66</v>
      </c>
      <c r="O261" s="40">
        <v>70.819999999999993</v>
      </c>
      <c r="P261" s="40">
        <v>57.7</v>
      </c>
      <c r="Q261" s="40">
        <v>59.81</v>
      </c>
      <c r="R261" s="40">
        <v>78.08</v>
      </c>
      <c r="S261" s="40">
        <v>59.17</v>
      </c>
      <c r="T261" s="40">
        <v>59.17</v>
      </c>
      <c r="U261" s="40">
        <v>60.1</v>
      </c>
      <c r="V261" s="40">
        <v>57.98</v>
      </c>
      <c r="W261" s="40">
        <v>55.65</v>
      </c>
      <c r="X261" s="40">
        <v>53.82</v>
      </c>
      <c r="Y261" s="40">
        <v>67.260000000000005</v>
      </c>
      <c r="Z261" s="40">
        <v>55.65</v>
      </c>
      <c r="AA261" s="40"/>
      <c r="AB261" s="40">
        <f t="shared" si="23"/>
        <v>1588.7700000000002</v>
      </c>
      <c r="AC261" s="11"/>
    </row>
    <row r="262" spans="1:29" x14ac:dyDescent="0.25">
      <c r="A262" s="39">
        <v>44722</v>
      </c>
      <c r="B262" s="40">
        <v>20137.509999999998</v>
      </c>
      <c r="C262" s="40">
        <v>88.51</v>
      </c>
      <c r="D262" s="40">
        <v>118.46</v>
      </c>
      <c r="E262" s="40">
        <v>70.53</v>
      </c>
      <c r="F262" s="40">
        <v>56.4</v>
      </c>
      <c r="G262" s="40">
        <v>80.58</v>
      </c>
      <c r="H262" s="40">
        <v>79.099999999999994</v>
      </c>
      <c r="I262" s="40">
        <v>74.08</v>
      </c>
      <c r="J262" s="40">
        <v>73.180000000000007</v>
      </c>
      <c r="K262" s="40"/>
      <c r="L262" s="40">
        <v>85.02</v>
      </c>
      <c r="M262" s="40">
        <v>76.930000000000007</v>
      </c>
      <c r="N262" s="40">
        <v>75.69</v>
      </c>
      <c r="O262" s="40">
        <v>70.819999999999993</v>
      </c>
      <c r="P262" s="40">
        <v>57.7</v>
      </c>
      <c r="Q262" s="40">
        <v>59.81</v>
      </c>
      <c r="R262" s="40">
        <v>78.08</v>
      </c>
      <c r="S262" s="40">
        <v>59.17</v>
      </c>
      <c r="T262" s="40">
        <v>59.17</v>
      </c>
      <c r="U262" s="40">
        <v>60.1</v>
      </c>
      <c r="V262" s="40">
        <v>57.98</v>
      </c>
      <c r="W262" s="40">
        <v>55.65</v>
      </c>
      <c r="X262" s="40">
        <v>51.13</v>
      </c>
      <c r="Y262" s="40">
        <v>67.260000000000005</v>
      </c>
      <c r="Z262" s="40">
        <v>55.65</v>
      </c>
      <c r="AA262" s="40"/>
      <c r="AB262" s="40">
        <f t="shared" si="23"/>
        <v>1611.0000000000002</v>
      </c>
      <c r="AC262" s="11"/>
    </row>
    <row r="263" spans="1:29" x14ac:dyDescent="0.25">
      <c r="A263" s="39">
        <v>44729</v>
      </c>
      <c r="B263" s="40">
        <v>19094.03</v>
      </c>
      <c r="C263" s="40">
        <v>88.51</v>
      </c>
      <c r="D263" s="40">
        <v>118.46</v>
      </c>
      <c r="E263" s="40">
        <v>68.180000000000007</v>
      </c>
      <c r="F263" s="40">
        <v>60.43</v>
      </c>
      <c r="G263" s="40">
        <v>80.58</v>
      </c>
      <c r="H263" s="40">
        <v>65.760000000000005</v>
      </c>
      <c r="I263" s="40">
        <v>74.08</v>
      </c>
      <c r="J263" s="40">
        <v>73.180000000000007</v>
      </c>
      <c r="K263" s="40"/>
      <c r="L263" s="40">
        <v>85.02</v>
      </c>
      <c r="M263" s="40">
        <v>76.930000000000007</v>
      </c>
      <c r="N263" s="40"/>
      <c r="O263" s="40">
        <v>70.819999999999993</v>
      </c>
      <c r="P263" s="40">
        <v>57.7</v>
      </c>
      <c r="Q263" s="40">
        <v>59.81</v>
      </c>
      <c r="R263" s="40">
        <v>78.08</v>
      </c>
      <c r="S263" s="40">
        <v>59.17</v>
      </c>
      <c r="T263" s="40">
        <v>59.17</v>
      </c>
      <c r="U263" s="40">
        <v>60.1</v>
      </c>
      <c r="V263" s="40">
        <v>57.98</v>
      </c>
      <c r="W263" s="40">
        <v>56.83</v>
      </c>
      <c r="X263" s="40">
        <v>53.82</v>
      </c>
      <c r="Y263" s="40">
        <v>67.260000000000005</v>
      </c>
      <c r="Z263" s="40">
        <v>55.65</v>
      </c>
      <c r="AA263" s="40"/>
      <c r="AB263" s="40">
        <f t="shared" si="23"/>
        <v>1527.52</v>
      </c>
      <c r="AC263" s="11"/>
    </row>
    <row r="264" spans="1:29" x14ac:dyDescent="0.25">
      <c r="A264" s="39">
        <v>44736</v>
      </c>
      <c r="B264" s="40">
        <v>19178.96</v>
      </c>
      <c r="C264" s="40">
        <v>88.51</v>
      </c>
      <c r="D264" s="40">
        <v>118.46</v>
      </c>
      <c r="E264" s="40">
        <v>70.53</v>
      </c>
      <c r="F264" s="40">
        <v>60.43</v>
      </c>
      <c r="G264" s="40">
        <v>80.58</v>
      </c>
      <c r="H264" s="40">
        <v>70.209999999999994</v>
      </c>
      <c r="I264" s="40">
        <v>74.08</v>
      </c>
      <c r="J264" s="40">
        <v>73.180000000000007</v>
      </c>
      <c r="K264" s="40"/>
      <c r="L264" s="40">
        <v>85.02</v>
      </c>
      <c r="M264" s="40">
        <v>76.930000000000007</v>
      </c>
      <c r="N264" s="40"/>
      <c r="O264" s="40">
        <v>70.819999999999993</v>
      </c>
      <c r="P264" s="40">
        <v>57.7</v>
      </c>
      <c r="Q264" s="40">
        <v>59.81</v>
      </c>
      <c r="R264" s="40">
        <v>78.08</v>
      </c>
      <c r="S264" s="40">
        <v>59.17</v>
      </c>
      <c r="T264" s="40">
        <v>59.17</v>
      </c>
      <c r="U264" s="40">
        <v>60.1</v>
      </c>
      <c r="V264" s="40">
        <v>57.98</v>
      </c>
      <c r="W264" s="40">
        <v>56.83</v>
      </c>
      <c r="X264" s="40">
        <v>53.82</v>
      </c>
      <c r="Y264" s="40">
        <v>67.260000000000005</v>
      </c>
      <c r="Z264" s="40">
        <v>55.65</v>
      </c>
      <c r="AA264" s="40"/>
      <c r="AB264" s="40">
        <f t="shared" si="23"/>
        <v>1534.32</v>
      </c>
      <c r="AC264" s="11"/>
    </row>
    <row r="265" spans="1:29" x14ac:dyDescent="0.25">
      <c r="A265" s="39">
        <v>44743</v>
      </c>
      <c r="B265" s="40">
        <v>19927.849999999999</v>
      </c>
      <c r="C265" s="40">
        <v>88.51</v>
      </c>
      <c r="D265" s="40">
        <v>118.46</v>
      </c>
      <c r="E265" s="40">
        <v>70.53</v>
      </c>
      <c r="F265" s="40">
        <v>61.88</v>
      </c>
      <c r="G265" s="40">
        <v>80.58</v>
      </c>
      <c r="H265" s="40">
        <v>79.099999999999994</v>
      </c>
      <c r="I265" s="40">
        <v>74.08</v>
      </c>
      <c r="J265" s="40">
        <v>73.180000000000007</v>
      </c>
      <c r="K265" s="40"/>
      <c r="L265" s="40">
        <v>85.02</v>
      </c>
      <c r="M265" s="40">
        <v>76.930000000000007</v>
      </c>
      <c r="N265" s="40"/>
      <c r="O265" s="40">
        <v>70.819999999999993</v>
      </c>
      <c r="P265" s="40">
        <v>57.7</v>
      </c>
      <c r="Q265" s="40">
        <v>59.81</v>
      </c>
      <c r="R265" s="40">
        <v>78.08</v>
      </c>
      <c r="S265" s="40">
        <v>59.17</v>
      </c>
      <c r="T265" s="40">
        <v>59.17</v>
      </c>
      <c r="U265" s="40">
        <v>60.1</v>
      </c>
      <c r="V265" s="40">
        <v>57.98</v>
      </c>
      <c r="W265" s="40">
        <v>56.83</v>
      </c>
      <c r="X265" s="40">
        <v>53.82</v>
      </c>
      <c r="Y265" s="40">
        <v>67.260000000000005</v>
      </c>
      <c r="Z265" s="40">
        <v>55.65</v>
      </c>
      <c r="AA265" s="40">
        <v>49.56</v>
      </c>
      <c r="AB265" s="40">
        <f t="shared" si="23"/>
        <v>1594.2199999999998</v>
      </c>
      <c r="AC265" s="11"/>
    </row>
    <row r="266" spans="1:29" x14ac:dyDescent="0.25">
      <c r="A266" s="39">
        <v>44750</v>
      </c>
      <c r="B266" s="40">
        <v>20044.55</v>
      </c>
      <c r="C266" s="40">
        <v>88.51</v>
      </c>
      <c r="D266" s="40">
        <v>118.46</v>
      </c>
      <c r="E266" s="40">
        <v>68.92</v>
      </c>
      <c r="F266" s="40">
        <v>60.43</v>
      </c>
      <c r="G266" s="40">
        <v>80.58</v>
      </c>
      <c r="H266" s="40">
        <v>79.099999999999994</v>
      </c>
      <c r="I266" s="40">
        <v>74.08</v>
      </c>
      <c r="J266" s="40">
        <v>73.180000000000007</v>
      </c>
      <c r="K266" s="40"/>
      <c r="L266" s="40">
        <v>85.02</v>
      </c>
      <c r="M266" s="40">
        <v>76.930000000000007</v>
      </c>
      <c r="N266" s="40"/>
      <c r="O266" s="40">
        <v>70.819999999999993</v>
      </c>
      <c r="P266" s="40">
        <v>57.7</v>
      </c>
      <c r="Q266" s="40">
        <v>59.81</v>
      </c>
      <c r="R266" s="40">
        <v>78.08</v>
      </c>
      <c r="S266" s="40">
        <v>59.17</v>
      </c>
      <c r="T266" s="40">
        <v>59.17</v>
      </c>
      <c r="U266" s="40">
        <v>60.1</v>
      </c>
      <c r="V266" s="40">
        <v>57.98</v>
      </c>
      <c r="W266" s="40">
        <v>56.83</v>
      </c>
      <c r="X266" s="40">
        <v>53.82</v>
      </c>
      <c r="Y266" s="40">
        <v>67.260000000000005</v>
      </c>
      <c r="Z266" s="40">
        <v>55.65</v>
      </c>
      <c r="AA266" s="40">
        <v>61.95</v>
      </c>
      <c r="AB266" s="40">
        <f t="shared" si="23"/>
        <v>1603.55</v>
      </c>
      <c r="AC266" s="11"/>
    </row>
    <row r="267" spans="1:29" x14ac:dyDescent="0.25">
      <c r="A267" s="39">
        <v>44757</v>
      </c>
      <c r="B267" s="40">
        <v>19698.29</v>
      </c>
      <c r="C267" s="40">
        <v>88.51</v>
      </c>
      <c r="D267" s="40">
        <v>118.46</v>
      </c>
      <c r="E267" s="40">
        <v>66.03</v>
      </c>
      <c r="F267" s="40">
        <v>80.58</v>
      </c>
      <c r="G267" s="40">
        <v>78.680000000000007</v>
      </c>
      <c r="H267" s="40">
        <v>79.099999999999994</v>
      </c>
      <c r="I267" s="40">
        <v>74.08</v>
      </c>
      <c r="J267" s="40">
        <v>73.180000000000007</v>
      </c>
      <c r="K267" s="40"/>
      <c r="L267" s="40">
        <v>85.02</v>
      </c>
      <c r="M267" s="40">
        <v>76.930000000000007</v>
      </c>
      <c r="N267" s="40"/>
      <c r="O267" s="40">
        <v>70.819999999999993</v>
      </c>
      <c r="P267" s="40">
        <v>57.7</v>
      </c>
      <c r="Q267" s="40">
        <v>59.81</v>
      </c>
      <c r="R267" s="40">
        <v>78.08</v>
      </c>
      <c r="S267" s="40">
        <v>59.17</v>
      </c>
      <c r="T267" s="40">
        <v>59.17</v>
      </c>
      <c r="U267" s="40">
        <v>60.1</v>
      </c>
      <c r="V267" s="40">
        <v>57.98</v>
      </c>
      <c r="W267" s="40">
        <v>56.83</v>
      </c>
      <c r="X267" s="40">
        <v>10.76</v>
      </c>
      <c r="Y267" s="40">
        <v>67.260000000000005</v>
      </c>
      <c r="Z267" s="40">
        <v>55.65</v>
      </c>
      <c r="AA267" s="40">
        <v>61.95</v>
      </c>
      <c r="AB267" s="40">
        <f t="shared" si="23"/>
        <v>1575.8500000000001</v>
      </c>
      <c r="AC267" s="11"/>
    </row>
    <row r="268" spans="1:29" x14ac:dyDescent="0.25">
      <c r="A268" s="39">
        <v>44764</v>
      </c>
      <c r="B268" s="40">
        <v>19902.95</v>
      </c>
      <c r="C268" s="40">
        <v>88.51</v>
      </c>
      <c r="D268" s="40">
        <v>118.46</v>
      </c>
      <c r="E268" s="40">
        <v>70.53</v>
      </c>
      <c r="F268" s="40">
        <v>60.43</v>
      </c>
      <c r="G268" s="40">
        <v>80.58</v>
      </c>
      <c r="H268" s="40">
        <v>67.73</v>
      </c>
      <c r="I268" s="40">
        <v>74.08</v>
      </c>
      <c r="J268" s="40">
        <v>73.180000000000007</v>
      </c>
      <c r="K268" s="40"/>
      <c r="L268" s="40">
        <v>85.02</v>
      </c>
      <c r="M268" s="40">
        <v>76.930000000000007</v>
      </c>
      <c r="N268" s="40"/>
      <c r="O268" s="40">
        <v>70.819999999999993</v>
      </c>
      <c r="P268" s="40">
        <v>57.7</v>
      </c>
      <c r="Q268" s="40">
        <v>59.81</v>
      </c>
      <c r="R268" s="40">
        <v>78.08</v>
      </c>
      <c r="S268" s="40">
        <v>59.17</v>
      </c>
      <c r="T268" s="40">
        <v>59.17</v>
      </c>
      <c r="U268" s="40">
        <v>60.1</v>
      </c>
      <c r="V268" s="40">
        <v>57.98</v>
      </c>
      <c r="W268" s="40">
        <v>56.83</v>
      </c>
      <c r="X268" s="40">
        <v>52.26</v>
      </c>
      <c r="Y268" s="40">
        <v>67.260000000000005</v>
      </c>
      <c r="Z268" s="40">
        <v>55.65</v>
      </c>
      <c r="AA268" s="40">
        <v>61.95</v>
      </c>
      <c r="AB268" s="40">
        <f t="shared" si="23"/>
        <v>1592.23</v>
      </c>
      <c r="AC268" s="11"/>
    </row>
    <row r="269" spans="1:29" x14ac:dyDescent="0.25">
      <c r="A269" s="39">
        <v>44771</v>
      </c>
      <c r="B269" s="40">
        <v>19885.599999999999</v>
      </c>
      <c r="C269" s="40">
        <v>88.51</v>
      </c>
      <c r="D269" s="40">
        <v>118.46</v>
      </c>
      <c r="E269" s="40">
        <v>63.48</v>
      </c>
      <c r="F269" s="40">
        <v>60.43</v>
      </c>
      <c r="G269" s="40">
        <v>80.58</v>
      </c>
      <c r="H269" s="40">
        <v>76.14</v>
      </c>
      <c r="I269" s="40">
        <v>74.08</v>
      </c>
      <c r="J269" s="40">
        <v>73.180000000000007</v>
      </c>
      <c r="K269" s="40"/>
      <c r="L269" s="40">
        <v>85.02</v>
      </c>
      <c r="M269" s="40">
        <v>76.930000000000007</v>
      </c>
      <c r="N269" s="40"/>
      <c r="O269" s="40">
        <v>70.819999999999993</v>
      </c>
      <c r="P269" s="40">
        <v>57.7</v>
      </c>
      <c r="Q269" s="40">
        <v>59.81</v>
      </c>
      <c r="R269" s="40">
        <v>76.540000000000006</v>
      </c>
      <c r="S269" s="40">
        <v>59.17</v>
      </c>
      <c r="T269" s="40">
        <v>59.17</v>
      </c>
      <c r="U269" s="40">
        <v>60.1</v>
      </c>
      <c r="V269" s="40">
        <v>57.98</v>
      </c>
      <c r="W269" s="40">
        <v>56.83</v>
      </c>
      <c r="X269" s="40">
        <v>51.07</v>
      </c>
      <c r="Y269" s="40">
        <v>67.260000000000005</v>
      </c>
      <c r="Z269" s="40">
        <v>55.65</v>
      </c>
      <c r="AA269" s="40">
        <v>61.95</v>
      </c>
      <c r="AB269" s="40">
        <f t="shared" si="23"/>
        <v>1590.86</v>
      </c>
      <c r="AC269" s="11"/>
    </row>
    <row r="270" spans="1:29" x14ac:dyDescent="0.25">
      <c r="A270" s="39">
        <v>44778</v>
      </c>
      <c r="B270" s="40">
        <v>19653.14</v>
      </c>
      <c r="C270" s="40">
        <v>88.51</v>
      </c>
      <c r="D270" s="40">
        <v>118.46</v>
      </c>
      <c r="E270" s="40">
        <v>70.53</v>
      </c>
      <c r="F270" s="40">
        <v>60.43</v>
      </c>
      <c r="G270" s="40">
        <v>72.52</v>
      </c>
      <c r="H270" s="40">
        <v>75.540000000000006</v>
      </c>
      <c r="I270" s="40">
        <v>74.08</v>
      </c>
      <c r="J270" s="40">
        <v>73.180000000000007</v>
      </c>
      <c r="K270" s="40"/>
      <c r="L270" s="40">
        <v>85.02</v>
      </c>
      <c r="M270" s="40">
        <v>76.930000000000007</v>
      </c>
      <c r="N270" s="40"/>
      <c r="O270" s="40">
        <v>70.819999999999993</v>
      </c>
      <c r="P270" s="40">
        <v>57.7</v>
      </c>
      <c r="Q270" s="40">
        <v>58.88</v>
      </c>
      <c r="R270" s="40">
        <v>78.08</v>
      </c>
      <c r="S270" s="40">
        <v>59.17</v>
      </c>
      <c r="T270" s="40">
        <v>59.17</v>
      </c>
      <c r="U270" s="40">
        <v>60.1</v>
      </c>
      <c r="V270" s="40">
        <v>57.98</v>
      </c>
      <c r="W270" s="40">
        <v>56.83</v>
      </c>
      <c r="X270" s="40">
        <v>33.450000000000003</v>
      </c>
      <c r="Y270" s="40">
        <v>67.260000000000005</v>
      </c>
      <c r="Z270" s="40">
        <v>55.65</v>
      </c>
      <c r="AA270" s="40">
        <v>61.95</v>
      </c>
      <c r="AB270" s="40">
        <f t="shared" si="23"/>
        <v>1572.2400000000002</v>
      </c>
      <c r="AC270" s="11"/>
    </row>
    <row r="271" spans="1:29" x14ac:dyDescent="0.25">
      <c r="A271" s="39">
        <v>44785</v>
      </c>
      <c r="B271" s="40">
        <v>19901.740000000002</v>
      </c>
      <c r="C271" s="40">
        <v>88.51</v>
      </c>
      <c r="D271" s="40">
        <v>118.46</v>
      </c>
      <c r="E271" s="40">
        <v>68.22</v>
      </c>
      <c r="F271" s="40">
        <v>60.43</v>
      </c>
      <c r="G271" s="40">
        <v>80.58</v>
      </c>
      <c r="H271" s="40">
        <v>70.7</v>
      </c>
      <c r="I271" s="40">
        <v>74.08</v>
      </c>
      <c r="J271" s="40">
        <v>73.180000000000007</v>
      </c>
      <c r="K271" s="40"/>
      <c r="L271" s="40">
        <v>85.02</v>
      </c>
      <c r="M271" s="40">
        <v>76.930000000000007</v>
      </c>
      <c r="N271" s="40"/>
      <c r="O271" s="40">
        <v>70.819999999999993</v>
      </c>
      <c r="P271" s="40">
        <v>57.7</v>
      </c>
      <c r="Q271" s="40">
        <v>59.81</v>
      </c>
      <c r="R271" s="40">
        <v>78.08</v>
      </c>
      <c r="S271" s="40">
        <v>59.17</v>
      </c>
      <c r="T271" s="40">
        <v>59.17</v>
      </c>
      <c r="U271" s="40">
        <v>60.1</v>
      </c>
      <c r="V271" s="40">
        <v>57.98</v>
      </c>
      <c r="W271" s="40">
        <v>56.83</v>
      </c>
      <c r="X271" s="40">
        <v>51.51</v>
      </c>
      <c r="Y271" s="40">
        <v>67.260000000000005</v>
      </c>
      <c r="Z271" s="40">
        <v>55.65</v>
      </c>
      <c r="AA271" s="40">
        <v>61.95</v>
      </c>
      <c r="AB271" s="40">
        <f t="shared" si="23"/>
        <v>1592.14</v>
      </c>
      <c r="AC271" s="11"/>
    </row>
    <row r="272" spans="1:29" x14ac:dyDescent="0.25">
      <c r="A272" s="39">
        <v>44792</v>
      </c>
      <c r="B272" s="40">
        <v>20063.29</v>
      </c>
      <c r="C272" s="40">
        <v>88.51</v>
      </c>
      <c r="D272" s="40">
        <v>118.46</v>
      </c>
      <c r="E272" s="40">
        <v>70.53</v>
      </c>
      <c r="F272" s="40">
        <v>60.43</v>
      </c>
      <c r="G272" s="40">
        <v>80.58</v>
      </c>
      <c r="H272" s="40">
        <v>79.099999999999994</v>
      </c>
      <c r="I272" s="40">
        <v>74.08</v>
      </c>
      <c r="J272" s="40">
        <v>73.180000000000007</v>
      </c>
      <c r="K272" s="40"/>
      <c r="L272" s="40">
        <v>85.02</v>
      </c>
      <c r="M272" s="40">
        <v>76.930000000000007</v>
      </c>
      <c r="N272" s="40"/>
      <c r="O272" s="40">
        <v>70.819999999999993</v>
      </c>
      <c r="P272" s="40">
        <v>57.7</v>
      </c>
      <c r="Q272" s="40">
        <v>59.7</v>
      </c>
      <c r="R272" s="40">
        <v>78.08</v>
      </c>
      <c r="S272" s="40">
        <v>59.17</v>
      </c>
      <c r="T272" s="40">
        <v>59.17</v>
      </c>
      <c r="U272" s="40">
        <v>60.1</v>
      </c>
      <c r="V272" s="40">
        <v>57.98</v>
      </c>
      <c r="W272" s="40">
        <v>56.83</v>
      </c>
      <c r="X272" s="40">
        <v>53.82</v>
      </c>
      <c r="Y272" s="40">
        <v>67.260000000000005</v>
      </c>
      <c r="Z272" s="40">
        <v>55.65</v>
      </c>
      <c r="AA272" s="40">
        <v>61.95</v>
      </c>
      <c r="AB272" s="40">
        <f t="shared" si="23"/>
        <v>1605.0500000000002</v>
      </c>
      <c r="AC272" s="11"/>
    </row>
    <row r="273" spans="1:29" x14ac:dyDescent="0.25">
      <c r="A273" s="39">
        <v>44799</v>
      </c>
      <c r="B273" s="40">
        <v>19431.240000000002</v>
      </c>
      <c r="C273" s="40">
        <v>88.51</v>
      </c>
      <c r="D273" s="40">
        <v>118.46</v>
      </c>
      <c r="E273" s="40">
        <v>70.53</v>
      </c>
      <c r="F273" s="40">
        <v>60.43</v>
      </c>
      <c r="G273" s="40">
        <v>80.58</v>
      </c>
      <c r="H273" s="40">
        <v>64.77</v>
      </c>
      <c r="I273" s="40">
        <v>74.08</v>
      </c>
      <c r="J273" s="40">
        <v>73.180000000000007</v>
      </c>
      <c r="K273" s="40"/>
      <c r="L273" s="40">
        <v>85.02</v>
      </c>
      <c r="M273" s="40">
        <v>76.930000000000007</v>
      </c>
      <c r="N273" s="40"/>
      <c r="O273" s="40">
        <v>70.819999999999993</v>
      </c>
      <c r="P273" s="40">
        <v>57.7</v>
      </c>
      <c r="Q273" s="40">
        <v>59.81</v>
      </c>
      <c r="R273" s="40">
        <v>78.08</v>
      </c>
      <c r="S273" s="40">
        <v>59.17</v>
      </c>
      <c r="T273" s="40">
        <v>59.17</v>
      </c>
      <c r="U273" s="40">
        <v>60.1</v>
      </c>
      <c r="V273" s="40">
        <v>57.98</v>
      </c>
      <c r="W273" s="40">
        <v>56.83</v>
      </c>
      <c r="X273" s="40">
        <v>17.489999999999998</v>
      </c>
      <c r="Y273" s="40">
        <v>67.260000000000005</v>
      </c>
      <c r="Z273" s="40">
        <v>55.65</v>
      </c>
      <c r="AA273" s="40">
        <v>61.95</v>
      </c>
      <c r="AB273" s="40">
        <f t="shared" si="23"/>
        <v>1554.5</v>
      </c>
      <c r="AC273" s="11"/>
    </row>
    <row r="274" spans="1:29" x14ac:dyDescent="0.25">
      <c r="A274" s="39">
        <v>44806</v>
      </c>
      <c r="B274" s="40">
        <v>19969.45</v>
      </c>
      <c r="C274" s="40">
        <v>88.51</v>
      </c>
      <c r="D274" s="40">
        <v>118.46</v>
      </c>
      <c r="E274" s="40">
        <v>68.13</v>
      </c>
      <c r="F274" s="40">
        <v>60.43</v>
      </c>
      <c r="G274" s="40">
        <v>80.58</v>
      </c>
      <c r="H274" s="40">
        <v>69.709999999999994</v>
      </c>
      <c r="I274" s="40">
        <v>74.08</v>
      </c>
      <c r="J274" s="40">
        <v>73.180000000000007</v>
      </c>
      <c r="K274" s="40"/>
      <c r="L274" s="40">
        <v>85.02</v>
      </c>
      <c r="M274" s="40">
        <v>76.930000000000007</v>
      </c>
      <c r="N274" s="40"/>
      <c r="O274" s="40">
        <v>70.819999999999993</v>
      </c>
      <c r="P274" s="40">
        <v>57.7</v>
      </c>
      <c r="Q274" s="40">
        <v>59.76</v>
      </c>
      <c r="R274" s="40">
        <v>78.08</v>
      </c>
      <c r="S274" s="40">
        <v>59.17</v>
      </c>
      <c r="T274" s="40">
        <v>59.17</v>
      </c>
      <c r="U274" s="40">
        <v>64.319999999999993</v>
      </c>
      <c r="V274" s="40">
        <v>57.98</v>
      </c>
      <c r="W274" s="40">
        <v>56.83</v>
      </c>
      <c r="X274" s="40">
        <v>53.82</v>
      </c>
      <c r="Y274" s="40">
        <v>67.260000000000005</v>
      </c>
      <c r="Z274" s="40">
        <v>55.65</v>
      </c>
      <c r="AA274" s="40">
        <v>61.95</v>
      </c>
      <c r="AB274" s="40">
        <f t="shared" si="23"/>
        <v>1597.54</v>
      </c>
      <c r="AC274" s="11"/>
    </row>
    <row r="275" spans="1:29" x14ac:dyDescent="0.25">
      <c r="A275" s="39">
        <v>44813</v>
      </c>
      <c r="B275" s="40">
        <v>19412.3</v>
      </c>
      <c r="C275" s="40">
        <v>88.51</v>
      </c>
      <c r="D275" s="40">
        <v>118.46</v>
      </c>
      <c r="E275" s="40">
        <v>70.53</v>
      </c>
      <c r="F275" s="40">
        <v>60.43</v>
      </c>
      <c r="G275" s="40">
        <v>80.58</v>
      </c>
      <c r="H275" s="40">
        <v>65.760000000000005</v>
      </c>
      <c r="I275" s="40">
        <v>74.08</v>
      </c>
      <c r="J275" s="40">
        <v>73.180000000000007</v>
      </c>
      <c r="K275" s="40"/>
      <c r="L275" s="40">
        <v>85.02</v>
      </c>
      <c r="M275" s="40">
        <v>76.930000000000007</v>
      </c>
      <c r="N275" s="40"/>
      <c r="O275" s="40">
        <v>70.819999999999993</v>
      </c>
      <c r="P275" s="40">
        <v>57.7</v>
      </c>
      <c r="Q275" s="40">
        <v>59.81</v>
      </c>
      <c r="R275" s="40">
        <v>78.08</v>
      </c>
      <c r="S275" s="40">
        <v>59.17</v>
      </c>
      <c r="T275" s="40">
        <v>59.17</v>
      </c>
      <c r="U275" s="40">
        <v>64.319999999999993</v>
      </c>
      <c r="V275" s="40">
        <v>57.98</v>
      </c>
      <c r="W275" s="40">
        <v>56.83</v>
      </c>
      <c r="X275" s="40">
        <v>10.76</v>
      </c>
      <c r="Y275" s="40">
        <v>67.260000000000005</v>
      </c>
      <c r="Z275" s="40">
        <v>55.65</v>
      </c>
      <c r="AA275" s="40">
        <v>61.95</v>
      </c>
      <c r="AB275" s="40">
        <f t="shared" si="23"/>
        <v>1552.98</v>
      </c>
      <c r="AC275" s="11"/>
    </row>
    <row r="276" spans="1:29" x14ac:dyDescent="0.25">
      <c r="A276" s="39">
        <v>44820</v>
      </c>
      <c r="B276" s="40">
        <v>19992.310000000001</v>
      </c>
      <c r="C276" s="40">
        <v>88.51</v>
      </c>
      <c r="D276" s="40">
        <v>118.46</v>
      </c>
      <c r="E276" s="40">
        <v>61.36</v>
      </c>
      <c r="F276" s="40">
        <v>60.43</v>
      </c>
      <c r="G276" s="40">
        <v>80.58</v>
      </c>
      <c r="H276" s="40">
        <v>79.099999999999994</v>
      </c>
      <c r="I276" s="40">
        <v>74.08</v>
      </c>
      <c r="J276" s="40">
        <v>73.180000000000007</v>
      </c>
      <c r="K276" s="40"/>
      <c r="L276" s="40">
        <v>85.02</v>
      </c>
      <c r="M276" s="40">
        <v>76.930000000000007</v>
      </c>
      <c r="N276" s="40"/>
      <c r="O276" s="40">
        <v>70.819999999999993</v>
      </c>
      <c r="P276" s="40">
        <v>57.7</v>
      </c>
      <c r="Q276" s="40">
        <v>59.81</v>
      </c>
      <c r="R276" s="40">
        <v>77.239999999999995</v>
      </c>
      <c r="S276" s="40">
        <v>59.17</v>
      </c>
      <c r="T276" s="40">
        <v>59.17</v>
      </c>
      <c r="U276" s="40">
        <v>64.319999999999993</v>
      </c>
      <c r="V276" s="40">
        <v>57.98</v>
      </c>
      <c r="W276" s="40">
        <v>56.83</v>
      </c>
      <c r="X276" s="40">
        <v>53.82</v>
      </c>
      <c r="Y276" s="40">
        <v>67.260000000000005</v>
      </c>
      <c r="Z276" s="40">
        <v>55.65</v>
      </c>
      <c r="AA276" s="40">
        <v>61.95</v>
      </c>
      <c r="AB276" s="40">
        <f t="shared" si="23"/>
        <v>1599.3700000000001</v>
      </c>
      <c r="AC276" s="11"/>
    </row>
    <row r="277" spans="1:29" x14ac:dyDescent="0.25">
      <c r="A277" s="39">
        <v>44827</v>
      </c>
      <c r="B277" s="40">
        <v>20065.09</v>
      </c>
      <c r="C277" s="40">
        <v>88.51</v>
      </c>
      <c r="D277" s="40">
        <v>118.46</v>
      </c>
      <c r="E277" s="40">
        <v>70.53</v>
      </c>
      <c r="F277" s="40">
        <v>60.43</v>
      </c>
      <c r="G277" s="40">
        <v>80.58</v>
      </c>
      <c r="H277" s="40">
        <v>79.099999999999994</v>
      </c>
      <c r="I277" s="40">
        <v>74.08</v>
      </c>
      <c r="J277" s="40">
        <v>73.180000000000007</v>
      </c>
      <c r="K277" s="40"/>
      <c r="L277" s="40">
        <v>85.02</v>
      </c>
      <c r="M277" s="40">
        <v>76.930000000000007</v>
      </c>
      <c r="N277" s="40"/>
      <c r="O277" s="40">
        <v>70.819999999999993</v>
      </c>
      <c r="P277" s="40">
        <v>57.7</v>
      </c>
      <c r="Q277" s="40">
        <v>59.81</v>
      </c>
      <c r="R277" s="40">
        <v>78.08</v>
      </c>
      <c r="S277" s="40">
        <v>59.17</v>
      </c>
      <c r="T277" s="40">
        <v>59.17</v>
      </c>
      <c r="U277" s="40">
        <v>64.319999999999993</v>
      </c>
      <c r="V277" s="40">
        <v>57.98</v>
      </c>
      <c r="W277" s="40">
        <v>56.83</v>
      </c>
      <c r="X277" s="40">
        <v>49.64</v>
      </c>
      <c r="Y277" s="40">
        <v>67.260000000000005</v>
      </c>
      <c r="Z277" s="40">
        <v>55.65</v>
      </c>
      <c r="AA277" s="40">
        <v>61.95</v>
      </c>
      <c r="AB277" s="40">
        <f t="shared" si="23"/>
        <v>1605.2000000000003</v>
      </c>
      <c r="AC277" s="11"/>
    </row>
    <row r="278" spans="1:29" x14ac:dyDescent="0.25">
      <c r="A278" s="39">
        <v>44834</v>
      </c>
      <c r="B278" s="40">
        <v>19973.04</v>
      </c>
      <c r="C278" s="40">
        <v>88.51</v>
      </c>
      <c r="D278" s="40">
        <v>118.46</v>
      </c>
      <c r="E278" s="40">
        <v>70.53</v>
      </c>
      <c r="F278" s="40">
        <v>60.43</v>
      </c>
      <c r="G278" s="40">
        <v>80.58</v>
      </c>
      <c r="H278" s="40">
        <v>79.099999999999994</v>
      </c>
      <c r="I278" s="40">
        <v>74.08</v>
      </c>
      <c r="J278" s="40">
        <v>73.180000000000007</v>
      </c>
      <c r="K278" s="40"/>
      <c r="L278" s="40">
        <v>85.02</v>
      </c>
      <c r="M278" s="40">
        <v>76.930000000000007</v>
      </c>
      <c r="N278" s="40"/>
      <c r="O278" s="40">
        <v>70.819999999999993</v>
      </c>
      <c r="P278" s="40">
        <v>57.7</v>
      </c>
      <c r="Q278" s="40">
        <v>59.81</v>
      </c>
      <c r="R278" s="40">
        <v>67.72</v>
      </c>
      <c r="S278" s="40">
        <v>59.17</v>
      </c>
      <c r="T278" s="40">
        <v>59.17</v>
      </c>
      <c r="U278" s="40">
        <v>64.319999999999993</v>
      </c>
      <c r="V278" s="40">
        <v>57.98</v>
      </c>
      <c r="W278" s="40">
        <v>56.83</v>
      </c>
      <c r="X278" s="40">
        <v>52.64</v>
      </c>
      <c r="Y278" s="40">
        <v>67.260000000000005</v>
      </c>
      <c r="Z278" s="40">
        <v>55.65</v>
      </c>
      <c r="AA278" s="40">
        <v>61.95</v>
      </c>
      <c r="AB278" s="40">
        <f t="shared" si="23"/>
        <v>1597.8400000000004</v>
      </c>
      <c r="AC278" s="11"/>
    </row>
    <row r="279" spans="1:29" x14ac:dyDescent="0.25">
      <c r="A279" s="39">
        <v>44841</v>
      </c>
      <c r="B279" s="40">
        <v>19889.259999999998</v>
      </c>
      <c r="C279" s="40">
        <v>88.51</v>
      </c>
      <c r="D279" s="40">
        <v>118.46</v>
      </c>
      <c r="E279" s="40">
        <v>70.53</v>
      </c>
      <c r="F279" s="40">
        <v>60.43</v>
      </c>
      <c r="G279" s="40">
        <v>80.58</v>
      </c>
      <c r="H279" s="40">
        <v>66.739999999999995</v>
      </c>
      <c r="I279" s="40">
        <v>74.08</v>
      </c>
      <c r="J279" s="40">
        <v>73.180000000000007</v>
      </c>
      <c r="K279" s="40"/>
      <c r="L279" s="40">
        <v>85.72</v>
      </c>
      <c r="M279" s="40">
        <v>76.930000000000007</v>
      </c>
      <c r="N279" s="40"/>
      <c r="O279" s="40">
        <v>70.819999999999993</v>
      </c>
      <c r="P279" s="40">
        <v>57.58</v>
      </c>
      <c r="Q279" s="40">
        <v>51.96</v>
      </c>
      <c r="R279" s="40">
        <v>79.459999999999994</v>
      </c>
      <c r="S279" s="40">
        <v>59.17</v>
      </c>
      <c r="T279" s="40">
        <v>59.17</v>
      </c>
      <c r="U279" s="40">
        <v>64.319999999999993</v>
      </c>
      <c r="V279" s="40">
        <v>57.98</v>
      </c>
      <c r="W279" s="40">
        <v>56.83</v>
      </c>
      <c r="X279" s="40">
        <v>53.82</v>
      </c>
      <c r="Y279" s="40">
        <v>67.260000000000005</v>
      </c>
      <c r="Z279" s="40">
        <v>55.65</v>
      </c>
      <c r="AA279" s="40">
        <v>61.95</v>
      </c>
      <c r="AB279" s="40">
        <f t="shared" si="23"/>
        <v>1591.13</v>
      </c>
      <c r="AC279" s="11"/>
    </row>
    <row r="280" spans="1:29" x14ac:dyDescent="0.25">
      <c r="A280" s="39">
        <v>44848</v>
      </c>
      <c r="B280" s="40">
        <v>20417.22</v>
      </c>
      <c r="C280" s="40">
        <v>88.51</v>
      </c>
      <c r="D280" s="40">
        <v>118.46</v>
      </c>
      <c r="E280" s="40">
        <v>70.53</v>
      </c>
      <c r="F280" s="40">
        <v>80.48</v>
      </c>
      <c r="G280" s="40">
        <v>80.58</v>
      </c>
      <c r="H280" s="40">
        <v>79.099999999999994</v>
      </c>
      <c r="I280" s="40">
        <v>74.08</v>
      </c>
      <c r="J280" s="40">
        <v>73.180000000000007</v>
      </c>
      <c r="K280" s="40"/>
      <c r="L280" s="40">
        <v>86.75</v>
      </c>
      <c r="M280" s="40">
        <v>76.930000000000007</v>
      </c>
      <c r="N280" s="40"/>
      <c r="O280" s="40">
        <v>70.819999999999993</v>
      </c>
      <c r="P280" s="40">
        <v>57.7</v>
      </c>
      <c r="Q280" s="40">
        <v>59.72</v>
      </c>
      <c r="R280" s="40">
        <v>79.81</v>
      </c>
      <c r="S280" s="40">
        <v>59.17</v>
      </c>
      <c r="T280" s="40">
        <v>59.17</v>
      </c>
      <c r="U280" s="40">
        <v>64.319999999999993</v>
      </c>
      <c r="V280" s="40">
        <v>57.98</v>
      </c>
      <c r="W280" s="40">
        <v>56.83</v>
      </c>
      <c r="X280" s="40">
        <v>54.4</v>
      </c>
      <c r="Y280" s="40">
        <v>67.260000000000005</v>
      </c>
      <c r="Z280" s="40">
        <v>55.65</v>
      </c>
      <c r="AA280" s="40">
        <v>61.95</v>
      </c>
      <c r="AB280" s="40">
        <f t="shared" si="23"/>
        <v>1633.3800000000003</v>
      </c>
      <c r="AC280" s="11"/>
    </row>
    <row r="281" spans="1:29" x14ac:dyDescent="0.25">
      <c r="A281" s="39">
        <v>44855</v>
      </c>
      <c r="B281" s="40">
        <v>19948.89</v>
      </c>
      <c r="C281" s="40">
        <v>88.51</v>
      </c>
      <c r="D281" s="40">
        <v>118.46</v>
      </c>
      <c r="E281" s="40">
        <v>70.53</v>
      </c>
      <c r="F281" s="40">
        <v>60.43</v>
      </c>
      <c r="G281" s="40">
        <v>80.58</v>
      </c>
      <c r="H281" s="40">
        <v>64.27</v>
      </c>
      <c r="I281" s="40">
        <v>74.08</v>
      </c>
      <c r="J281" s="40">
        <v>73.180000000000007</v>
      </c>
      <c r="K281" s="40"/>
      <c r="L281" s="40">
        <v>86.75</v>
      </c>
      <c r="M281" s="40">
        <v>76.930000000000007</v>
      </c>
      <c r="N281" s="40"/>
      <c r="O281" s="40">
        <v>70.819999999999993</v>
      </c>
      <c r="P281" s="40">
        <v>57.7</v>
      </c>
      <c r="Q281" s="40">
        <v>56.74</v>
      </c>
      <c r="R281" s="40">
        <v>79.81</v>
      </c>
      <c r="S281" s="40">
        <v>59.17</v>
      </c>
      <c r="T281" s="40">
        <v>59.17</v>
      </c>
      <c r="U281" s="40">
        <v>64.319999999999993</v>
      </c>
      <c r="V281" s="40">
        <v>57.98</v>
      </c>
      <c r="W281" s="40">
        <v>56.83</v>
      </c>
      <c r="X281" s="40">
        <v>54.78</v>
      </c>
      <c r="Y281" s="40">
        <v>67.260000000000005</v>
      </c>
      <c r="Z281" s="40">
        <v>55.65</v>
      </c>
      <c r="AA281" s="40">
        <v>61.95</v>
      </c>
      <c r="AB281" s="40">
        <f t="shared" si="23"/>
        <v>1595.9</v>
      </c>
      <c r="AC281" s="11"/>
    </row>
    <row r="282" spans="1:29" x14ac:dyDescent="0.25">
      <c r="A282" s="39">
        <v>44862</v>
      </c>
      <c r="B282" s="40">
        <v>19929.41</v>
      </c>
      <c r="C282" s="40">
        <v>88.51</v>
      </c>
      <c r="D282" s="40">
        <v>118.46</v>
      </c>
      <c r="E282" s="40">
        <v>70.53</v>
      </c>
      <c r="F282" s="40">
        <v>60.43</v>
      </c>
      <c r="G282" s="40">
        <v>80.58</v>
      </c>
      <c r="H282" s="40">
        <v>75.64</v>
      </c>
      <c r="I282" s="40">
        <v>73.760000000000005</v>
      </c>
      <c r="J282" s="40">
        <v>73.180000000000007</v>
      </c>
      <c r="K282" s="40"/>
      <c r="L282" s="40">
        <v>86.75</v>
      </c>
      <c r="M282" s="40">
        <v>76.930000000000007</v>
      </c>
      <c r="N282" s="40"/>
      <c r="O282" s="40">
        <v>70.819999999999993</v>
      </c>
      <c r="P282" s="40">
        <v>57.7</v>
      </c>
      <c r="Q282" s="40">
        <v>55.4</v>
      </c>
      <c r="R282" s="40">
        <v>75.760000000000005</v>
      </c>
      <c r="S282" s="40">
        <v>59.17</v>
      </c>
      <c r="T282" s="40">
        <v>59.17</v>
      </c>
      <c r="U282" s="40">
        <v>64.319999999999993</v>
      </c>
      <c r="V282" s="40">
        <v>57.98</v>
      </c>
      <c r="W282" s="40">
        <v>56.83</v>
      </c>
      <c r="X282" s="40">
        <v>47.57</v>
      </c>
      <c r="Y282" s="40">
        <v>67.260000000000005</v>
      </c>
      <c r="Z282" s="40">
        <v>55.65</v>
      </c>
      <c r="AA282" s="40">
        <v>61.95</v>
      </c>
      <c r="AB282" s="40">
        <f t="shared" si="23"/>
        <v>1594.3500000000001</v>
      </c>
      <c r="AC282" s="11"/>
    </row>
    <row r="283" spans="1:29" x14ac:dyDescent="0.25">
      <c r="A283" s="39">
        <v>44869</v>
      </c>
      <c r="B283" s="40">
        <v>19885.14</v>
      </c>
      <c r="C283" s="40">
        <v>88.51</v>
      </c>
      <c r="D283" s="40">
        <v>118.46</v>
      </c>
      <c r="E283" s="40">
        <v>70.53</v>
      </c>
      <c r="F283" s="40">
        <v>65.47</v>
      </c>
      <c r="G283" s="40">
        <v>80.58</v>
      </c>
      <c r="H283" s="40">
        <v>70.2</v>
      </c>
      <c r="I283" s="40">
        <v>74.08</v>
      </c>
      <c r="J283" s="40">
        <v>73.180000000000007</v>
      </c>
      <c r="K283" s="40"/>
      <c r="L283" s="40">
        <v>86.75</v>
      </c>
      <c r="M283" s="40">
        <v>76.930000000000007</v>
      </c>
      <c r="N283" s="40"/>
      <c r="O283" s="40">
        <v>70.819999999999993</v>
      </c>
      <c r="P283" s="40">
        <v>57.7</v>
      </c>
      <c r="Q283" s="40">
        <v>59.81</v>
      </c>
      <c r="R283" s="40">
        <v>79.81</v>
      </c>
      <c r="S283" s="40">
        <v>59.17</v>
      </c>
      <c r="T283" s="40">
        <v>59.17</v>
      </c>
      <c r="U283" s="40">
        <v>64.319999999999993</v>
      </c>
      <c r="V283" s="40">
        <v>57.98</v>
      </c>
      <c r="W283" s="40">
        <v>56.83</v>
      </c>
      <c r="X283" s="40">
        <v>35.65</v>
      </c>
      <c r="Y283" s="40">
        <v>67.260000000000005</v>
      </c>
      <c r="Z283" s="40">
        <v>55.65</v>
      </c>
      <c r="AA283" s="40">
        <v>61.95</v>
      </c>
      <c r="AB283" s="40">
        <f t="shared" si="23"/>
        <v>1590.8100000000002</v>
      </c>
      <c r="AC283" s="11"/>
    </row>
    <row r="284" spans="1:29" x14ac:dyDescent="0.25">
      <c r="A284" s="39">
        <v>44876</v>
      </c>
      <c r="B284" s="40">
        <v>20172.599999999999</v>
      </c>
      <c r="C284" s="40">
        <v>88.51</v>
      </c>
      <c r="D284" s="40">
        <v>118.46</v>
      </c>
      <c r="E284" s="40">
        <v>70.53</v>
      </c>
      <c r="F284" s="40">
        <v>60.43</v>
      </c>
      <c r="G284" s="40">
        <v>80.58</v>
      </c>
      <c r="H284" s="40">
        <v>79.099999999999994</v>
      </c>
      <c r="I284" s="40">
        <v>74.08</v>
      </c>
      <c r="J284" s="40">
        <v>73.180000000000007</v>
      </c>
      <c r="K284" s="40"/>
      <c r="L284" s="40">
        <v>86.75</v>
      </c>
      <c r="M284" s="40">
        <v>76.930000000000007</v>
      </c>
      <c r="N284" s="40"/>
      <c r="O284" s="40">
        <v>70.819999999999993</v>
      </c>
      <c r="P284" s="40">
        <v>57.7</v>
      </c>
      <c r="Q284" s="40">
        <v>59.81</v>
      </c>
      <c r="R284" s="40">
        <v>79.81</v>
      </c>
      <c r="S284" s="40">
        <v>59.17</v>
      </c>
      <c r="T284" s="40">
        <v>59.17</v>
      </c>
      <c r="U284" s="40">
        <v>64.319999999999993</v>
      </c>
      <c r="V284" s="40">
        <v>57.98</v>
      </c>
      <c r="W284" s="40">
        <v>56.83</v>
      </c>
      <c r="X284" s="40">
        <v>54.78</v>
      </c>
      <c r="Y284" s="40">
        <v>67.260000000000005</v>
      </c>
      <c r="Z284" s="40">
        <v>55.65</v>
      </c>
      <c r="AA284" s="40">
        <v>61.95</v>
      </c>
      <c r="AB284" s="40">
        <f t="shared" si="23"/>
        <v>1613.8000000000002</v>
      </c>
      <c r="AC284" s="11"/>
    </row>
    <row r="285" spans="1:29" x14ac:dyDescent="0.25">
      <c r="A285" s="39">
        <v>44883</v>
      </c>
      <c r="B285" s="40">
        <v>19492.97</v>
      </c>
      <c r="C285" s="40">
        <v>88.51</v>
      </c>
      <c r="D285" s="40">
        <v>118.46</v>
      </c>
      <c r="E285" s="40">
        <v>62.59</v>
      </c>
      <c r="F285" s="40">
        <v>60.43</v>
      </c>
      <c r="G285" s="40">
        <v>80.58</v>
      </c>
      <c r="H285" s="40">
        <v>61.8</v>
      </c>
      <c r="I285" s="40">
        <v>74.08</v>
      </c>
      <c r="J285" s="40">
        <v>73.180000000000007</v>
      </c>
      <c r="K285" s="40"/>
      <c r="L285" s="40">
        <v>86.75</v>
      </c>
      <c r="M285" s="40">
        <v>76.930000000000007</v>
      </c>
      <c r="N285" s="40"/>
      <c r="O285" s="40">
        <v>70.819999999999993</v>
      </c>
      <c r="P285" s="40">
        <v>57.7</v>
      </c>
      <c r="Q285" s="40">
        <v>47.85</v>
      </c>
      <c r="R285" s="40">
        <v>77.709999999999994</v>
      </c>
      <c r="S285" s="40">
        <v>59.17</v>
      </c>
      <c r="T285" s="40">
        <v>59.17</v>
      </c>
      <c r="U285" s="40">
        <v>60.38</v>
      </c>
      <c r="V285" s="40">
        <v>57.98</v>
      </c>
      <c r="W285" s="40">
        <v>56.83</v>
      </c>
      <c r="X285" s="40">
        <v>45.2</v>
      </c>
      <c r="Y285" s="40">
        <v>67.260000000000005</v>
      </c>
      <c r="Z285" s="40">
        <v>55.65</v>
      </c>
      <c r="AA285" s="40">
        <v>60.4</v>
      </c>
      <c r="AB285" s="40">
        <f t="shared" si="23"/>
        <v>1559.4300000000005</v>
      </c>
      <c r="AC285" s="11"/>
    </row>
    <row r="286" spans="1:29" x14ac:dyDescent="0.25">
      <c r="A286" s="39">
        <v>44890</v>
      </c>
      <c r="B286" s="40">
        <v>19874.78</v>
      </c>
      <c r="C286" s="40">
        <v>88.51</v>
      </c>
      <c r="D286" s="40">
        <v>118.46</v>
      </c>
      <c r="E286" s="40">
        <v>56.42</v>
      </c>
      <c r="F286" s="40">
        <v>60.43</v>
      </c>
      <c r="G286" s="40">
        <v>80.58</v>
      </c>
      <c r="H286" s="40">
        <v>73.67</v>
      </c>
      <c r="I286" s="40">
        <v>74.08</v>
      </c>
      <c r="J286" s="40">
        <v>73.180000000000007</v>
      </c>
      <c r="K286" s="40"/>
      <c r="L286" s="40">
        <v>86.75</v>
      </c>
      <c r="M286" s="40">
        <v>76.930000000000007</v>
      </c>
      <c r="N286" s="40"/>
      <c r="O286" s="40">
        <v>70.819999999999993</v>
      </c>
      <c r="P286" s="40">
        <v>57.7</v>
      </c>
      <c r="Q286" s="40">
        <v>59.81</v>
      </c>
      <c r="R286" s="40">
        <v>79.81</v>
      </c>
      <c r="S286" s="40">
        <v>63.39</v>
      </c>
      <c r="T286" s="40">
        <v>59.17</v>
      </c>
      <c r="U286" s="40">
        <v>64.319999999999993</v>
      </c>
      <c r="V286" s="40">
        <v>57.98</v>
      </c>
      <c r="W286" s="40">
        <v>56.83</v>
      </c>
      <c r="X286" s="40">
        <v>46.28</v>
      </c>
      <c r="Y286" s="40">
        <v>67.260000000000005</v>
      </c>
      <c r="Z286" s="40">
        <v>55.65</v>
      </c>
      <c r="AA286" s="40">
        <v>61.95</v>
      </c>
      <c r="AB286" s="40">
        <f t="shared" si="23"/>
        <v>1589.98</v>
      </c>
      <c r="AC286" s="11"/>
    </row>
    <row r="287" spans="1:29" x14ac:dyDescent="0.25">
      <c r="A287" s="39">
        <v>44897</v>
      </c>
      <c r="B287" s="40">
        <v>20425.25</v>
      </c>
      <c r="C287" s="40">
        <v>88.51</v>
      </c>
      <c r="D287" s="40">
        <v>118.46</v>
      </c>
      <c r="E287" s="40">
        <v>70.42</v>
      </c>
      <c r="F287" s="40">
        <v>80.58</v>
      </c>
      <c r="G287" s="40">
        <v>80.58</v>
      </c>
      <c r="H287" s="40">
        <v>79.099999999999994</v>
      </c>
      <c r="I287" s="40">
        <v>74.08</v>
      </c>
      <c r="J287" s="40">
        <v>73.180000000000007</v>
      </c>
      <c r="K287" s="40"/>
      <c r="L287" s="40">
        <v>86.75</v>
      </c>
      <c r="M287" s="40">
        <v>76.930000000000007</v>
      </c>
      <c r="N287" s="40"/>
      <c r="O287" s="40">
        <v>70.819999999999993</v>
      </c>
      <c r="P287" s="40">
        <v>57.7</v>
      </c>
      <c r="Q287" s="40">
        <v>59.81</v>
      </c>
      <c r="R287" s="40">
        <v>75.760000000000005</v>
      </c>
      <c r="S287" s="40">
        <v>63.39</v>
      </c>
      <c r="T287" s="40">
        <v>59.17</v>
      </c>
      <c r="U287" s="40">
        <v>64.319999999999993</v>
      </c>
      <c r="V287" s="40">
        <v>57.98</v>
      </c>
      <c r="W287" s="40">
        <v>56.83</v>
      </c>
      <c r="X287" s="40">
        <v>54.78</v>
      </c>
      <c r="Y287" s="40">
        <v>67.260000000000005</v>
      </c>
      <c r="Z287" s="40">
        <v>55.65</v>
      </c>
      <c r="AA287" s="40">
        <v>61.95</v>
      </c>
      <c r="AB287" s="40">
        <f t="shared" si="23"/>
        <v>1634.0100000000002</v>
      </c>
      <c r="AC287" s="11"/>
    </row>
    <row r="288" spans="1:29" x14ac:dyDescent="0.25">
      <c r="A288" s="39">
        <v>44904</v>
      </c>
      <c r="B288" s="40">
        <v>20005.68</v>
      </c>
      <c r="C288" s="40">
        <v>88.51</v>
      </c>
      <c r="D288" s="40">
        <v>118.46</v>
      </c>
      <c r="E288" s="40">
        <v>64.319999999999993</v>
      </c>
      <c r="F288" s="40">
        <v>60.43</v>
      </c>
      <c r="G288" s="40">
        <v>80.58</v>
      </c>
      <c r="H288" s="40">
        <v>67.73</v>
      </c>
      <c r="I288" s="40">
        <v>74.08</v>
      </c>
      <c r="J288" s="40">
        <v>73.180000000000007</v>
      </c>
      <c r="K288" s="40"/>
      <c r="L288" s="40">
        <v>86.75</v>
      </c>
      <c r="M288" s="40">
        <v>76.930000000000007</v>
      </c>
      <c r="N288" s="40"/>
      <c r="O288" s="40">
        <v>70.819999999999993</v>
      </c>
      <c r="P288" s="40">
        <v>57.7</v>
      </c>
      <c r="Q288" s="40">
        <v>59.81</v>
      </c>
      <c r="R288" s="40">
        <v>79.81</v>
      </c>
      <c r="S288" s="40">
        <v>63.39</v>
      </c>
      <c r="T288" s="40">
        <v>59.17</v>
      </c>
      <c r="U288" s="40">
        <v>64.319999999999993</v>
      </c>
      <c r="V288" s="40">
        <v>57.98</v>
      </c>
      <c r="W288" s="40">
        <v>56.83</v>
      </c>
      <c r="X288" s="40">
        <v>54.78</v>
      </c>
      <c r="Y288" s="40">
        <v>67.260000000000005</v>
      </c>
      <c r="Z288" s="40">
        <v>55.65</v>
      </c>
      <c r="AA288" s="40">
        <v>61.95</v>
      </c>
      <c r="AB288" s="40">
        <f t="shared" si="23"/>
        <v>1600.44</v>
      </c>
      <c r="AC288" s="11"/>
    </row>
    <row r="289" spans="1:29" x14ac:dyDescent="0.25">
      <c r="A289" s="39">
        <v>44908</v>
      </c>
      <c r="B289" s="40">
        <v>13000</v>
      </c>
      <c r="C289" s="40">
        <v>40</v>
      </c>
      <c r="D289" s="40">
        <v>40</v>
      </c>
      <c r="E289" s="40">
        <v>40</v>
      </c>
      <c r="F289" s="40">
        <v>40</v>
      </c>
      <c r="G289" s="40">
        <v>40</v>
      </c>
      <c r="H289" s="40">
        <v>40</v>
      </c>
      <c r="I289" s="40">
        <v>40</v>
      </c>
      <c r="J289" s="40">
        <v>40</v>
      </c>
      <c r="K289" s="40"/>
      <c r="L289" s="40">
        <v>40</v>
      </c>
      <c r="M289" s="40">
        <v>40</v>
      </c>
      <c r="N289" s="40"/>
      <c r="O289" s="40">
        <v>40</v>
      </c>
      <c r="P289" s="40">
        <v>40</v>
      </c>
      <c r="Q289" s="40">
        <v>40</v>
      </c>
      <c r="R289" s="40">
        <v>40</v>
      </c>
      <c r="S289" s="40">
        <v>40</v>
      </c>
      <c r="T289" s="40">
        <v>40</v>
      </c>
      <c r="U289" s="40">
        <v>40</v>
      </c>
      <c r="V289" s="40">
        <v>40</v>
      </c>
      <c r="W289" s="40">
        <v>40</v>
      </c>
      <c r="X289" s="40">
        <v>40</v>
      </c>
      <c r="Y289" s="40"/>
      <c r="Z289" s="40">
        <v>40</v>
      </c>
      <c r="AA289" s="40">
        <v>40</v>
      </c>
      <c r="AB289" s="40">
        <f t="shared" si="23"/>
        <v>880</v>
      </c>
      <c r="AC289" s="11"/>
    </row>
    <row r="290" spans="1:29" x14ac:dyDescent="0.25">
      <c r="A290" s="39">
        <v>44911</v>
      </c>
      <c r="B290" s="40">
        <v>19968.2</v>
      </c>
      <c r="C290" s="40">
        <v>88.51</v>
      </c>
      <c r="D290" s="40">
        <v>118.46</v>
      </c>
      <c r="E290" s="40">
        <v>56.4</v>
      </c>
      <c r="F290" s="40">
        <v>60.43</v>
      </c>
      <c r="G290" s="40">
        <v>80.58</v>
      </c>
      <c r="H290" s="40">
        <v>62.79</v>
      </c>
      <c r="I290" s="40">
        <v>74.08</v>
      </c>
      <c r="J290" s="40">
        <v>73.180000000000007</v>
      </c>
      <c r="K290" s="40"/>
      <c r="L290" s="40">
        <v>86.75</v>
      </c>
      <c r="M290" s="40">
        <v>78.02</v>
      </c>
      <c r="N290" s="40"/>
      <c r="O290" s="40">
        <v>70.819999999999993</v>
      </c>
      <c r="P290" s="40">
        <v>57.7</v>
      </c>
      <c r="Q290" s="40">
        <v>47.85</v>
      </c>
      <c r="R290" s="40">
        <v>79.81</v>
      </c>
      <c r="S290" s="40">
        <v>63.39</v>
      </c>
      <c r="T290" s="40">
        <v>59.17</v>
      </c>
      <c r="U290" s="40">
        <v>51.46</v>
      </c>
      <c r="V290" s="40">
        <v>57.98</v>
      </c>
      <c r="W290" s="40">
        <v>56.83</v>
      </c>
      <c r="X290" s="40">
        <v>51.61</v>
      </c>
      <c r="Y290" s="40">
        <v>104.04</v>
      </c>
      <c r="Z290" s="40">
        <v>55.65</v>
      </c>
      <c r="AA290" s="40">
        <v>61.95</v>
      </c>
      <c r="AB290" s="40">
        <f t="shared" si="23"/>
        <v>1597.4600000000003</v>
      </c>
      <c r="AC290" s="11"/>
    </row>
    <row r="291" spans="1:29" x14ac:dyDescent="0.25">
      <c r="A291" s="39">
        <v>44918</v>
      </c>
      <c r="B291" s="40">
        <v>18799.95</v>
      </c>
      <c r="C291" s="40">
        <v>88.51</v>
      </c>
      <c r="D291" s="40">
        <v>118.46</v>
      </c>
      <c r="E291" s="40">
        <v>42.32</v>
      </c>
      <c r="F291" s="40">
        <v>60.43</v>
      </c>
      <c r="G291" s="40">
        <v>80.58</v>
      </c>
      <c r="H291" s="40">
        <v>67.239999999999995</v>
      </c>
      <c r="I291" s="40">
        <v>74.08</v>
      </c>
      <c r="J291" s="40">
        <v>73.180000000000007</v>
      </c>
      <c r="K291" s="40"/>
      <c r="L291" s="40">
        <v>86.75</v>
      </c>
      <c r="M291" s="40">
        <v>78.75</v>
      </c>
      <c r="N291" s="40"/>
      <c r="O291" s="40">
        <v>70.819999999999993</v>
      </c>
      <c r="P291" s="40">
        <v>57.7</v>
      </c>
      <c r="Q291" s="40">
        <v>59.81</v>
      </c>
      <c r="R291" s="40">
        <v>71.290000000000006</v>
      </c>
      <c r="S291" s="40">
        <v>63.39</v>
      </c>
      <c r="T291" s="40">
        <v>59.17</v>
      </c>
      <c r="U291" s="40">
        <v>64.319999999999993</v>
      </c>
      <c r="V291" s="40">
        <v>57.98</v>
      </c>
      <c r="W291" s="40">
        <v>56.83</v>
      </c>
      <c r="X291" s="40">
        <v>54.78</v>
      </c>
      <c r="Y291" s="40"/>
      <c r="Z291" s="40">
        <v>55.65</v>
      </c>
      <c r="AA291" s="40">
        <v>61.95</v>
      </c>
      <c r="AB291" s="40">
        <f t="shared" si="23"/>
        <v>1503.99</v>
      </c>
      <c r="AC291" s="11"/>
    </row>
    <row r="292" spans="1:29" x14ac:dyDescent="0.25">
      <c r="A292" s="39">
        <v>44925</v>
      </c>
      <c r="B292" s="40">
        <v>19483.73</v>
      </c>
      <c r="C292" s="40">
        <v>88.51</v>
      </c>
      <c r="D292" s="40">
        <v>118.46</v>
      </c>
      <c r="E292" s="40">
        <v>70.53</v>
      </c>
      <c r="F292" s="40">
        <v>72.52</v>
      </c>
      <c r="G292" s="40">
        <v>80.58</v>
      </c>
      <c r="H292" s="40">
        <v>79.099999999999994</v>
      </c>
      <c r="I292" s="40">
        <v>74.08</v>
      </c>
      <c r="J292" s="40">
        <v>73.180000000000007</v>
      </c>
      <c r="K292" s="40"/>
      <c r="L292" s="40">
        <v>86.75</v>
      </c>
      <c r="M292" s="40">
        <v>78.75</v>
      </c>
      <c r="N292" s="40"/>
      <c r="O292" s="40">
        <v>70.819999999999993</v>
      </c>
      <c r="P292" s="40">
        <v>57.7</v>
      </c>
      <c r="Q292" s="40">
        <v>53.83</v>
      </c>
      <c r="R292" s="40">
        <v>79.81</v>
      </c>
      <c r="S292" s="40">
        <v>63.39</v>
      </c>
      <c r="T292" s="40">
        <v>59.17</v>
      </c>
      <c r="U292" s="40">
        <v>64.319999999999993</v>
      </c>
      <c r="V292" s="40">
        <v>57.98</v>
      </c>
      <c r="W292" s="40">
        <v>56.83</v>
      </c>
      <c r="X292" s="40">
        <v>54.79</v>
      </c>
      <c r="Y292" s="40"/>
      <c r="Z292" s="40">
        <v>55.65</v>
      </c>
      <c r="AA292" s="40">
        <v>61.95</v>
      </c>
      <c r="AB292" s="40">
        <f t="shared" si="23"/>
        <v>1558.7000000000003</v>
      </c>
      <c r="AC292" s="11"/>
    </row>
    <row r="293" spans="1:29" x14ac:dyDescent="0.25">
      <c r="A293" s="39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>
        <f t="shared" si="23"/>
        <v>0</v>
      </c>
      <c r="AC293" s="11"/>
    </row>
    <row r="294" spans="1:29" x14ac:dyDescent="0.25">
      <c r="A294" s="39" t="s">
        <v>104</v>
      </c>
      <c r="B294" s="40">
        <f>SUM(B240:B293)</f>
        <v>1017353.03</v>
      </c>
      <c r="C294" s="40">
        <f t="shared" ref="C294:K294" si="24">SUM(C240:C293)</f>
        <v>4823.7700000000068</v>
      </c>
      <c r="D294" s="40">
        <f t="shared" si="24"/>
        <v>6319.4700000000012</v>
      </c>
      <c r="E294" s="40">
        <f t="shared" si="24"/>
        <v>3494.1800000000035</v>
      </c>
      <c r="F294" s="40">
        <f t="shared" si="24"/>
        <v>3448.8099999999981</v>
      </c>
      <c r="G294" s="40">
        <f t="shared" si="24"/>
        <v>4114.739999999998</v>
      </c>
      <c r="H294" s="40">
        <f t="shared" si="24"/>
        <v>3702.7599999999984</v>
      </c>
      <c r="I294" s="40">
        <f t="shared" si="24"/>
        <v>3778.1599999999976</v>
      </c>
      <c r="J294" s="40">
        <f t="shared" si="24"/>
        <v>3733.1199999999967</v>
      </c>
      <c r="K294" s="40">
        <f t="shared" si="24"/>
        <v>542.80000000000007</v>
      </c>
      <c r="L294" s="40">
        <f>SUM(L240:L293)</f>
        <v>4324.5299999999988</v>
      </c>
      <c r="M294" s="40">
        <f>SUM(M240:M293)</f>
        <v>3902.9999999999977</v>
      </c>
      <c r="N294" s="40">
        <f>SUM(N240:N293)</f>
        <v>1298.5899999999999</v>
      </c>
      <c r="O294" s="40">
        <f>SUM(O240:O293)</f>
        <v>3628.1200000000022</v>
      </c>
      <c r="P294" s="40">
        <f t="shared" ref="P294:AB294" si="25">SUM(P240:P293)</f>
        <v>2938.1899999999982</v>
      </c>
      <c r="Q294" s="40">
        <f t="shared" si="25"/>
        <v>2999.4099999999985</v>
      </c>
      <c r="R294" s="40">
        <f>SUM(R240:R293)</f>
        <v>3929.6899999999987</v>
      </c>
      <c r="S294" s="40">
        <f t="shared" si="25"/>
        <v>3047.8000000000006</v>
      </c>
      <c r="T294" s="40">
        <f t="shared" si="25"/>
        <v>3013.2300000000018</v>
      </c>
      <c r="U294" s="40">
        <f t="shared" si="25"/>
        <v>3114.0200000000013</v>
      </c>
      <c r="V294" s="40">
        <f t="shared" si="25"/>
        <v>2941.28</v>
      </c>
      <c r="W294" s="40">
        <f t="shared" si="25"/>
        <v>2767.1199999999981</v>
      </c>
      <c r="X294" s="40">
        <f t="shared" si="25"/>
        <v>2517.5400000000009</v>
      </c>
      <c r="Y294" s="40">
        <f t="shared" si="25"/>
        <v>2945.0300000000025</v>
      </c>
      <c r="Z294" s="40">
        <f t="shared" si="25"/>
        <v>2203.9500000000016</v>
      </c>
      <c r="AA294" s="40">
        <f t="shared" si="25"/>
        <v>1698.7100000000007</v>
      </c>
      <c r="AB294" s="40">
        <f t="shared" si="25"/>
        <v>81228.020000000019</v>
      </c>
      <c r="AC294" s="11"/>
    </row>
    <row r="295" spans="1:29" x14ac:dyDescent="0.25">
      <c r="AB295" s="11"/>
      <c r="AC29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Metlife</vt:lpstr>
      <vt:lpstr>Health</vt:lpstr>
      <vt:lpstr>Dental </vt:lpstr>
      <vt:lpstr>Vision</vt:lpstr>
      <vt:lpstr>Retiree Health</vt:lpstr>
      <vt:lpstr>401A Total</vt:lpstr>
      <vt:lpstr>401A Employee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Latisha Elmore</dc:creator>
  <cp:lastModifiedBy>Latisha Elmore</cp:lastModifiedBy>
  <cp:lastPrinted>2023-03-13T16:15:33Z</cp:lastPrinted>
  <dcterms:created xsi:type="dcterms:W3CDTF">2021-02-24T18:37:42Z</dcterms:created>
  <dcterms:modified xsi:type="dcterms:W3CDTF">2023-03-13T16:17:52Z</dcterms:modified>
</cp:coreProperties>
</file>