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Infrastructure Mechanisms/Discovery - Case No. 2023-00030 - QIP 4/PSC Set 2 - Case No. 2023-00030 - QIP 4/"/>
    </mc:Choice>
  </mc:AlternateContent>
  <xr:revisionPtr revIDLastSave="60" documentId="13_ncr:1_{1D6A93B8-27DA-4B67-A580-44C40707B601}" xr6:coauthVersionLast="47" xr6:coauthVersionMax="47" xr10:uidLastSave="{F08F55EC-885C-40A7-A3B0-B9E1BEBF172C}"/>
  <bookViews>
    <workbookView xWindow="17592" yWindow="-13068" windowWidth="23256" windowHeight="12456" xr2:uid="{07E54BFB-44C3-4C97-A2B8-2EAE838E38FF}"/>
  </bookViews>
  <sheets>
    <sheet name="Attachment 1" sheetId="1" r:id="rId1"/>
  </sheets>
  <definedNames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G38" i="1"/>
  <c r="H38" i="1"/>
  <c r="I38" i="1"/>
  <c r="J38" i="1"/>
  <c r="K38" i="1"/>
  <c r="L38" i="1"/>
  <c r="M38" i="1"/>
  <c r="N38" i="1"/>
  <c r="O38" i="1"/>
  <c r="P38" i="1"/>
  <c r="E38" i="1"/>
  <c r="F32" i="1"/>
  <c r="G32" i="1"/>
  <c r="H32" i="1"/>
  <c r="I32" i="1"/>
  <c r="J32" i="1"/>
  <c r="K32" i="1"/>
  <c r="E32" i="1"/>
  <c r="Q32" i="1" s="1"/>
  <c r="Q38" i="1" l="1"/>
  <c r="Q22" i="1"/>
  <c r="Q20" i="1"/>
  <c r="D14" i="1"/>
  <c r="B4" i="1" s="1"/>
  <c r="B6" i="1" l="1"/>
  <c r="Q24" i="1"/>
  <c r="B5" i="1" s="1"/>
  <c r="B7" i="1" l="1"/>
</calcChain>
</file>

<file path=xl/sharedStrings.xml><?xml version="1.0" encoding="utf-8"?>
<sst xmlns="http://schemas.openxmlformats.org/spreadsheetml/2006/main" count="68" uniqueCount="36">
  <si>
    <t>Reconciliation</t>
  </si>
  <si>
    <t>Original QIP 3 plant additions forecast based on 13-month average as of June 30, 2023.</t>
  </si>
  <si>
    <t>A</t>
  </si>
  <si>
    <t>Update QIP 3 plant additions from 13-month average to terminal balance as of June 30, 2023.</t>
  </si>
  <si>
    <t>B</t>
  </si>
  <si>
    <t>Update QIP 3 plant additions for July 2022 to January 2023 with actuals and update forecast for February to June 2023.</t>
  </si>
  <si>
    <t>C</t>
  </si>
  <si>
    <t>D</t>
  </si>
  <si>
    <t>Total plant additions during QIP 3 period.</t>
  </si>
  <si>
    <t>Update QIP 3 plant additions from 13-month average to terminal balance as of June 30, 2023:</t>
  </si>
  <si>
    <t>13-month</t>
  </si>
  <si>
    <t>Terminal</t>
  </si>
  <si>
    <t>Average</t>
  </si>
  <si>
    <t>Update</t>
  </si>
  <si>
    <t>Update QIP 3 plant additions for July 2022 to January 2023 with actuals and update forecast for February to June 2023: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</si>
  <si>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</si>
  <si>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</si>
  <si>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</si>
  <si>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</si>
  <si>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</si>
  <si>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</si>
  <si>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</si>
  <si>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</si>
  <si>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</si>
  <si>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</si>
  <si>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</si>
  <si>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</si>
  <si>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Total</t>
  </si>
  <si>
    <t>Original QIP 3 forecast for July 2022 to June 2023</t>
  </si>
  <si>
    <t>Actuals for July 2022 to January 2023 &amp;</t>
  </si>
  <si>
    <t>Forecast update for July 2022 to June 2023</t>
  </si>
  <si>
    <t>Total plant additions during QIP 3 period:</t>
  </si>
  <si>
    <t>Add QIP 1 / QIP 2 post-in-service spend for July 2022 to January 2023.</t>
  </si>
  <si>
    <t>Add QIP 1 / QIP 2 post-in-service spend for July 2022 to January 2023:</t>
  </si>
  <si>
    <t>QIP 1</t>
  </si>
  <si>
    <t>QIP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</si>
</sst>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Update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164" fontId="4" fillId="0" borderId="0" xfId="1" applyNumberFormat="1" applyFont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165" fontId="3" fillId="0" borderId="0" xfId="2" applyNumberFormat="1" applyFont="1"/>
    <xf numFmtId="165" fontId="4" fillId="0" borderId="6" xfId="2" applyNumberFormat="1" applyFont="1" applyBorder="1"/>
    <xf numFmtId="165" fontId="3" fillId="0" borderId="0" xfId="2" applyNumberFormat="1" applyFont="1" applyFill="1"/>
    <xf numFmtId="0" fontId="5" fillId="0" borderId="0" xfId="0" applyFont="1" applyAlignment="1">
      <alignment horizontal="right"/>
    </xf>
    <xf numFmtId="165" fontId="3" fillId="0" borderId="0" xfId="2" applyNumberFormat="1" applyFont="1" applyAlignment="1">
      <alignment horizontal="right"/>
    </xf>
    <xf numFmtId="165" fontId="5" fillId="0" borderId="0" xfId="2" applyNumberFormat="1" applyFont="1" applyAlignment="1">
      <alignment horizontal="right"/>
    </xf>
    <xf numFmtId="165" fontId="4" fillId="0" borderId="0" xfId="2" applyNumberFormat="1" applyFont="1" applyFill="1"/>
    <xf numFmtId="0" fontId="6" fillId="0" borderId="0" xfId="0" applyFont="1"/>
    <xf numFmtId="164" fontId="6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2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5" fontId="3" fillId="0" borderId="7" xfId="2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F58C2-150F-4FFB-8FEB-20A922912304}">
  <dimension ref="A2:R39"/>
  <sheetViews>
    <sheetView tabSelected="1" zoomScaleNormal="100" zoomScaleSheetLayoutView="80" workbookViewId="0"/>
  </sheetViews>
  <sheetFormatPr defaultColWidth="9" defaultRowHeight="12.75" x14ac:dyDescent="0.35"/>
  <cols>
    <col min="1" max="1" width="3.265625" style="2" bestFit="1" customWidth="1"/>
    <col min="2" max="18" width="12.59765625" style="2" customWidth="1"/>
    <col min="19" max="19" width="10.86328125" style="2" bestFit="1" customWidth="1"/>
    <col min="20" max="21" width="10.59765625" style="2" bestFit="1" customWidth="1"/>
    <col min="22" max="22" width="9.265625" style="2" bestFit="1" customWidth="1"/>
    <col min="23" max="26" width="10.86328125" style="2" bestFit="1" customWidth="1"/>
    <col min="27" max="27" width="13.59765625" style="2" bestFit="1" customWidth="1"/>
    <col min="28" max="16384" width="9" style="2"/>
  </cols>
  <sheetData>
    <row r="2" spans="1:5" ht="13.15" x14ac:dyDescent="0.4">
      <c r="A2" s="3"/>
      <c r="B2" s="3" t="s">
        <v>0</v>
      </c>
      <c r="C2" s="4"/>
    </row>
    <row r="3" spans="1:5" x14ac:dyDescent="0.35">
      <c r="B3" s="13">
        <v>8737865.3846153952</v>
      </c>
      <c r="C3" s="5"/>
      <c r="D3" s="2" t="s">
        <v>1</v>
      </c>
    </row>
    <row r="4" spans="1:5" ht="13.15" x14ac:dyDescent="0.4">
      <c r="A4" s="5"/>
      <c r="B4" s="5">
        <f>+D14</f>
        <v>9170834.6153846085</v>
      </c>
      <c r="C4" s="21" t="s">
        <v>2</v>
      </c>
      <c r="D4" s="2" t="s">
        <v>3</v>
      </c>
    </row>
    <row r="5" spans="1:5" ht="13.15" x14ac:dyDescent="0.4">
      <c r="A5" s="5"/>
      <c r="B5" s="5">
        <f>+Q24</f>
        <v>3570364.6300000027</v>
      </c>
      <c r="C5" s="21" t="s">
        <v>4</v>
      </c>
      <c r="D5" s="2" t="s">
        <v>5</v>
      </c>
    </row>
    <row r="6" spans="1:5" ht="13.15" x14ac:dyDescent="0.4">
      <c r="A6" s="5"/>
      <c r="B6" s="5">
        <f>+Q32</f>
        <v>7908526.7299999995</v>
      </c>
      <c r="C6" s="21" t="s">
        <v>6</v>
      </c>
      <c r="D6" s="2" t="s">
        <v>32</v>
      </c>
    </row>
    <row r="7" spans="1:5" ht="13.5" thickBot="1" x14ac:dyDescent="0.45">
      <c r="A7" s="5"/>
      <c r="B7" s="14">
        <f>SUM(B3:B6)</f>
        <v>29387591.360000007</v>
      </c>
      <c r="C7" s="21" t="s">
        <v>7</v>
      </c>
      <c r="D7" s="2" t="s">
        <v>8</v>
      </c>
    </row>
    <row r="8" spans="1:5" ht="13.15" thickTop="1" x14ac:dyDescent="0.35">
      <c r="B8" s="6"/>
    </row>
    <row r="9" spans="1:5" ht="13.15" x14ac:dyDescent="0.4">
      <c r="A9" s="7" t="s">
        <v>2</v>
      </c>
      <c r="B9" s="8" t="s">
        <v>9</v>
      </c>
    </row>
    <row r="10" spans="1:5" x14ac:dyDescent="0.35">
      <c r="B10" s="6"/>
    </row>
    <row r="11" spans="1:5" ht="13.15" x14ac:dyDescent="0.4">
      <c r="B11" s="8"/>
      <c r="C11" s="3" t="s">
        <v>10</v>
      </c>
      <c r="D11" s="8"/>
    </row>
    <row r="12" spans="1:5" ht="13.15" x14ac:dyDescent="0.4">
      <c r="B12" s="3" t="s">
        <v>11</v>
      </c>
      <c r="C12" s="3" t="s">
        <v>12</v>
      </c>
      <c r="D12" s="8"/>
    </row>
    <row r="13" spans="1:5" ht="13.15" x14ac:dyDescent="0.4">
      <c r="B13" s="9">
        <v>45107</v>
      </c>
      <c r="C13" s="9">
        <v>45107</v>
      </c>
      <c r="D13" s="3" t="s">
        <v>13</v>
      </c>
    </row>
    <row r="14" spans="1:5" ht="13.15" x14ac:dyDescent="0.4">
      <c r="B14" s="13">
        <v>46214742.920000002</v>
      </c>
      <c r="C14" s="13">
        <v>37043908.304615393</v>
      </c>
      <c r="D14" s="19">
        <f>+B14-C14</f>
        <v>9170834.6153846085</v>
      </c>
      <c r="E14" s="20" t="s">
        <v>2</v>
      </c>
    </row>
    <row r="16" spans="1:5" ht="13.15" x14ac:dyDescent="0.4">
      <c r="A16" s="7" t="s">
        <v>4</v>
      </c>
      <c r="B16" s="8" t="s">
        <v>14</v>
      </c>
    </row>
    <row r="18" spans="1:18" x14ac:dyDescent="0.35">
      <c r="E18" s="26">
        <v>2022</v>
      </c>
      <c r="F18" s="27"/>
      <c r="G18" s="27"/>
      <c r="H18" s="27"/>
      <c r="I18" s="27"/>
      <c r="J18" s="28"/>
      <c r="K18" s="26">
        <v>2023</v>
      </c>
      <c r="L18" s="27"/>
      <c r="M18" s="27"/>
      <c r="N18" s="27"/>
      <c r="O18" s="27"/>
      <c r="P18" s="28"/>
      <c r="Q18" s="4"/>
    </row>
    <row r="19" spans="1:18" x14ac:dyDescent="0.35">
      <c r="E19" s="10" t="s">
        <v>15</v>
      </c>
      <c r="F19" s="10" t="s">
        <v>16</v>
      </c>
      <c r="G19" s="10" t="s">
        <v>17</v>
      </c>
      <c r="H19" s="10" t="s">
        <v>18</v>
      </c>
      <c r="I19" s="10" t="s">
        <v>19</v>
      </c>
      <c r="J19" s="10" t="s">
        <v>20</v>
      </c>
      <c r="K19" s="10" t="s">
        <v>21</v>
      </c>
      <c r="L19" s="10" t="s">
        <v>22</v>
      </c>
      <c r="M19" s="10" t="s">
        <v>23</v>
      </c>
      <c r="N19" s="10" t="s">
        <v>24</v>
      </c>
      <c r="O19" s="10" t="s">
        <v>25</v>
      </c>
      <c r="P19" s="10" t="s">
        <v>26</v>
      </c>
      <c r="Q19" s="10" t="s">
        <v>27</v>
      </c>
    </row>
    <row r="20" spans="1:18" x14ac:dyDescent="0.35">
      <c r="D20" s="11" t="s">
        <v>28</v>
      </c>
      <c r="E20" s="17">
        <v>511450</v>
      </c>
      <c r="F20" s="17">
        <v>1794050</v>
      </c>
      <c r="G20" s="17">
        <v>2862000</v>
      </c>
      <c r="H20" s="17">
        <v>1547600</v>
      </c>
      <c r="I20" s="17">
        <v>1391250</v>
      </c>
      <c r="J20" s="17">
        <v>834750</v>
      </c>
      <c r="K20" s="17">
        <v>641300</v>
      </c>
      <c r="L20" s="17">
        <v>954000</v>
      </c>
      <c r="M20" s="17">
        <v>1799350</v>
      </c>
      <c r="N20" s="17">
        <v>2544000</v>
      </c>
      <c r="O20" s="17">
        <v>1722500</v>
      </c>
      <c r="P20" s="17">
        <v>1306450</v>
      </c>
      <c r="Q20" s="17">
        <f>SUM(E20:P20)</f>
        <v>17908700</v>
      </c>
    </row>
    <row r="21" spans="1:18" x14ac:dyDescent="0.3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8" x14ac:dyDescent="0.35">
      <c r="D22" s="11" t="s">
        <v>29</v>
      </c>
      <c r="E22" s="13">
        <v>0</v>
      </c>
      <c r="F22" s="13">
        <v>603291.99</v>
      </c>
      <c r="G22" s="13">
        <v>1242542.25</v>
      </c>
      <c r="H22" s="13">
        <v>1397990.7599999998</v>
      </c>
      <c r="I22" s="13">
        <v>1870611.7700000003</v>
      </c>
      <c r="J22" s="13">
        <v>1050232.8399999999</v>
      </c>
      <c r="K22" s="13">
        <v>1232219.02</v>
      </c>
      <c r="L22" s="18">
        <v>642750</v>
      </c>
      <c r="M22" s="18">
        <v>2183105</v>
      </c>
      <c r="N22" s="18">
        <v>4545917</v>
      </c>
      <c r="O22" s="18">
        <v>3792106</v>
      </c>
      <c r="P22" s="18">
        <v>2918298</v>
      </c>
      <c r="Q22" s="13">
        <f>SUM(E22:P22)</f>
        <v>21479064.630000003</v>
      </c>
    </row>
    <row r="23" spans="1:18" x14ac:dyDescent="0.35">
      <c r="D23" s="16" t="s">
        <v>30</v>
      </c>
    </row>
    <row r="24" spans="1:18" ht="13.15" x14ac:dyDescent="0.4">
      <c r="P24" s="22" t="s">
        <v>13</v>
      </c>
      <c r="Q24" s="19">
        <f>+Q22-Q20</f>
        <v>3570364.6300000027</v>
      </c>
      <c r="R24" s="20" t="s">
        <v>4</v>
      </c>
    </row>
    <row r="25" spans="1:18" x14ac:dyDescent="0.35">
      <c r="Q25" s="15"/>
    </row>
    <row r="26" spans="1:18" ht="13.15" x14ac:dyDescent="0.4">
      <c r="A26" s="7" t="s">
        <v>6</v>
      </c>
      <c r="B26" s="8" t="s">
        <v>33</v>
      </c>
      <c r="Q26" s="15"/>
    </row>
    <row r="27" spans="1:18" x14ac:dyDescent="0.35">
      <c r="Q27" s="15"/>
    </row>
    <row r="28" spans="1:18" x14ac:dyDescent="0.35">
      <c r="E28" s="26">
        <v>2022</v>
      </c>
      <c r="F28" s="27"/>
      <c r="G28" s="27"/>
      <c r="H28" s="27"/>
      <c r="I28" s="27"/>
      <c r="J28" s="28"/>
      <c r="K28" s="12">
        <v>2023</v>
      </c>
      <c r="Q28" s="15"/>
    </row>
    <row r="29" spans="1:18" x14ac:dyDescent="0.35">
      <c r="E29" s="10" t="s">
        <v>15</v>
      </c>
      <c r="F29" s="10" t="s">
        <v>16</v>
      </c>
      <c r="G29" s="10" t="s">
        <v>17</v>
      </c>
      <c r="H29" s="10" t="s">
        <v>18</v>
      </c>
      <c r="I29" s="10" t="s">
        <v>19</v>
      </c>
      <c r="J29" s="10" t="s">
        <v>20</v>
      </c>
      <c r="K29" s="10" t="s">
        <v>21</v>
      </c>
      <c r="Q29" s="15"/>
    </row>
    <row r="30" spans="1:18" x14ac:dyDescent="0.35">
      <c r="D30" s="1" t="s">
        <v>34</v>
      </c>
      <c r="E30" s="13">
        <v>0</v>
      </c>
      <c r="F30" s="13">
        <v>0</v>
      </c>
      <c r="G30" s="13">
        <v>-2731.24</v>
      </c>
      <c r="H30" s="13">
        <v>-18217.46</v>
      </c>
      <c r="I30" s="13">
        <v>0</v>
      </c>
      <c r="J30" s="13">
        <v>0</v>
      </c>
      <c r="K30" s="13">
        <v>0</v>
      </c>
    </row>
    <row r="31" spans="1:18" x14ac:dyDescent="0.35">
      <c r="D31" s="1" t="s">
        <v>35</v>
      </c>
      <c r="E31" s="15">
        <v>1495115</v>
      </c>
      <c r="F31" s="15">
        <v>1915566.25</v>
      </c>
      <c r="G31" s="15">
        <v>1834249.5699999996</v>
      </c>
      <c r="H31" s="15">
        <v>1743878.28</v>
      </c>
      <c r="I31" s="15">
        <v>212462.59999999995</v>
      </c>
      <c r="J31" s="15">
        <v>449708.93</v>
      </c>
      <c r="K31" s="15">
        <v>278494.8</v>
      </c>
    </row>
    <row r="32" spans="1:18" ht="13.15" x14ac:dyDescent="0.4">
      <c r="D32" s="1" t="s">
        <v>27</v>
      </c>
      <c r="E32" s="25">
        <f>SUM(E30:E31)</f>
        <v>1495115</v>
      </c>
      <c r="F32" s="25">
        <f t="shared" ref="F32:K32" si="0">SUM(F30:F31)</f>
        <v>1915566.25</v>
      </c>
      <c r="G32" s="25">
        <f t="shared" si="0"/>
        <v>1831518.3299999996</v>
      </c>
      <c r="H32" s="25">
        <f t="shared" si="0"/>
        <v>1725660.82</v>
      </c>
      <c r="I32" s="25">
        <f t="shared" si="0"/>
        <v>212462.59999999995</v>
      </c>
      <c r="J32" s="25">
        <f t="shared" si="0"/>
        <v>449708.93</v>
      </c>
      <c r="K32" s="25">
        <f t="shared" si="0"/>
        <v>278494.8</v>
      </c>
      <c r="P32" s="24">
        <v>0</v>
      </c>
      <c r="Q32" s="19">
        <f>SUM(E32:K32)</f>
        <v>7908526.7299999995</v>
      </c>
      <c r="R32" s="20" t="s">
        <v>6</v>
      </c>
    </row>
    <row r="34" spans="1:18" ht="13.15" x14ac:dyDescent="0.4">
      <c r="A34" s="7" t="s">
        <v>7</v>
      </c>
      <c r="B34" s="8" t="s">
        <v>31</v>
      </c>
    </row>
    <row r="36" spans="1:18" x14ac:dyDescent="0.35">
      <c r="E36" s="26">
        <v>2022</v>
      </c>
      <c r="F36" s="27"/>
      <c r="G36" s="27"/>
      <c r="H36" s="27"/>
      <c r="I36" s="27"/>
      <c r="J36" s="28"/>
      <c r="K36" s="26">
        <v>2023</v>
      </c>
      <c r="L36" s="27"/>
      <c r="M36" s="27"/>
      <c r="N36" s="27"/>
      <c r="O36" s="27"/>
      <c r="P36" s="28"/>
      <c r="Q36" s="4"/>
    </row>
    <row r="37" spans="1:18" x14ac:dyDescent="0.35">
      <c r="E37" s="10" t="s">
        <v>15</v>
      </c>
      <c r="F37" s="10" t="s">
        <v>16</v>
      </c>
      <c r="G37" s="10" t="s">
        <v>17</v>
      </c>
      <c r="H37" s="10" t="s">
        <v>18</v>
      </c>
      <c r="I37" s="10" t="s">
        <v>19</v>
      </c>
      <c r="J37" s="10" t="s">
        <v>20</v>
      </c>
      <c r="K37" s="10" t="s">
        <v>21</v>
      </c>
      <c r="L37" s="10" t="s">
        <v>22</v>
      </c>
      <c r="M37" s="10" t="s">
        <v>23</v>
      </c>
      <c r="N37" s="10" t="s">
        <v>24</v>
      </c>
      <c r="O37" s="10" t="s">
        <v>25</v>
      </c>
      <c r="P37" s="10" t="s">
        <v>26</v>
      </c>
      <c r="Q37" s="10" t="s">
        <v>27</v>
      </c>
    </row>
    <row r="38" spans="1:18" ht="13.15" x14ac:dyDescent="0.4">
      <c r="D38" s="11" t="s">
        <v>29</v>
      </c>
      <c r="E38" s="17">
        <f>E22+E32</f>
        <v>1495115</v>
      </c>
      <c r="F38" s="17">
        <f t="shared" ref="F38:P38" si="1">F22+F32</f>
        <v>2518858.2400000002</v>
      </c>
      <c r="G38" s="17">
        <f t="shared" si="1"/>
        <v>3074060.5799999996</v>
      </c>
      <c r="H38" s="17">
        <f t="shared" si="1"/>
        <v>3123651.58</v>
      </c>
      <c r="I38" s="17">
        <f t="shared" si="1"/>
        <v>2083074.37</v>
      </c>
      <c r="J38" s="17">
        <f t="shared" si="1"/>
        <v>1499941.7699999998</v>
      </c>
      <c r="K38" s="17">
        <f t="shared" si="1"/>
        <v>1510713.82</v>
      </c>
      <c r="L38" s="18">
        <f t="shared" si="1"/>
        <v>642750</v>
      </c>
      <c r="M38" s="18">
        <f t="shared" si="1"/>
        <v>2183105</v>
      </c>
      <c r="N38" s="18">
        <f t="shared" si="1"/>
        <v>4545917</v>
      </c>
      <c r="O38" s="18">
        <f t="shared" si="1"/>
        <v>3792106</v>
      </c>
      <c r="P38" s="18">
        <f t="shared" si="1"/>
        <v>2918298</v>
      </c>
      <c r="Q38" s="23">
        <f>SUM(E38:P38)</f>
        <v>29387591.359999999</v>
      </c>
      <c r="R38" s="20" t="s">
        <v>7</v>
      </c>
    </row>
    <row r="39" spans="1:18" x14ac:dyDescent="0.35">
      <c r="D39" s="16" t="s">
        <v>30</v>
      </c>
    </row>
  </sheetData>
  <mergeCells count="5">
    <mergeCell ref="E28:J28"/>
    <mergeCell ref="E36:J36"/>
    <mergeCell ref="K36:P36"/>
    <mergeCell ref="E18:J18"/>
    <mergeCell ref="K18:P18"/>
  </mergeCells>
  <pageMargins left="0.25" right="0.25" top="0.75" bottom="0.7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2023-00030</Docket_x0020_Number>
    <Preparer xmlns="00c1cf47-8665-4c73-8994-ff3a5e26da0f" xsi:nil="true"/>
    <Document_x0020_Type xmlns="00c1cf47-8665-4c73-8994-ff3a5e26da0f">Discovery</Document_x0020_Type>
    <WorkflowStatus xmlns="3541d9de-e849-43a7-ac3e-927380f29a4f" xsi:nil="true"/>
    <Series xmlns="3527BF6F-27A6-47D3-AAFB-DBF13EBA6BBE" xsi:nil="true"/>
    <Party xmlns="00c1cf47-8665-4c73-8994-ff3a5e26da0f" xsi:nil="true"/>
    <Responsible_x0020_Witness xmlns="00c1cf47-8665-4c73-8994-ff3a5e26da0f" xsi:nil="true"/>
    <Workflow xmlns="3541d9de-e849-43a7-ac3e-927380f29a4f">
      <Url xsi:nil="true"/>
      <Description xsi:nil="true"/>
    </Workflow>
    <_dlc_DocId xmlns="00c1cf47-8665-4c73-8994-ff3a5e26da0f">4QVSNHSJP2QR-2066301449-470</_dlc_DocId>
    <_dlc_DocIdUrl xmlns="00c1cf47-8665-4c73-8994-ff3a5e26da0f">
      <Url>https://amwater.sharepoint.com/sites/sers/KY/_layouts/15/DocIdRedir.aspx?ID=4QVSNHSJP2QR-2066301449-470</Url>
      <Description>4QVSNHSJP2QR-2066301449-470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7" ma:contentTypeDescription="Create a new document." ma:contentTypeScope="" ma:versionID="3ce7a029f75389a28db799ee59229c91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xmlns:ns6="7312d0bd-5bb3-4d44-9c84-f993550bda7e" targetNamespace="http://schemas.microsoft.com/office/2006/metadata/properties" ma:root="true" ma:fieldsID="4f3965a9efdade6f79fff59216a5f2e4" ns2:_="" ns3:_="" ns5:_="" ns6:_="">
    <xsd:import namespace="3527BF6F-27A6-47D3-AAFB-DBF13EBA6BBE"/>
    <xsd:import namespace="00c1cf47-8665-4c73-8994-ff3a5e26da0f"/>
    <xsd:import namespace="3541d9de-e849-43a7-ac3e-927380f29a4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6:SharedWithUsers" minOccurs="0"/>
                <xsd:element ref="ns6:SharedWithDetails" minOccurs="0"/>
                <xsd:element ref="ns5:WorkflowStatus" minOccurs="0"/>
                <xsd:element ref="ns3:_dlc_DocId" minOccurs="0"/>
                <xsd:element ref="ns3:_dlc_DocIdUrl" minOccurs="0"/>
                <xsd:element ref="ns3:_dlc_DocIdPersistId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format="Dropdown" ma:internalName="Docket_x0020_Number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5" nillable="true" ma:displayName="WorkflowStatus" ma:internalName="WorkflowStatus">
      <xsd:simpleType>
        <xsd:restriction base="dms:Text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117700-9041-496C-8D92-D5561F4AB9C0}">
  <ds:schemaRefs>
    <ds:schemaRef ds:uri="http://purl.org/dc/terms/"/>
    <ds:schemaRef ds:uri="http://schemas.microsoft.com/office/2006/documentManagement/types"/>
    <ds:schemaRef ds:uri="3541d9de-e849-43a7-ac3e-927380f29a4f"/>
    <ds:schemaRef ds:uri="http://schemas.microsoft.com/office/infopath/2007/PartnerControls"/>
    <ds:schemaRef ds:uri="3527BF6F-27A6-47D3-AAFB-DBF13EBA6BB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312d0bd-5bb3-4d44-9c84-f993550bda7e"/>
    <ds:schemaRef ds:uri="00c1cf47-8665-4c73-8994-ff3a5e26da0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CAE615-BEBE-4899-8E39-5707858EC9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C654E-5E62-4665-8651-6B0E0C1577F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5F29D27-3393-43DA-B4C4-961FD8B55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3541d9de-e849-43a7-ac3e-927380f29a4f"/>
    <ds:schemaRef ds:uri="7312d0bd-5bb3-4d44-9c84-f993550bd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 Tangarone</dc:creator>
  <cp:keywords/>
  <dc:description/>
  <cp:lastModifiedBy>Jeffrey Newcomb</cp:lastModifiedBy>
  <cp:revision/>
  <dcterms:created xsi:type="dcterms:W3CDTF">2023-07-21T18:58:24Z</dcterms:created>
  <dcterms:modified xsi:type="dcterms:W3CDTF">2023-07-26T13:53:58Z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2023-07-21T20:32:14Z</vt:lpwstr>
  </property>
  <property fmtid="{D5CDD505-2E9C-101B-9397-08002B2CF9AE}" pid="6" name="MSIP_Label_846c87f6-c46e-48eb-b7ce-d3a4a7d30611_Method">
    <vt:lpwstr>Standard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6186effe-fb41-4a18-ba0f-7fb5b217d86c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0x010100AB2748C5124AB541828F6483D61391B2</vt:lpwstr>
  </property>
  <property fmtid="{D5CDD505-2E9C-101B-9397-08002B2CF9AE}" pid="12" name="_dlc_DocIdItemGuid">
    <vt:lpwstr>6b93622c-eb32-4f2f-a004-1dede8778a71</vt:lpwstr>
  </property>
</Properties>
</file>