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Acct-Supervisor\PSC CASES\PSC CASE 2023-00014 FUEL ADJ CLAUSE (incr)\REHEARING DATA REQUEST 6-4-24\"/>
    </mc:Choice>
  </mc:AlternateContent>
  <xr:revisionPtr revIDLastSave="0" documentId="8_{AEE2E687-7F6B-403C-8F7F-13CBBAF069DB}" xr6:coauthVersionLast="47" xr6:coauthVersionMax="47" xr10:uidLastSave="{00000000-0000-0000-0000-000000000000}"/>
  <bookViews>
    <workbookView xWindow="-120" yWindow="-120" windowWidth="29040" windowHeight="15840" activeTab="23" xr2:uid="{B50F2036-9FA7-4801-B19D-B27D47BE2600}"/>
  </bookViews>
  <sheets>
    <sheet name="Nov-20" sheetId="1" r:id="rId1"/>
    <sheet name="Dec-20" sheetId="2" r:id="rId2"/>
    <sheet name="Jan-21" sheetId="3" r:id="rId3"/>
    <sheet name="Feb-21" sheetId="4" r:id="rId4"/>
    <sheet name="Mar-21" sheetId="5" r:id="rId5"/>
    <sheet name="Apr-21" sheetId="6" r:id="rId6"/>
    <sheet name="May-21" sheetId="7" r:id="rId7"/>
    <sheet name="Jun-21" sheetId="8" r:id="rId8"/>
    <sheet name="Jul-21" sheetId="9" r:id="rId9"/>
    <sheet name="Aug-21" sheetId="10" r:id="rId10"/>
    <sheet name="Sep-21" sheetId="11" r:id="rId11"/>
    <sheet name="Oct-21" sheetId="12" r:id="rId12"/>
    <sheet name="Nov-21" sheetId="13" r:id="rId13"/>
    <sheet name="Dec-21" sheetId="14" r:id="rId14"/>
    <sheet name="Jan-22" sheetId="15" r:id="rId15"/>
    <sheet name="Feb-22" sheetId="16" r:id="rId16"/>
    <sheet name="Mar-22" sheetId="17" r:id="rId17"/>
    <sheet name="Apr-22" sheetId="18" r:id="rId18"/>
    <sheet name="May-22" sheetId="19" r:id="rId19"/>
    <sheet name="Jun-22" sheetId="20" r:id="rId20"/>
    <sheet name="Jul-22" sheetId="21" r:id="rId21"/>
    <sheet name="Aug-22" sheetId="22" r:id="rId22"/>
    <sheet name="Sep-22" sheetId="23" r:id="rId23"/>
    <sheet name="Oct-22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4" l="1"/>
  <c r="C26" i="24"/>
  <c r="C30" i="24" s="1"/>
  <c r="F26" i="24"/>
  <c r="E26" i="24"/>
  <c r="G20" i="24"/>
  <c r="G16" i="24"/>
  <c r="E30" i="24" l="1"/>
  <c r="A30" i="24"/>
  <c r="G26" i="23" l="1"/>
  <c r="C26" i="23"/>
  <c r="C30" i="23" s="1"/>
  <c r="F26" i="23"/>
  <c r="E26" i="23"/>
  <c r="G20" i="23"/>
  <c r="G16" i="23"/>
  <c r="E30" i="23" l="1"/>
  <c r="A30" i="23"/>
  <c r="G26" i="22" l="1"/>
  <c r="C26" i="22"/>
  <c r="C30" i="22" s="1"/>
  <c r="F26" i="22"/>
  <c r="E26" i="22"/>
  <c r="G20" i="22"/>
  <c r="G16" i="22"/>
  <c r="E30" i="22" l="1"/>
  <c r="A30" i="22"/>
  <c r="G26" i="21" l="1"/>
  <c r="C26" i="21"/>
  <c r="C30" i="21" s="1"/>
  <c r="F26" i="21"/>
  <c r="E26" i="21"/>
  <c r="G20" i="21"/>
  <c r="G16" i="21"/>
  <c r="E30" i="21" l="1"/>
  <c r="A30" i="21"/>
  <c r="G26" i="20" l="1"/>
  <c r="C26" i="20"/>
  <c r="F26" i="20"/>
  <c r="E26" i="20"/>
  <c r="C30" i="20"/>
  <c r="G20" i="20"/>
  <c r="G16" i="20"/>
  <c r="E30" i="20" l="1"/>
  <c r="A30" i="20"/>
  <c r="G26" i="19" l="1"/>
  <c r="C26" i="19"/>
  <c r="C30" i="19" s="1"/>
  <c r="F26" i="19"/>
  <c r="E26" i="19"/>
  <c r="G20" i="19"/>
  <c r="G16" i="19"/>
  <c r="E30" i="19" l="1"/>
  <c r="A30" i="19"/>
  <c r="G26" i="18" l="1"/>
  <c r="C26" i="18"/>
  <c r="C30" i="18" s="1"/>
  <c r="F26" i="18"/>
  <c r="E26" i="18"/>
  <c r="G20" i="18"/>
  <c r="G16" i="18"/>
  <c r="E30" i="18" l="1"/>
  <c r="A30" i="18"/>
  <c r="G26" i="17" l="1"/>
  <c r="C26" i="17"/>
  <c r="C30" i="17" s="1"/>
  <c r="F26" i="17"/>
  <c r="E26" i="17"/>
  <c r="G20" i="17"/>
  <c r="G16" i="17"/>
  <c r="E30" i="17" l="1"/>
  <c r="A30" i="17"/>
  <c r="G26" i="16" l="1"/>
  <c r="C26" i="16"/>
  <c r="C30" i="16" s="1"/>
  <c r="F26" i="16"/>
  <c r="E26" i="16"/>
  <c r="G20" i="16"/>
  <c r="G16" i="16"/>
  <c r="E30" i="16" l="1"/>
  <c r="A30" i="16"/>
  <c r="G26" i="15" l="1"/>
  <c r="C26" i="15"/>
  <c r="C30" i="15" s="1"/>
  <c r="F26" i="15"/>
  <c r="E26" i="15"/>
  <c r="G20" i="15"/>
  <c r="G16" i="15"/>
  <c r="E30" i="15" l="1"/>
  <c r="A30" i="15"/>
  <c r="G26" i="14" l="1"/>
  <c r="C26" i="14"/>
  <c r="C30" i="14" s="1"/>
  <c r="F26" i="14"/>
  <c r="E26" i="14"/>
  <c r="G20" i="14"/>
  <c r="G16" i="14"/>
  <c r="E30" i="14" l="1"/>
  <c r="A30" i="14"/>
  <c r="G26" i="13" l="1"/>
  <c r="C26" i="13"/>
  <c r="C30" i="13" s="1"/>
  <c r="F26" i="13"/>
  <c r="E26" i="13"/>
  <c r="G20" i="13"/>
  <c r="G16" i="13"/>
  <c r="E30" i="13" l="1"/>
  <c r="A30" i="13"/>
  <c r="G26" i="12" l="1"/>
  <c r="C26" i="12"/>
  <c r="C30" i="12" s="1"/>
  <c r="F26" i="12"/>
  <c r="E26" i="12"/>
  <c r="G20" i="12"/>
  <c r="G16" i="12"/>
  <c r="E30" i="12" l="1"/>
  <c r="A30" i="12"/>
  <c r="G26" i="11" l="1"/>
  <c r="C26" i="11"/>
  <c r="C30" i="11" s="1"/>
  <c r="F26" i="11"/>
  <c r="E26" i="11"/>
  <c r="G20" i="11"/>
  <c r="G16" i="11"/>
  <c r="E30" i="11" l="1"/>
  <c r="A30" i="11"/>
  <c r="G26" i="10" l="1"/>
  <c r="C26" i="10"/>
  <c r="C30" i="10" s="1"/>
  <c r="F26" i="10"/>
  <c r="E26" i="10"/>
  <c r="G20" i="10"/>
  <c r="G16" i="10"/>
  <c r="E30" i="10" l="1"/>
  <c r="A30" i="10"/>
  <c r="G26" i="9" l="1"/>
  <c r="C26" i="9"/>
  <c r="C30" i="9" s="1"/>
  <c r="F26" i="9"/>
  <c r="E26" i="9"/>
  <c r="G20" i="9"/>
  <c r="G16" i="9"/>
  <c r="E30" i="9" l="1"/>
  <c r="A30" i="9"/>
  <c r="G26" i="8" l="1"/>
  <c r="C26" i="8"/>
  <c r="C30" i="8" s="1"/>
  <c r="F26" i="8"/>
  <c r="E26" i="8"/>
  <c r="G20" i="8"/>
  <c r="G16" i="8"/>
  <c r="E30" i="8" l="1"/>
  <c r="A30" i="8"/>
  <c r="G26" i="7" l="1"/>
  <c r="C26" i="7"/>
  <c r="C30" i="7" s="1"/>
  <c r="F26" i="7"/>
  <c r="E26" i="7"/>
  <c r="G20" i="7"/>
  <c r="G16" i="7"/>
  <c r="E30" i="7" l="1"/>
  <c r="A30" i="7"/>
  <c r="G26" i="6" l="1"/>
  <c r="C26" i="6"/>
  <c r="C30" i="6" s="1"/>
  <c r="F26" i="6"/>
  <c r="E26" i="6"/>
  <c r="G20" i="6"/>
  <c r="G16" i="6"/>
  <c r="G12" i="6"/>
  <c r="E30" i="6" l="1"/>
  <c r="A30" i="6"/>
  <c r="G26" i="5" l="1"/>
  <c r="C26" i="5"/>
  <c r="C30" i="5" s="1"/>
  <c r="F26" i="5"/>
  <c r="E26" i="5"/>
  <c r="G20" i="5"/>
  <c r="G16" i="5"/>
  <c r="E30" i="5" l="1"/>
  <c r="A30" i="5"/>
  <c r="G26" i="4" l="1"/>
  <c r="C26" i="4"/>
  <c r="C30" i="4" s="1"/>
  <c r="F26" i="4"/>
  <c r="E26" i="4"/>
  <c r="G20" i="4"/>
  <c r="G16" i="4"/>
  <c r="E30" i="4" l="1"/>
  <c r="A30" i="4"/>
  <c r="G26" i="3" l="1"/>
  <c r="C26" i="3"/>
  <c r="C30" i="3" s="1"/>
  <c r="F26" i="3"/>
  <c r="E26" i="3"/>
  <c r="G20" i="3"/>
  <c r="G16" i="3"/>
  <c r="E30" i="3" l="1"/>
  <c r="A30" i="3"/>
  <c r="G26" i="2" l="1"/>
  <c r="F26" i="2"/>
  <c r="E26" i="2"/>
  <c r="C26" i="2"/>
  <c r="C30" i="2" s="1"/>
  <c r="G20" i="2"/>
  <c r="G16" i="2"/>
  <c r="E30" i="2" l="1"/>
  <c r="A30" i="2"/>
  <c r="G26" i="1" l="1"/>
  <c r="C26" i="1"/>
  <c r="C30" i="1" s="1"/>
  <c r="F26" i="1"/>
  <c r="E26" i="1"/>
  <c r="G20" i="1"/>
  <c r="G16" i="1"/>
  <c r="E30" i="1" l="1"/>
  <c r="A30" i="1"/>
</calcChain>
</file>

<file path=xl/sharedStrings.xml><?xml version="1.0" encoding="utf-8"?>
<sst xmlns="http://schemas.openxmlformats.org/spreadsheetml/2006/main" count="1008" uniqueCount="31">
  <si>
    <t>SCHEDULE 1</t>
  </si>
  <si>
    <t>TWELVE-MONTH ACTUAL LINE LOSS</t>
  </si>
  <si>
    <t>FOR FUEL ADJUSTMENT CHARGE COMPUTATION</t>
  </si>
  <si>
    <t>(A)</t>
  </si>
  <si>
    <t>(B)</t>
  </si>
  <si>
    <t>(C)</t>
  </si>
  <si>
    <t>(D)</t>
  </si>
  <si>
    <t>KWH PURCHASED</t>
  </si>
  <si>
    <t>KWH SOLD</t>
  </si>
  <si>
    <t xml:space="preserve">OFFICE USE  </t>
  </si>
  <si>
    <t>KWH LOSSES</t>
  </si>
  <si>
    <t>PREVIOUS TWELVE-</t>
  </si>
  <si>
    <t>MONTHS TOTAL;</t>
  </si>
  <si>
    <t>LESS; PRIOR YEAR-</t>
  </si>
  <si>
    <t>CURRENT MONTH</t>
  </si>
  <si>
    <t>TOTAL;</t>
  </si>
  <si>
    <t>PLUS;  CURRENT</t>
  </si>
  <si>
    <t>YEAR-CURRENT</t>
  </si>
  <si>
    <t>MONTH TOTAL;</t>
  </si>
  <si>
    <t xml:space="preserve"> </t>
  </si>
  <si>
    <t>MOST RECENT</t>
  </si>
  <si>
    <t>TWELVE-MONTH</t>
  </si>
  <si>
    <t>/</t>
  </si>
  <si>
    <t>=</t>
  </si>
  <si>
    <t xml:space="preserve">ENTER ON </t>
  </si>
  <si>
    <t>LINE 16 OF</t>
  </si>
  <si>
    <t>CURRENT</t>
  </si>
  <si>
    <t>MONTH'S</t>
  </si>
  <si>
    <t>FAC REP</t>
  </si>
  <si>
    <t xml:space="preserve">   </t>
  </si>
  <si>
    <t>TAYLOR COUNTY RURAL ELECTRIC COOPERATIVE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</si>
</sst>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%"/>
  </numFmts>
  <fonts count="6" x14ac:knownFonts="1">
    <font>
      <sz val="11"/>
      <color theme="1"/>
      <name val="Aptos Narrow"/>
      <family val="2"/>
      <scheme val="minor"/>
    </font>
    <font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/>
    <xf numFmtId="37" fontId="3" fillId="0" borderId="0" xfId="0" applyNumberFormat="1" applyFont="1"/>
    <xf numFmtId="0" fontId="4" fillId="0" borderId="0" xfId="0" applyFont="1"/>
    <xf numFmtId="17" fontId="4" fillId="0" borderId="0" xfId="0" applyNumberFormat="1" applyFont="1"/>
    <xf numFmtId="0" fontId="4" fillId="0" borderId="0" xfId="0" applyFont="1" applyAlignment="1">
      <alignment horizontal="center"/>
    </xf>
    <xf numFmtId="39" fontId="4" fillId="0" borderId="0" xfId="0" applyNumberFormat="1" applyFont="1"/>
    <xf numFmtId="37" fontId="4" fillId="0" borderId="0" xfId="0" applyNumberFormat="1" applyFont="1"/>
    <xf numFmtId="164" fontId="4" fillId="0" borderId="0" xfId="0" applyNumberFormat="1" applyFont="1"/>
    <xf numFmtId="39" fontId="4" fillId="0" borderId="0" xfId="0" applyNumberFormat="1" applyFont="1" applyAlignment="1">
      <alignment horizontal="center"/>
    </xf>
    <xf numFmtId="0" fontId="5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center"/>
    </xf>
    <xf numFmtId="39" fontId="5" fillId="0" borderId="0" xfId="0" applyNumberFormat="1" applyFont="1"/>
    <xf numFmtId="37" fontId="5" fillId="0" borderId="0" xfId="0" applyNumberFormat="1" applyFont="1"/>
    <xf numFmtId="164" fontId="5" fillId="0" borderId="0" xfId="0" applyNumberFormat="1" applyFont="1"/>
    <xf numFmtId="39" fontId="5" fillId="0" borderId="0" xfId="0" applyNumberFormat="1" applyFont="1" applyAlignment="1">
      <alignment horizontal="center"/>
    </xf>
    <xf numFmtId="165" fontId="5" fillId="0" borderId="1" xfId="0" applyNumberFormat="1" applyFont="1" applyBorder="1"/>
    <xf numFmtId="0" fontId="5" fillId="0" borderId="0" xfId="0" applyFont="1" applyAlignment="1">
      <alignment horizontal="center"/>
    </xf>
    <xf numFmtId="165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26B7-8B01-46BD-BD3A-11157682981C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44165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479126945</v>
      </c>
      <c r="D12" s="16"/>
      <c r="E12" s="16">
        <v>451015268</v>
      </c>
      <c r="F12" s="16">
        <v>302943</v>
      </c>
      <c r="G12" s="16">
        <v>27808734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42976892</v>
      </c>
      <c r="D16" s="16"/>
      <c r="E16" s="4">
        <v>40313492</v>
      </c>
      <c r="F16" s="16">
        <v>34952</v>
      </c>
      <c r="G16" s="16">
        <f>C16-E16-F16</f>
        <v>2628448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37016650</v>
      </c>
      <c r="D20" s="16"/>
      <c r="E20" s="4">
        <v>34242204</v>
      </c>
      <c r="F20" s="4">
        <v>23391</v>
      </c>
      <c r="G20" s="16">
        <f>C20-E20-F20</f>
        <v>2751055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473166703</v>
      </c>
      <c r="D26" s="16"/>
      <c r="E26" s="16">
        <f>E12-E16+E20</f>
        <v>444943980</v>
      </c>
      <c r="F26" s="16">
        <f>F12-F16+F20</f>
        <v>291382</v>
      </c>
      <c r="G26" s="16">
        <f>G12-G16+G20</f>
        <v>27931341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27931341</v>
      </c>
      <c r="B30" s="14" t="s">
        <v>22</v>
      </c>
      <c r="C30" s="16">
        <f>C26</f>
        <v>473166703</v>
      </c>
      <c r="D30" s="18" t="s">
        <v>23</v>
      </c>
      <c r="E30" s="19">
        <f>G26/C26</f>
        <v>5.9030656263232451E-2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27ADB-D21F-4FB6-9AC5-E396C3CDFBBC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44439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494943282</v>
      </c>
      <c r="D12" s="16"/>
      <c r="E12" s="16">
        <v>466257046</v>
      </c>
      <c r="F12" s="16">
        <v>316387</v>
      </c>
      <c r="G12" s="16">
        <v>28369849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42686837</v>
      </c>
      <c r="D16" s="16"/>
      <c r="E16" s="4">
        <v>40303593</v>
      </c>
      <c r="F16" s="16">
        <v>18647</v>
      </c>
      <c r="G16" s="16">
        <f>C16-E16-F16</f>
        <v>2364597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44858674</v>
      </c>
      <c r="D20" s="16"/>
      <c r="E20" s="4">
        <v>42583690</v>
      </c>
      <c r="F20" s="4">
        <v>20824</v>
      </c>
      <c r="G20" s="16">
        <f>C20-E20-F20</f>
        <v>2254160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497115119</v>
      </c>
      <c r="D26" s="16"/>
      <c r="E26" s="16">
        <f>E12-E16+E20</f>
        <v>468537143</v>
      </c>
      <c r="F26" s="16">
        <f>F12-F16+F20</f>
        <v>318564</v>
      </c>
      <c r="G26" s="16">
        <f>G12-G16+G20</f>
        <v>28259412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28259412</v>
      </c>
      <c r="B30" s="14" t="s">
        <v>22</v>
      </c>
      <c r="C30" s="16">
        <f>C26</f>
        <v>497115119</v>
      </c>
      <c r="D30" s="18" t="s">
        <v>23</v>
      </c>
      <c r="E30" s="19">
        <f>G26/C26</f>
        <v>5.6846816602252645E-2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3962-3ED2-40B9-96FA-D4FDAC2E7371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44469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497115119</v>
      </c>
      <c r="D12" s="16"/>
      <c r="E12" s="16">
        <v>468537143</v>
      </c>
      <c r="F12" s="16">
        <v>318564</v>
      </c>
      <c r="G12" s="16">
        <v>28259412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34584403</v>
      </c>
      <c r="D16" s="16"/>
      <c r="E16" s="4">
        <v>32918214</v>
      </c>
      <c r="F16" s="16">
        <v>15830</v>
      </c>
      <c r="G16" s="16">
        <f>C16-E16-F16</f>
        <v>1650359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34543531</v>
      </c>
      <c r="D20" s="16"/>
      <c r="E20" s="4">
        <v>32430193</v>
      </c>
      <c r="F20" s="4">
        <v>20823</v>
      </c>
      <c r="G20" s="16">
        <f>C20-E20-F20</f>
        <v>2092515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497074247</v>
      </c>
      <c r="D26" s="16"/>
      <c r="E26" s="16">
        <f>E12-E16+E20</f>
        <v>468049122</v>
      </c>
      <c r="F26" s="16">
        <f>F12-F16+F20</f>
        <v>323557</v>
      </c>
      <c r="G26" s="16">
        <f>G12-G16+G20</f>
        <v>28701568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28701568</v>
      </c>
      <c r="B30" s="14" t="s">
        <v>22</v>
      </c>
      <c r="C30" s="16">
        <f>C26</f>
        <v>497074247</v>
      </c>
      <c r="D30" s="18" t="s">
        <v>23</v>
      </c>
      <c r="E30" s="19">
        <f>G26/C26</f>
        <v>5.774100785390316E-2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142E-6616-4E16-85A5-D227D41C6DE2}">
  <dimension ref="A1:H52"/>
  <sheetViews>
    <sheetView workbookViewId="0">
      <selection sqref="A1:G1"/>
    </sheetView>
  </sheetViews>
  <sheetFormatPr defaultColWidth="14.7109375" defaultRowHeight="14.25" x14ac:dyDescent="0.2"/>
  <cols>
    <col min="1" max="1" width="16.42578125" style="5" customWidth="1"/>
    <col min="2" max="2" width="7.42578125" style="5" customWidth="1"/>
    <col min="3" max="3" width="20.5703125" style="5" customWidth="1"/>
    <col min="4" max="4" width="5.42578125" style="5" customWidth="1"/>
    <col min="5" max="5" width="15.28515625" style="5" customWidth="1"/>
    <col min="6" max="6" width="15.140625" style="5" customWidth="1"/>
    <col min="7" max="7" width="16.42578125" style="5" customWidth="1"/>
    <col min="8" max="16384" width="14.7109375" style="5"/>
  </cols>
  <sheetData>
    <row r="1" spans="1:8" ht="15" x14ac:dyDescent="0.2">
      <c r="A1" s="20" t="s">
        <v>30</v>
      </c>
      <c r="B1" s="20"/>
      <c r="C1" s="20"/>
      <c r="D1" s="20"/>
      <c r="E1" s="20"/>
      <c r="F1" s="20"/>
      <c r="G1" s="20"/>
    </row>
    <row r="2" spans="1:8" ht="15" x14ac:dyDescent="0.2">
      <c r="D2" s="5" t="s">
        <v>0</v>
      </c>
      <c r="F2" s="1"/>
    </row>
    <row r="3" spans="1:8" ht="15.75" x14ac:dyDescent="0.25">
      <c r="F3" s="2"/>
      <c r="G3" s="1"/>
    </row>
    <row r="4" spans="1:8" x14ac:dyDescent="0.2">
      <c r="C4" s="5" t="s">
        <v>1</v>
      </c>
    </row>
    <row r="5" spans="1:8" x14ac:dyDescent="0.2">
      <c r="B5" s="5" t="s">
        <v>2</v>
      </c>
    </row>
    <row r="6" spans="1:8" ht="15" x14ac:dyDescent="0.2">
      <c r="C6" s="3">
        <v>44500</v>
      </c>
      <c r="D6" s="6"/>
    </row>
    <row r="8" spans="1:8" x14ac:dyDescent="0.2">
      <c r="C8" s="7" t="s">
        <v>3</v>
      </c>
      <c r="E8" s="7" t="s">
        <v>4</v>
      </c>
      <c r="F8" s="7" t="s">
        <v>5</v>
      </c>
      <c r="G8" s="7" t="s">
        <v>6</v>
      </c>
    </row>
    <row r="9" spans="1:8" ht="15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8"/>
      <c r="D10" s="8"/>
      <c r="E10" s="8"/>
      <c r="F10" s="8"/>
      <c r="G10" s="8"/>
    </row>
    <row r="11" spans="1:8" x14ac:dyDescent="0.2">
      <c r="A11" s="5" t="s">
        <v>11</v>
      </c>
      <c r="C11" s="9"/>
      <c r="D11" s="9"/>
      <c r="E11" s="9"/>
      <c r="F11" s="9"/>
      <c r="G11" s="9"/>
    </row>
    <row r="12" spans="1:8" x14ac:dyDescent="0.2">
      <c r="A12" s="5" t="s">
        <v>12</v>
      </c>
      <c r="C12" s="9">
        <v>497074247</v>
      </c>
      <c r="D12" s="9"/>
      <c r="E12" s="9">
        <v>468049122</v>
      </c>
      <c r="F12" s="9">
        <v>323557</v>
      </c>
      <c r="G12" s="9">
        <v>28701568</v>
      </c>
      <c r="H12" s="10"/>
    </row>
    <row r="13" spans="1:8" x14ac:dyDescent="0.2">
      <c r="C13" s="9"/>
      <c r="D13" s="9"/>
      <c r="E13" s="9"/>
      <c r="F13" s="9"/>
      <c r="G13" s="9"/>
      <c r="H13" s="10"/>
    </row>
    <row r="14" spans="1:8" x14ac:dyDescent="0.2">
      <c r="A14" s="5" t="s">
        <v>13</v>
      </c>
      <c r="C14" s="9"/>
      <c r="D14" s="9"/>
      <c r="E14" s="9"/>
      <c r="F14" s="9"/>
      <c r="G14" s="9"/>
      <c r="H14" s="10"/>
    </row>
    <row r="15" spans="1:8" x14ac:dyDescent="0.2">
      <c r="A15" s="5" t="s">
        <v>14</v>
      </c>
      <c r="C15" s="9"/>
      <c r="D15" s="9"/>
      <c r="E15" s="9"/>
      <c r="F15" s="9"/>
      <c r="G15" s="9"/>
      <c r="H15" s="10"/>
    </row>
    <row r="16" spans="1:8" ht="15" x14ac:dyDescent="0.2">
      <c r="A16" s="5" t="s">
        <v>15</v>
      </c>
      <c r="C16" s="9">
        <v>31773192</v>
      </c>
      <c r="D16" s="9"/>
      <c r="E16" s="4">
        <v>29544038</v>
      </c>
      <c r="F16" s="9">
        <v>15286</v>
      </c>
      <c r="G16" s="9">
        <f>C16-E16-F16</f>
        <v>2213868</v>
      </c>
      <c r="H16" s="10"/>
    </row>
    <row r="17" spans="1:8" x14ac:dyDescent="0.2">
      <c r="C17" s="9"/>
      <c r="D17" s="9"/>
      <c r="E17" s="9"/>
      <c r="F17" s="9"/>
      <c r="G17" s="9"/>
      <c r="H17" s="10"/>
    </row>
    <row r="18" spans="1:8" x14ac:dyDescent="0.2">
      <c r="A18" s="5" t="s">
        <v>16</v>
      </c>
      <c r="C18" s="9"/>
      <c r="D18" s="9"/>
      <c r="E18" s="9"/>
      <c r="F18" s="9"/>
      <c r="G18" s="9"/>
      <c r="H18" s="10"/>
    </row>
    <row r="19" spans="1:8" x14ac:dyDescent="0.2">
      <c r="A19" s="5" t="s">
        <v>17</v>
      </c>
      <c r="C19" s="9"/>
      <c r="D19" s="9"/>
      <c r="E19" s="9"/>
      <c r="F19" s="9"/>
      <c r="G19" s="9"/>
      <c r="H19" s="10"/>
    </row>
    <row r="20" spans="1:8" ht="15" x14ac:dyDescent="0.2">
      <c r="A20" s="5" t="s">
        <v>18</v>
      </c>
      <c r="C20" s="9">
        <v>33162286</v>
      </c>
      <c r="D20" s="9"/>
      <c r="E20" s="4">
        <v>31202095</v>
      </c>
      <c r="F20" s="4">
        <v>16697</v>
      </c>
      <c r="G20" s="9">
        <f>C20-E20-F20</f>
        <v>1943494</v>
      </c>
      <c r="H20" s="10"/>
    </row>
    <row r="21" spans="1:8" x14ac:dyDescent="0.2">
      <c r="C21" s="9"/>
      <c r="D21" s="9"/>
      <c r="E21" s="9"/>
      <c r="F21" s="9"/>
      <c r="G21" s="9"/>
      <c r="H21" s="10"/>
    </row>
    <row r="22" spans="1:8" x14ac:dyDescent="0.2">
      <c r="A22" s="5" t="s">
        <v>19</v>
      </c>
      <c r="C22" s="9" t="s">
        <v>19</v>
      </c>
      <c r="D22" s="9"/>
      <c r="E22" s="9"/>
      <c r="F22" s="9"/>
      <c r="G22" s="9" t="s">
        <v>19</v>
      </c>
      <c r="H22" s="10"/>
    </row>
    <row r="23" spans="1:8" x14ac:dyDescent="0.2">
      <c r="C23" s="9"/>
      <c r="D23" s="9"/>
      <c r="E23" s="9"/>
      <c r="F23" s="9"/>
      <c r="G23" s="9"/>
      <c r="H23" s="10"/>
    </row>
    <row r="24" spans="1:8" x14ac:dyDescent="0.2">
      <c r="A24" s="5" t="s">
        <v>20</v>
      </c>
      <c r="C24" s="9"/>
      <c r="D24" s="9"/>
      <c r="E24" s="9"/>
      <c r="F24" s="9"/>
      <c r="G24" s="9"/>
      <c r="H24" s="10"/>
    </row>
    <row r="25" spans="1:8" x14ac:dyDescent="0.2">
      <c r="A25" s="5" t="s">
        <v>21</v>
      </c>
      <c r="C25" s="9"/>
      <c r="D25" s="9"/>
      <c r="E25" s="9"/>
      <c r="F25" s="9"/>
      <c r="G25" s="9"/>
      <c r="H25" s="10"/>
    </row>
    <row r="26" spans="1:8" x14ac:dyDescent="0.2">
      <c r="A26" s="5" t="s">
        <v>15</v>
      </c>
      <c r="C26" s="9">
        <f>C12-C16+C20</f>
        <v>498463341</v>
      </c>
      <c r="D26" s="9"/>
      <c r="E26" s="9">
        <f>E12-E16+E20</f>
        <v>469707179</v>
      </c>
      <c r="F26" s="9">
        <f>F12-F16+F20</f>
        <v>324968</v>
      </c>
      <c r="G26" s="9">
        <f>G12-G16+G20</f>
        <v>28431194</v>
      </c>
      <c r="H26" s="10"/>
    </row>
    <row r="27" spans="1:8" x14ac:dyDescent="0.2">
      <c r="H27" s="10"/>
    </row>
    <row r="28" spans="1:8" x14ac:dyDescent="0.2">
      <c r="C28" s="10"/>
      <c r="D28" s="10"/>
      <c r="E28" s="10"/>
      <c r="F28" s="10"/>
      <c r="G28" s="10"/>
      <c r="H28" s="10"/>
    </row>
    <row r="29" spans="1:8" ht="15" thickBot="1" x14ac:dyDescent="0.25">
      <c r="C29" s="10"/>
      <c r="D29" s="10"/>
      <c r="E29" s="10"/>
      <c r="F29" s="10"/>
      <c r="G29" s="10"/>
      <c r="H29" s="10"/>
    </row>
    <row r="30" spans="1:8" ht="15" thickBot="1" x14ac:dyDescent="0.25">
      <c r="A30" s="9">
        <f>G26</f>
        <v>28431194</v>
      </c>
      <c r="B30" s="7" t="s">
        <v>22</v>
      </c>
      <c r="C30" s="9">
        <f>C26</f>
        <v>498463341</v>
      </c>
      <c r="D30" s="11" t="s">
        <v>23</v>
      </c>
      <c r="E30" s="21">
        <f>G26/C26</f>
        <v>5.7037682937650575E-2</v>
      </c>
      <c r="F30" s="8" t="s">
        <v>24</v>
      </c>
      <c r="G30" s="8"/>
    </row>
    <row r="31" spans="1:8" x14ac:dyDescent="0.2">
      <c r="C31" s="8"/>
      <c r="D31" s="8"/>
      <c r="E31" s="8" t="s">
        <v>19</v>
      </c>
      <c r="F31" s="8" t="s">
        <v>25</v>
      </c>
      <c r="G31" s="8" t="s">
        <v>19</v>
      </c>
    </row>
    <row r="32" spans="1:8" x14ac:dyDescent="0.2">
      <c r="C32" s="8"/>
      <c r="D32" s="8"/>
      <c r="E32" s="8" t="s">
        <v>19</v>
      </c>
      <c r="F32" s="8" t="s">
        <v>26</v>
      </c>
      <c r="G32" s="8" t="s">
        <v>19</v>
      </c>
      <c r="H32" s="5" t="s">
        <v>19</v>
      </c>
    </row>
    <row r="33" spans="1:7" x14ac:dyDescent="0.2">
      <c r="C33" s="8"/>
      <c r="D33" s="8"/>
      <c r="E33" s="8" t="s">
        <v>19</v>
      </c>
      <c r="F33" s="8" t="s">
        <v>27</v>
      </c>
      <c r="G33" s="8" t="s">
        <v>19</v>
      </c>
    </row>
    <row r="34" spans="1:7" x14ac:dyDescent="0.2">
      <c r="C34" s="8"/>
      <c r="D34" s="8"/>
      <c r="E34" s="8"/>
      <c r="F34" s="8" t="s">
        <v>28</v>
      </c>
      <c r="G34" s="8" t="s">
        <v>29</v>
      </c>
    </row>
    <row r="35" spans="1:7" x14ac:dyDescent="0.2">
      <c r="C35" s="8"/>
      <c r="D35" s="8"/>
      <c r="E35" s="8"/>
      <c r="F35" s="8"/>
      <c r="G35" s="8"/>
    </row>
    <row r="36" spans="1:7" x14ac:dyDescent="0.2">
      <c r="A36" s="5" t="s">
        <v>19</v>
      </c>
      <c r="C36" s="8"/>
      <c r="D36" s="8"/>
      <c r="E36" s="8"/>
      <c r="F36" s="8"/>
      <c r="G36" s="8"/>
    </row>
    <row r="37" spans="1:7" x14ac:dyDescent="0.2">
      <c r="C37" s="8"/>
      <c r="D37" s="8"/>
      <c r="E37" s="8"/>
      <c r="F37" s="8"/>
      <c r="G37" s="8"/>
    </row>
    <row r="38" spans="1:7" x14ac:dyDescent="0.2">
      <c r="C38" s="8"/>
      <c r="D38" s="8"/>
      <c r="E38" s="8"/>
      <c r="F38" s="8"/>
      <c r="G38" s="8"/>
    </row>
    <row r="39" spans="1:7" x14ac:dyDescent="0.2">
      <c r="C39" s="8"/>
      <c r="D39" s="8"/>
      <c r="E39" s="8"/>
      <c r="F39" s="8"/>
      <c r="G39" s="8"/>
    </row>
    <row r="40" spans="1:7" x14ac:dyDescent="0.2">
      <c r="C40" s="8"/>
      <c r="D40" s="8"/>
      <c r="E40" s="8"/>
      <c r="F40" s="8"/>
      <c r="G40" s="8"/>
    </row>
    <row r="41" spans="1:7" x14ac:dyDescent="0.2">
      <c r="C41" s="8"/>
      <c r="D41" s="8"/>
      <c r="E41" s="8"/>
      <c r="F41" s="8"/>
      <c r="G41" s="8"/>
    </row>
    <row r="42" spans="1:7" x14ac:dyDescent="0.2">
      <c r="C42" s="8"/>
      <c r="D42" s="8"/>
      <c r="E42" s="8"/>
      <c r="F42" s="8"/>
      <c r="G42" s="8"/>
    </row>
    <row r="43" spans="1:7" x14ac:dyDescent="0.2">
      <c r="C43" s="8"/>
      <c r="D43" s="8"/>
      <c r="E43" s="8"/>
      <c r="F43" s="8"/>
      <c r="G43" s="8"/>
    </row>
    <row r="44" spans="1:7" x14ac:dyDescent="0.2">
      <c r="C44" s="8"/>
      <c r="D44" s="8"/>
      <c r="E44" s="8"/>
      <c r="F44" s="8"/>
      <c r="G44" s="8"/>
    </row>
    <row r="45" spans="1:7" x14ac:dyDescent="0.2">
      <c r="C45" s="8"/>
      <c r="D45" s="8"/>
      <c r="E45" s="8"/>
      <c r="F45" s="8"/>
      <c r="G45" s="8"/>
    </row>
    <row r="46" spans="1:7" x14ac:dyDescent="0.2">
      <c r="C46" s="8"/>
      <c r="D46" s="8"/>
      <c r="E46" s="8"/>
      <c r="F46" s="8"/>
      <c r="G46" s="8"/>
    </row>
    <row r="47" spans="1:7" x14ac:dyDescent="0.2">
      <c r="C47" s="8"/>
      <c r="D47" s="8"/>
      <c r="E47" s="8"/>
      <c r="F47" s="8"/>
      <c r="G47" s="8"/>
    </row>
    <row r="48" spans="1:7" x14ac:dyDescent="0.2">
      <c r="C48" s="8"/>
      <c r="D48" s="8"/>
      <c r="E48" s="8"/>
      <c r="F48" s="8"/>
      <c r="G48" s="8"/>
    </row>
    <row r="49" spans="3:7" x14ac:dyDescent="0.2">
      <c r="C49" s="8"/>
      <c r="D49" s="8"/>
      <c r="E49" s="8"/>
      <c r="F49" s="8"/>
      <c r="G49" s="8"/>
    </row>
    <row r="50" spans="3:7" x14ac:dyDescent="0.2">
      <c r="C50" s="8"/>
      <c r="D50" s="8"/>
      <c r="E50" s="8"/>
      <c r="F50" s="8"/>
      <c r="G50" s="8"/>
    </row>
    <row r="51" spans="3:7" x14ac:dyDescent="0.2">
      <c r="C51" s="8"/>
      <c r="D51" s="8"/>
      <c r="E51" s="8"/>
      <c r="F51" s="8"/>
      <c r="G51" s="8"/>
    </row>
    <row r="52" spans="3:7" x14ac:dyDescent="0.2">
      <c r="C52" s="8"/>
      <c r="D52" s="8"/>
      <c r="E52" s="8"/>
      <c r="F52" s="8"/>
      <c r="G52" s="8"/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114D-EBD8-4281-8095-32298E82C482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44530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498463341</v>
      </c>
      <c r="D12" s="16"/>
      <c r="E12" s="16">
        <v>469707179</v>
      </c>
      <c r="F12" s="16">
        <v>324968</v>
      </c>
      <c r="G12" s="16">
        <v>28431194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37016650</v>
      </c>
      <c r="D16" s="16"/>
      <c r="E16" s="4">
        <v>34242204</v>
      </c>
      <c r="F16" s="16">
        <v>23391</v>
      </c>
      <c r="G16" s="16">
        <f>C16-E16-F16</f>
        <v>2751055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42894736</v>
      </c>
      <c r="D20" s="16"/>
      <c r="E20" s="4">
        <v>39949272</v>
      </c>
      <c r="F20" s="4">
        <v>28389</v>
      </c>
      <c r="G20" s="16">
        <f>C20-E20-F20</f>
        <v>2917075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504341427</v>
      </c>
      <c r="D26" s="16"/>
      <c r="E26" s="16">
        <f>E12-E16+E20</f>
        <v>475414247</v>
      </c>
      <c r="F26" s="16">
        <f>F12-F16+F20</f>
        <v>329966</v>
      </c>
      <c r="G26" s="16">
        <f>G12-G16+G20</f>
        <v>28597214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28597214</v>
      </c>
      <c r="B30" s="14" t="s">
        <v>22</v>
      </c>
      <c r="C30" s="16">
        <f>C26</f>
        <v>504341427</v>
      </c>
      <c r="D30" s="18" t="s">
        <v>23</v>
      </c>
      <c r="E30" s="19">
        <f>G26/C26</f>
        <v>5.6702092013551766E-2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E09A-D337-478C-A7DF-0F3FE7CFB703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44561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504341427</v>
      </c>
      <c r="D12" s="16"/>
      <c r="E12" s="16">
        <v>475414247</v>
      </c>
      <c r="F12" s="16">
        <v>329966</v>
      </c>
      <c r="G12" s="16">
        <v>28597214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52105066</v>
      </c>
      <c r="D16" s="16"/>
      <c r="E16" s="4">
        <v>49172626</v>
      </c>
      <c r="F16" s="16">
        <v>42795</v>
      </c>
      <c r="G16" s="16">
        <f>C16-E16-F16</f>
        <v>2889645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40936213</v>
      </c>
      <c r="D20" s="16"/>
      <c r="E20" s="4">
        <v>38770329</v>
      </c>
      <c r="F20" s="4">
        <v>29389</v>
      </c>
      <c r="G20" s="16">
        <f>C20-E20-F20</f>
        <v>2136495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493172574</v>
      </c>
      <c r="D26" s="16"/>
      <c r="E26" s="16">
        <f>E12-E16+E20</f>
        <v>465011950</v>
      </c>
      <c r="F26" s="16">
        <f>F12-F16+F20</f>
        <v>316560</v>
      </c>
      <c r="G26" s="16">
        <f>G12-G16+G20</f>
        <v>27844064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27844064</v>
      </c>
      <c r="B30" s="14" t="s">
        <v>22</v>
      </c>
      <c r="C30" s="16">
        <f>C26</f>
        <v>493172574</v>
      </c>
      <c r="D30" s="18" t="s">
        <v>23</v>
      </c>
      <c r="E30" s="19">
        <f>G26/C26</f>
        <v>5.6459068220610337E-2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BAE6-E81F-4D32-9C2C-5F6FF3A10EDF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44592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493172574</v>
      </c>
      <c r="D12" s="16"/>
      <c r="E12" s="16">
        <v>465011950</v>
      </c>
      <c r="F12" s="16">
        <v>316560</v>
      </c>
      <c r="G12" s="16">
        <v>27844064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54056310</v>
      </c>
      <c r="D16" s="16"/>
      <c r="E16" s="4">
        <v>51038145</v>
      </c>
      <c r="F16" s="16">
        <v>47961</v>
      </c>
      <c r="G16" s="16">
        <f>C16-E16-F16</f>
        <v>2970204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60546468</v>
      </c>
      <c r="D20" s="16"/>
      <c r="E20" s="4">
        <v>56210052</v>
      </c>
      <c r="F20" s="4">
        <v>50084</v>
      </c>
      <c r="G20" s="16">
        <f>C20-E20-F20</f>
        <v>4286332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499662732</v>
      </c>
      <c r="D26" s="16"/>
      <c r="E26" s="16">
        <f>E12-E16+E20</f>
        <v>470183857</v>
      </c>
      <c r="F26" s="16">
        <f>F12-F16+F20</f>
        <v>318683</v>
      </c>
      <c r="G26" s="16">
        <f>G12-G16+G20</f>
        <v>29160192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29160192</v>
      </c>
      <c r="B30" s="14" t="s">
        <v>22</v>
      </c>
      <c r="C30" s="16">
        <f>C26</f>
        <v>499662732</v>
      </c>
      <c r="D30" s="18" t="s">
        <v>23</v>
      </c>
      <c r="E30" s="19">
        <f>G26/C26</f>
        <v>5.8359749752158824E-2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BECBE-69CF-4CE7-9595-C5D916A58973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44620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499662732</v>
      </c>
      <c r="D12" s="16"/>
      <c r="E12" s="16">
        <v>470183857</v>
      </c>
      <c r="F12" s="16">
        <v>318683</v>
      </c>
      <c r="G12" s="16">
        <v>29160192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54048744</v>
      </c>
      <c r="D16" s="16"/>
      <c r="E16" s="4">
        <v>51595724</v>
      </c>
      <c r="F16" s="16">
        <v>48064</v>
      </c>
      <c r="G16" s="16">
        <f>C16-E16-F16</f>
        <v>2404956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46640438</v>
      </c>
      <c r="D20" s="16"/>
      <c r="E20" s="4">
        <v>44313123</v>
      </c>
      <c r="F20" s="4">
        <v>41665</v>
      </c>
      <c r="G20" s="16">
        <f>C20-E20-F20</f>
        <v>2285650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492254426</v>
      </c>
      <c r="D26" s="16"/>
      <c r="E26" s="16">
        <f>E12-E16+E20</f>
        <v>462901256</v>
      </c>
      <c r="F26" s="16">
        <f>F12-F16+F20</f>
        <v>312284</v>
      </c>
      <c r="G26" s="16">
        <f>G12-G16+G20</f>
        <v>29040886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29040886</v>
      </c>
      <c r="B30" s="14" t="s">
        <v>22</v>
      </c>
      <c r="C30" s="16">
        <f>C26</f>
        <v>492254426</v>
      </c>
      <c r="D30" s="18" t="s">
        <v>23</v>
      </c>
      <c r="E30" s="19">
        <f>G26/C26</f>
        <v>5.8995682854459497E-2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14FF-3D85-4FD8-9F52-D5387577EB8F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44651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492254426</v>
      </c>
      <c r="D12" s="16"/>
      <c r="E12" s="16">
        <v>462901256</v>
      </c>
      <c r="F12" s="16">
        <v>312284</v>
      </c>
      <c r="G12" s="16">
        <v>29040886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38603049</v>
      </c>
      <c r="D16" s="16"/>
      <c r="E16" s="4">
        <v>36082624</v>
      </c>
      <c r="F16" s="16">
        <v>25277</v>
      </c>
      <c r="G16" s="16">
        <f>C16-E16-F16</f>
        <v>2495148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39193979</v>
      </c>
      <c r="D20" s="16"/>
      <c r="E20" s="4">
        <v>37174345</v>
      </c>
      <c r="F20" s="4">
        <v>27504</v>
      </c>
      <c r="G20" s="16">
        <f>C20-E20-F20</f>
        <v>1992130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492845356</v>
      </c>
      <c r="D26" s="16"/>
      <c r="E26" s="16">
        <f>E12-E16+E20</f>
        <v>463992977</v>
      </c>
      <c r="F26" s="16">
        <f>F12-F16+F20</f>
        <v>314511</v>
      </c>
      <c r="G26" s="16">
        <f>G12-G16+G20</f>
        <v>28537868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28537868</v>
      </c>
      <c r="B30" s="14" t="s">
        <v>22</v>
      </c>
      <c r="C30" s="16">
        <f>C26</f>
        <v>492845356</v>
      </c>
      <c r="D30" s="18" t="s">
        <v>23</v>
      </c>
      <c r="E30" s="19">
        <f>G26/C26</f>
        <v>5.790430538215318E-2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E6AC-1397-49A1-91BF-A253A4628801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44681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492845356</v>
      </c>
      <c r="D12" s="16"/>
      <c r="E12" s="16">
        <v>463992977</v>
      </c>
      <c r="F12" s="16">
        <v>314511</v>
      </c>
      <c r="G12" s="16">
        <v>28537868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33020785</v>
      </c>
      <c r="D16" s="16"/>
      <c r="E16" s="4">
        <v>31182718</v>
      </c>
      <c r="F16" s="16">
        <v>20923</v>
      </c>
      <c r="G16" s="16">
        <f>C16-E16-F16</f>
        <v>1817144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34182324</v>
      </c>
      <c r="D20" s="16"/>
      <c r="E20" s="4">
        <v>32258356</v>
      </c>
      <c r="F20" s="4">
        <v>23040</v>
      </c>
      <c r="G20" s="16">
        <f>C20-E20-F20</f>
        <v>1900928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494006895</v>
      </c>
      <c r="D26" s="16"/>
      <c r="E26" s="16">
        <f>E12-E16+E20</f>
        <v>465068615</v>
      </c>
      <c r="F26" s="16">
        <f>F12-F16+F20</f>
        <v>316628</v>
      </c>
      <c r="G26" s="16">
        <f>G12-G16+G20</f>
        <v>28621652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28621652</v>
      </c>
      <c r="B30" s="14" t="s">
        <v>22</v>
      </c>
      <c r="C30" s="16">
        <f>C26</f>
        <v>494006895</v>
      </c>
      <c r="D30" s="18" t="s">
        <v>23</v>
      </c>
      <c r="E30" s="19">
        <f>G26/C26</f>
        <v>5.7937758135946663E-2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A68F-0D7F-4A67-8AD5-34C6851AB3FE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44712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494006895</v>
      </c>
      <c r="D12" s="16"/>
      <c r="E12" s="16">
        <v>465068615</v>
      </c>
      <c r="F12" s="16">
        <v>316628</v>
      </c>
      <c r="G12" s="16">
        <v>28621652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32752061</v>
      </c>
      <c r="D16" s="16"/>
      <c r="E16" s="4">
        <v>30783906</v>
      </c>
      <c r="F16" s="16">
        <v>17419</v>
      </c>
      <c r="G16" s="16">
        <f>C16-E16-F16</f>
        <v>1950736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34203398</v>
      </c>
      <c r="D20" s="16"/>
      <c r="E20" s="4">
        <v>31681681</v>
      </c>
      <c r="F20" s="4">
        <v>15145</v>
      </c>
      <c r="G20" s="16">
        <f>C20-E20-F20</f>
        <v>2506572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495458232</v>
      </c>
      <c r="D26" s="16"/>
      <c r="E26" s="16">
        <f>E12-E16+E20</f>
        <v>465966390</v>
      </c>
      <c r="F26" s="16">
        <f>F12-F16+F20</f>
        <v>314354</v>
      </c>
      <c r="G26" s="16">
        <f>G12-G16+G20</f>
        <v>29177488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29177488</v>
      </c>
      <c r="B30" s="14" t="s">
        <v>22</v>
      </c>
      <c r="C30" s="16">
        <f>C26</f>
        <v>495458232</v>
      </c>
      <c r="D30" s="18" t="s">
        <v>23</v>
      </c>
      <c r="E30" s="19">
        <f>G26/C26</f>
        <v>5.888990456818164E-2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A203-118E-472A-916C-BE03C9F83803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44196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473166703</v>
      </c>
      <c r="D12" s="16"/>
      <c r="E12" s="16">
        <v>444943980</v>
      </c>
      <c r="F12" s="16">
        <v>291382</v>
      </c>
      <c r="G12" s="16">
        <v>27931341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45805242</v>
      </c>
      <c r="D16" s="16"/>
      <c r="E16" s="4">
        <v>42726855</v>
      </c>
      <c r="F16" s="16">
        <v>38001</v>
      </c>
      <c r="G16" s="16">
        <f>C16-E16-F16</f>
        <v>3040386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52105066</v>
      </c>
      <c r="D20" s="16"/>
      <c r="E20" s="4">
        <v>49172626</v>
      </c>
      <c r="F20" s="4">
        <v>42795</v>
      </c>
      <c r="G20" s="16">
        <f>C20-E20-F20</f>
        <v>2889645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479466527</v>
      </c>
      <c r="D26" s="16"/>
      <c r="E26" s="16">
        <f>E12-E16+E20</f>
        <v>451389751</v>
      </c>
      <c r="F26" s="16">
        <f>F12-F16+F20</f>
        <v>296176</v>
      </c>
      <c r="G26" s="16">
        <f>G12-G16+G20</f>
        <v>27780600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27780600</v>
      </c>
      <c r="B30" s="14" t="s">
        <v>22</v>
      </c>
      <c r="C30" s="16">
        <f>C26</f>
        <v>479466527</v>
      </c>
      <c r="D30" s="18" t="s">
        <v>23</v>
      </c>
      <c r="E30" s="19">
        <f>G26/C26</f>
        <v>5.7940645353956065E-2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D1C01-1638-4B32-A44F-27359715A513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44742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495458232</v>
      </c>
      <c r="D12" s="16"/>
      <c r="E12" s="16">
        <v>465966390</v>
      </c>
      <c r="F12" s="16">
        <v>314354</v>
      </c>
      <c r="G12" s="16">
        <v>29177488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40195963</v>
      </c>
      <c r="D16" s="16"/>
      <c r="E16" s="4">
        <v>37411599</v>
      </c>
      <c r="F16" s="16">
        <v>18807</v>
      </c>
      <c r="G16" s="16">
        <f>C16-E16-F16</f>
        <v>2765557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41595918</v>
      </c>
      <c r="D20" s="16"/>
      <c r="E20" s="4">
        <v>39348104</v>
      </c>
      <c r="F20" s="4">
        <v>20694</v>
      </c>
      <c r="G20" s="16">
        <f>C20-E20-F20</f>
        <v>2227120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496858187</v>
      </c>
      <c r="D26" s="16"/>
      <c r="E26" s="16">
        <f>E12-E16+E20</f>
        <v>467902895</v>
      </c>
      <c r="F26" s="16">
        <f>F12-F16+F20</f>
        <v>316241</v>
      </c>
      <c r="G26" s="16">
        <f>G12-G16+G20</f>
        <v>28639051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28639051</v>
      </c>
      <c r="B30" s="14" t="s">
        <v>22</v>
      </c>
      <c r="C30" s="16">
        <f>C26</f>
        <v>496858187</v>
      </c>
      <c r="D30" s="18" t="s">
        <v>23</v>
      </c>
      <c r="E30" s="19">
        <f>G26/C26</f>
        <v>5.7640292037695655E-2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D86C-67AA-4791-B3DD-55BB4A45520E}">
  <dimension ref="A1:H52"/>
  <sheetViews>
    <sheetView workbookViewId="0">
      <selection sqref="A1:G1"/>
    </sheetView>
  </sheetViews>
  <sheetFormatPr defaultColWidth="14.7109375" defaultRowHeight="14.25" x14ac:dyDescent="0.2"/>
  <cols>
    <col min="1" max="1" width="16.42578125" style="5" customWidth="1"/>
    <col min="2" max="2" width="7.42578125" style="5" customWidth="1"/>
    <col min="3" max="3" width="20.5703125" style="5" customWidth="1"/>
    <col min="4" max="4" width="5.42578125" style="5" customWidth="1"/>
    <col min="5" max="5" width="15.28515625" style="5" customWidth="1"/>
    <col min="6" max="6" width="15.140625" style="5" customWidth="1"/>
    <col min="7" max="7" width="16.42578125" style="5" customWidth="1"/>
    <col min="8" max="16384" width="14.7109375" style="5"/>
  </cols>
  <sheetData>
    <row r="1" spans="1:8" ht="15" x14ac:dyDescent="0.2">
      <c r="A1" s="20" t="s">
        <v>30</v>
      </c>
      <c r="B1" s="20"/>
      <c r="C1" s="20"/>
      <c r="D1" s="20"/>
      <c r="E1" s="20"/>
      <c r="F1" s="20"/>
      <c r="G1" s="20"/>
    </row>
    <row r="2" spans="1:8" ht="15" x14ac:dyDescent="0.2">
      <c r="D2" s="5" t="s">
        <v>0</v>
      </c>
      <c r="F2" s="1"/>
    </row>
    <row r="3" spans="1:8" ht="15.75" x14ac:dyDescent="0.25">
      <c r="F3" s="2"/>
      <c r="G3" s="1"/>
    </row>
    <row r="4" spans="1:8" x14ac:dyDescent="0.2">
      <c r="C4" s="5" t="s">
        <v>1</v>
      </c>
    </row>
    <row r="5" spans="1:8" x14ac:dyDescent="0.2">
      <c r="B5" s="5" t="s">
        <v>2</v>
      </c>
    </row>
    <row r="6" spans="1:8" ht="15" x14ac:dyDescent="0.2">
      <c r="C6" s="3">
        <v>44773</v>
      </c>
      <c r="D6" s="6"/>
    </row>
    <row r="8" spans="1:8" x14ac:dyDescent="0.2">
      <c r="C8" s="7" t="s">
        <v>3</v>
      </c>
      <c r="E8" s="7" t="s">
        <v>4</v>
      </c>
      <c r="F8" s="7" t="s">
        <v>5</v>
      </c>
      <c r="G8" s="7" t="s">
        <v>6</v>
      </c>
    </row>
    <row r="9" spans="1:8" ht="15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8"/>
      <c r="D10" s="8"/>
      <c r="E10" s="8"/>
      <c r="F10" s="8"/>
      <c r="G10" s="8"/>
    </row>
    <row r="11" spans="1:8" x14ac:dyDescent="0.2">
      <c r="A11" s="5" t="s">
        <v>11</v>
      </c>
      <c r="C11" s="9"/>
      <c r="D11" s="9"/>
      <c r="E11" s="9"/>
      <c r="F11" s="9"/>
      <c r="G11" s="9"/>
    </row>
    <row r="12" spans="1:8" x14ac:dyDescent="0.2">
      <c r="A12" s="5" t="s">
        <v>12</v>
      </c>
      <c r="C12" s="9">
        <v>496858187</v>
      </c>
      <c r="D12" s="9"/>
      <c r="E12" s="9">
        <v>467902895</v>
      </c>
      <c r="F12" s="9">
        <v>316241</v>
      </c>
      <c r="G12" s="9">
        <v>28639051</v>
      </c>
      <c r="H12" s="10"/>
    </row>
    <row r="13" spans="1:8" x14ac:dyDescent="0.2">
      <c r="C13" s="9"/>
      <c r="D13" s="9"/>
      <c r="E13" s="9"/>
      <c r="F13" s="9"/>
      <c r="G13" s="9"/>
      <c r="H13" s="10"/>
    </row>
    <row r="14" spans="1:8" x14ac:dyDescent="0.2">
      <c r="A14" s="5" t="s">
        <v>13</v>
      </c>
      <c r="C14" s="9"/>
      <c r="D14" s="9"/>
      <c r="E14" s="9"/>
      <c r="F14" s="9"/>
      <c r="G14" s="9"/>
      <c r="H14" s="10"/>
    </row>
    <row r="15" spans="1:8" x14ac:dyDescent="0.2">
      <c r="A15" s="5" t="s">
        <v>14</v>
      </c>
      <c r="C15" s="9"/>
      <c r="D15" s="9"/>
      <c r="E15" s="9"/>
      <c r="F15" s="9"/>
      <c r="G15" s="9"/>
      <c r="H15" s="10"/>
    </row>
    <row r="16" spans="1:8" ht="15" x14ac:dyDescent="0.2">
      <c r="A16" s="5" t="s">
        <v>15</v>
      </c>
      <c r="C16" s="9">
        <v>44100222</v>
      </c>
      <c r="D16" s="9"/>
      <c r="E16" s="4">
        <v>41981655</v>
      </c>
      <c r="F16" s="9">
        <v>21987</v>
      </c>
      <c r="G16" s="9">
        <f>C16-E16-F16</f>
        <v>2096580</v>
      </c>
      <c r="H16" s="10"/>
    </row>
    <row r="17" spans="1:8" x14ac:dyDescent="0.2">
      <c r="C17" s="9"/>
      <c r="D17" s="9"/>
      <c r="E17" s="9"/>
      <c r="F17" s="9"/>
      <c r="G17" s="9"/>
      <c r="H17" s="10"/>
    </row>
    <row r="18" spans="1:8" x14ac:dyDescent="0.2">
      <c r="A18" s="5" t="s">
        <v>16</v>
      </c>
      <c r="C18" s="9"/>
      <c r="D18" s="9"/>
      <c r="E18" s="9"/>
      <c r="F18" s="9"/>
      <c r="G18" s="9"/>
      <c r="H18" s="10"/>
    </row>
    <row r="19" spans="1:8" x14ac:dyDescent="0.2">
      <c r="A19" s="5" t="s">
        <v>17</v>
      </c>
      <c r="C19" s="9"/>
      <c r="D19" s="9"/>
      <c r="E19" s="9"/>
      <c r="F19" s="9"/>
      <c r="G19" s="9"/>
      <c r="H19" s="10"/>
    </row>
    <row r="20" spans="1:8" ht="15" x14ac:dyDescent="0.2">
      <c r="A20" s="5" t="s">
        <v>18</v>
      </c>
      <c r="C20" s="9">
        <v>46477469</v>
      </c>
      <c r="D20" s="9"/>
      <c r="E20" s="4">
        <v>44232952</v>
      </c>
      <c r="F20" s="4">
        <v>22849</v>
      </c>
      <c r="G20" s="9">
        <f>C20-E20-F20</f>
        <v>2221668</v>
      </c>
      <c r="H20" s="10"/>
    </row>
    <row r="21" spans="1:8" x14ac:dyDescent="0.2">
      <c r="C21" s="9"/>
      <c r="D21" s="9"/>
      <c r="E21" s="9"/>
      <c r="F21" s="9"/>
      <c r="G21" s="9"/>
      <c r="H21" s="10"/>
    </row>
    <row r="22" spans="1:8" x14ac:dyDescent="0.2">
      <c r="A22" s="5" t="s">
        <v>19</v>
      </c>
      <c r="C22" s="9" t="s">
        <v>19</v>
      </c>
      <c r="D22" s="9"/>
      <c r="E22" s="9"/>
      <c r="F22" s="9"/>
      <c r="G22" s="9" t="s">
        <v>19</v>
      </c>
      <c r="H22" s="10"/>
    </row>
    <row r="23" spans="1:8" x14ac:dyDescent="0.2">
      <c r="C23" s="9"/>
      <c r="D23" s="9"/>
      <c r="E23" s="9"/>
      <c r="F23" s="9"/>
      <c r="G23" s="9"/>
      <c r="H23" s="10"/>
    </row>
    <row r="24" spans="1:8" x14ac:dyDescent="0.2">
      <c r="A24" s="5" t="s">
        <v>20</v>
      </c>
      <c r="C24" s="9"/>
      <c r="D24" s="9"/>
      <c r="E24" s="9"/>
      <c r="F24" s="9"/>
      <c r="G24" s="9"/>
      <c r="H24" s="10"/>
    </row>
    <row r="25" spans="1:8" x14ac:dyDescent="0.2">
      <c r="A25" s="5" t="s">
        <v>21</v>
      </c>
      <c r="C25" s="9"/>
      <c r="D25" s="9"/>
      <c r="E25" s="9"/>
      <c r="F25" s="9"/>
      <c r="G25" s="9"/>
      <c r="H25" s="10"/>
    </row>
    <row r="26" spans="1:8" x14ac:dyDescent="0.2">
      <c r="A26" s="5" t="s">
        <v>15</v>
      </c>
      <c r="C26" s="9">
        <f>C12-C16+C20</f>
        <v>499235434</v>
      </c>
      <c r="D26" s="9"/>
      <c r="E26" s="9">
        <f>E12-E16+E20</f>
        <v>470154192</v>
      </c>
      <c r="F26" s="9">
        <f>F12-F16+F20</f>
        <v>317103</v>
      </c>
      <c r="G26" s="9">
        <f>G12-G16+G20</f>
        <v>28764139</v>
      </c>
      <c r="H26" s="10"/>
    </row>
    <row r="27" spans="1:8" x14ac:dyDescent="0.2">
      <c r="H27" s="10"/>
    </row>
    <row r="28" spans="1:8" x14ac:dyDescent="0.2">
      <c r="C28" s="10"/>
      <c r="D28" s="10"/>
      <c r="E28" s="10"/>
      <c r="F28" s="10"/>
      <c r="G28" s="10"/>
      <c r="H28" s="10"/>
    </row>
    <row r="29" spans="1:8" ht="15" thickBot="1" x14ac:dyDescent="0.25">
      <c r="C29" s="10"/>
      <c r="D29" s="10"/>
      <c r="E29" s="10"/>
      <c r="F29" s="10"/>
      <c r="G29" s="10"/>
      <c r="H29" s="10"/>
    </row>
    <row r="30" spans="1:8" ht="15" thickBot="1" x14ac:dyDescent="0.25">
      <c r="A30" s="9">
        <f>G26</f>
        <v>28764139</v>
      </c>
      <c r="B30" s="7" t="s">
        <v>22</v>
      </c>
      <c r="C30" s="9">
        <f>C26</f>
        <v>499235434</v>
      </c>
      <c r="D30" s="11" t="s">
        <v>23</v>
      </c>
      <c r="E30" s="21">
        <f>G26/C26</f>
        <v>5.7616381051990795E-2</v>
      </c>
      <c r="F30" s="8" t="s">
        <v>24</v>
      </c>
      <c r="G30" s="8"/>
    </row>
    <row r="31" spans="1:8" x14ac:dyDescent="0.2">
      <c r="C31" s="8"/>
      <c r="D31" s="8"/>
      <c r="E31" s="8" t="s">
        <v>19</v>
      </c>
      <c r="F31" s="8" t="s">
        <v>25</v>
      </c>
      <c r="G31" s="8" t="s">
        <v>19</v>
      </c>
    </row>
    <row r="32" spans="1:8" x14ac:dyDescent="0.2">
      <c r="C32" s="8"/>
      <c r="D32" s="8"/>
      <c r="E32" s="8" t="s">
        <v>19</v>
      </c>
      <c r="F32" s="8" t="s">
        <v>26</v>
      </c>
      <c r="G32" s="8" t="s">
        <v>19</v>
      </c>
      <c r="H32" s="5" t="s">
        <v>19</v>
      </c>
    </row>
    <row r="33" spans="1:7" x14ac:dyDescent="0.2">
      <c r="C33" s="8"/>
      <c r="D33" s="8"/>
      <c r="E33" s="8" t="s">
        <v>19</v>
      </c>
      <c r="F33" s="8" t="s">
        <v>27</v>
      </c>
      <c r="G33" s="8" t="s">
        <v>19</v>
      </c>
    </row>
    <row r="34" spans="1:7" x14ac:dyDescent="0.2">
      <c r="C34" s="8"/>
      <c r="D34" s="8"/>
      <c r="E34" s="8"/>
      <c r="F34" s="8" t="s">
        <v>28</v>
      </c>
      <c r="G34" s="8" t="s">
        <v>29</v>
      </c>
    </row>
    <row r="35" spans="1:7" x14ac:dyDescent="0.2">
      <c r="C35" s="8"/>
      <c r="D35" s="8"/>
      <c r="E35" s="8"/>
      <c r="F35" s="8"/>
      <c r="G35" s="8"/>
    </row>
    <row r="36" spans="1:7" x14ac:dyDescent="0.2">
      <c r="A36" s="5" t="s">
        <v>19</v>
      </c>
      <c r="C36" s="8"/>
      <c r="D36" s="8"/>
      <c r="E36" s="8"/>
      <c r="F36" s="8"/>
      <c r="G36" s="8"/>
    </row>
    <row r="37" spans="1:7" x14ac:dyDescent="0.2">
      <c r="C37" s="8"/>
      <c r="D37" s="8"/>
      <c r="E37" s="8"/>
      <c r="F37" s="8"/>
      <c r="G37" s="8"/>
    </row>
    <row r="38" spans="1:7" x14ac:dyDescent="0.2">
      <c r="C38" s="8"/>
      <c r="D38" s="8"/>
      <c r="E38" s="8"/>
      <c r="F38" s="8"/>
      <c r="G38" s="8"/>
    </row>
    <row r="39" spans="1:7" x14ac:dyDescent="0.2">
      <c r="C39" s="8"/>
      <c r="D39" s="8"/>
      <c r="E39" s="8"/>
      <c r="F39" s="8"/>
      <c r="G39" s="8"/>
    </row>
    <row r="40" spans="1:7" x14ac:dyDescent="0.2">
      <c r="C40" s="8"/>
      <c r="D40" s="8"/>
      <c r="E40" s="8"/>
      <c r="F40" s="8"/>
      <c r="G40" s="8"/>
    </row>
    <row r="41" spans="1:7" x14ac:dyDescent="0.2">
      <c r="C41" s="8"/>
      <c r="D41" s="8"/>
      <c r="E41" s="8"/>
      <c r="F41" s="8"/>
      <c r="G41" s="8"/>
    </row>
    <row r="42" spans="1:7" x14ac:dyDescent="0.2">
      <c r="C42" s="8"/>
      <c r="D42" s="8"/>
      <c r="E42" s="8"/>
      <c r="F42" s="8"/>
      <c r="G42" s="8"/>
    </row>
    <row r="43" spans="1:7" x14ac:dyDescent="0.2">
      <c r="C43" s="8"/>
      <c r="D43" s="8"/>
      <c r="E43" s="8"/>
      <c r="F43" s="8"/>
      <c r="G43" s="8"/>
    </row>
    <row r="44" spans="1:7" x14ac:dyDescent="0.2">
      <c r="C44" s="8"/>
      <c r="D44" s="8"/>
      <c r="E44" s="8"/>
      <c r="F44" s="8"/>
      <c r="G44" s="8"/>
    </row>
    <row r="45" spans="1:7" x14ac:dyDescent="0.2">
      <c r="C45" s="8"/>
      <c r="D45" s="8"/>
      <c r="E45" s="8"/>
      <c r="F45" s="8"/>
      <c r="G45" s="8"/>
    </row>
    <row r="46" spans="1:7" x14ac:dyDescent="0.2">
      <c r="C46" s="8"/>
      <c r="D46" s="8"/>
      <c r="E46" s="8"/>
      <c r="F46" s="8"/>
      <c r="G46" s="8"/>
    </row>
    <row r="47" spans="1:7" x14ac:dyDescent="0.2">
      <c r="C47" s="8"/>
      <c r="D47" s="8"/>
      <c r="E47" s="8"/>
      <c r="F47" s="8"/>
      <c r="G47" s="8"/>
    </row>
    <row r="48" spans="1:7" x14ac:dyDescent="0.2">
      <c r="C48" s="8"/>
      <c r="D48" s="8"/>
      <c r="E48" s="8"/>
      <c r="F48" s="8"/>
      <c r="G48" s="8"/>
    </row>
    <row r="49" spans="3:7" x14ac:dyDescent="0.2">
      <c r="C49" s="8"/>
      <c r="D49" s="8"/>
      <c r="E49" s="8"/>
      <c r="F49" s="8"/>
      <c r="G49" s="8"/>
    </row>
    <row r="50" spans="3:7" x14ac:dyDescent="0.2">
      <c r="C50" s="8"/>
      <c r="D50" s="8"/>
      <c r="E50" s="8"/>
      <c r="F50" s="8"/>
      <c r="G50" s="8"/>
    </row>
    <row r="51" spans="3:7" x14ac:dyDescent="0.2">
      <c r="C51" s="8"/>
      <c r="D51" s="8"/>
      <c r="E51" s="8"/>
      <c r="F51" s="8"/>
      <c r="G51" s="8"/>
    </row>
    <row r="52" spans="3:7" x14ac:dyDescent="0.2">
      <c r="C52" s="8"/>
      <c r="D52" s="8"/>
      <c r="E52" s="8"/>
      <c r="F52" s="8"/>
      <c r="G52" s="8"/>
    </row>
  </sheetData>
  <mergeCells count="1"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F45C-E3C5-4F51-8A03-7ECDD142F7D8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44804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499235434</v>
      </c>
      <c r="D12" s="16"/>
      <c r="E12" s="16">
        <v>470154192</v>
      </c>
      <c r="F12" s="16">
        <v>317103</v>
      </c>
      <c r="G12" s="16">
        <v>28764139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44858674</v>
      </c>
      <c r="D16" s="16"/>
      <c r="E16" s="4">
        <v>42583690</v>
      </c>
      <c r="F16" s="16">
        <v>20824</v>
      </c>
      <c r="G16" s="16">
        <f>C16-E16-F16</f>
        <v>2254160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43381794</v>
      </c>
      <c r="D20" s="16"/>
      <c r="E20" s="4">
        <v>41090402</v>
      </c>
      <c r="F20" s="4">
        <v>20642</v>
      </c>
      <c r="G20" s="16">
        <f>C20-E20-F20</f>
        <v>2270750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497758554</v>
      </c>
      <c r="D26" s="16"/>
      <c r="E26" s="16">
        <f>E12-E16+E20</f>
        <v>468660904</v>
      </c>
      <c r="F26" s="16">
        <f>F12-F16+F20</f>
        <v>316921</v>
      </c>
      <c r="G26" s="16">
        <f>G12-G16+G20</f>
        <v>28780729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28780729</v>
      </c>
      <c r="B30" s="14" t="s">
        <v>22</v>
      </c>
      <c r="C30" s="16">
        <f>C26</f>
        <v>497758554</v>
      </c>
      <c r="D30" s="18" t="s">
        <v>23</v>
      </c>
      <c r="E30" s="19">
        <f>G26/C26</f>
        <v>5.782066178213785E-2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796B-3516-4A2D-853B-80B32F1D9CD3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44834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497758554</v>
      </c>
      <c r="D12" s="16"/>
      <c r="E12" s="16">
        <v>468660904</v>
      </c>
      <c r="F12" s="16">
        <v>316921</v>
      </c>
      <c r="G12" s="16">
        <v>28780729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34543531</v>
      </c>
      <c r="D16" s="16"/>
      <c r="E16" s="4">
        <v>32430193</v>
      </c>
      <c r="F16" s="16">
        <v>20823</v>
      </c>
      <c r="G16" s="16">
        <f>C16-E16-F16</f>
        <v>2092515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35066431</v>
      </c>
      <c r="D20" s="16"/>
      <c r="E20" s="4">
        <v>33275831</v>
      </c>
      <c r="F20" s="4">
        <v>17445</v>
      </c>
      <c r="G20" s="16">
        <f>C20-E20-F20</f>
        <v>1773155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498281454</v>
      </c>
      <c r="D26" s="16"/>
      <c r="E26" s="16">
        <f>E12-E16+E20</f>
        <v>469506542</v>
      </c>
      <c r="F26" s="16">
        <f>F12-F16+F20</f>
        <v>313543</v>
      </c>
      <c r="G26" s="16">
        <f>G12-G16+G20</f>
        <v>28461369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28461369</v>
      </c>
      <c r="B30" s="14" t="s">
        <v>22</v>
      </c>
      <c r="C30" s="16">
        <f>C26</f>
        <v>498281454</v>
      </c>
      <c r="D30" s="18" t="s">
        <v>23</v>
      </c>
      <c r="E30" s="19">
        <f>G26/C26</f>
        <v>5.7119061469223374E-2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98C0-C19D-4BE7-9DD4-1AC7FDFBEAD1}">
  <dimension ref="A1:H52"/>
  <sheetViews>
    <sheetView tabSelected="1" workbookViewId="0">
      <selection activeCell="A34" sqref="A34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44865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498281454</v>
      </c>
      <c r="D12" s="16"/>
      <c r="E12" s="16">
        <v>469506542</v>
      </c>
      <c r="F12" s="16">
        <v>313543</v>
      </c>
      <c r="G12" s="16">
        <v>28461369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33162286</v>
      </c>
      <c r="D16" s="16"/>
      <c r="E16" s="4">
        <v>31202095</v>
      </c>
      <c r="F16" s="16">
        <v>16697</v>
      </c>
      <c r="G16" s="16">
        <f>C16-E16-F16</f>
        <v>1943494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32247695</v>
      </c>
      <c r="D20" s="16"/>
      <c r="E20" s="4">
        <v>29898231</v>
      </c>
      <c r="F20" s="4">
        <v>18445</v>
      </c>
      <c r="G20" s="16">
        <f>C20-E20-F20</f>
        <v>2331019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497366863</v>
      </c>
      <c r="D26" s="16"/>
      <c r="E26" s="16">
        <f>E12-E16+E20</f>
        <v>468202678</v>
      </c>
      <c r="F26" s="16">
        <f>F12-F16+F20</f>
        <v>315291</v>
      </c>
      <c r="G26" s="16">
        <f>G12-G16+G20</f>
        <v>28848894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28848894</v>
      </c>
      <c r="B30" s="14" t="s">
        <v>22</v>
      </c>
      <c r="C30" s="16">
        <f>C26</f>
        <v>497366863</v>
      </c>
      <c r="D30" s="18" t="s">
        <v>23</v>
      </c>
      <c r="E30" s="19">
        <f>G26/C26</f>
        <v>5.8003249002135472E-2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F39A-C454-47BB-9C92-C9E071A43E51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44227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479466527</v>
      </c>
      <c r="D12" s="16"/>
      <c r="E12" s="16">
        <v>451389751</v>
      </c>
      <c r="F12" s="16">
        <v>296176</v>
      </c>
      <c r="G12" s="16">
        <v>27780600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46880100</v>
      </c>
      <c r="D16" s="16"/>
      <c r="E16" s="4">
        <v>44398969</v>
      </c>
      <c r="F16" s="16">
        <v>40825</v>
      </c>
      <c r="G16" s="16">
        <f>C16-E16-F16</f>
        <v>2440306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54056310</v>
      </c>
      <c r="D20" s="16"/>
      <c r="E20" s="4">
        <v>51038145</v>
      </c>
      <c r="F20" s="4">
        <v>47961</v>
      </c>
      <c r="G20" s="16">
        <f>C20-E20-F20</f>
        <v>2970204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486642737</v>
      </c>
      <c r="D26" s="16"/>
      <c r="E26" s="16">
        <f>E12-E16+E20</f>
        <v>458028927</v>
      </c>
      <c r="F26" s="16">
        <f>F12-F16+F20</f>
        <v>303312</v>
      </c>
      <c r="G26" s="16">
        <f>G12-G16+G20</f>
        <v>28310498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28310498</v>
      </c>
      <c r="B30" s="14" t="s">
        <v>22</v>
      </c>
      <c r="C30" s="16">
        <f>C26</f>
        <v>486642737</v>
      </c>
      <c r="D30" s="18" t="s">
        <v>23</v>
      </c>
      <c r="E30" s="19">
        <f>G26/C26</f>
        <v>5.8175116666746844E-2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AD53-E167-405F-B656-827E46FE1C6E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44255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486642737</v>
      </c>
      <c r="D12" s="16"/>
      <c r="E12" s="16">
        <v>458028927</v>
      </c>
      <c r="F12" s="16">
        <v>303312</v>
      </c>
      <c r="G12" s="16">
        <v>28310498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45502790</v>
      </c>
      <c r="D16" s="16"/>
      <c r="E16" s="4">
        <v>42590628</v>
      </c>
      <c r="F16" s="16">
        <v>38412</v>
      </c>
      <c r="G16" s="16">
        <f>C16-E16-F16</f>
        <v>2873750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54048744</v>
      </c>
      <c r="D20" s="16"/>
      <c r="E20" s="4">
        <v>51595724</v>
      </c>
      <c r="F20" s="4">
        <v>48064</v>
      </c>
      <c r="G20" s="16">
        <f>C20-E20-F20</f>
        <v>2404956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495188691</v>
      </c>
      <c r="D26" s="16"/>
      <c r="E26" s="16">
        <f>E12-E16+E20</f>
        <v>467034023</v>
      </c>
      <c r="F26" s="16">
        <f>F12-F16+F20</f>
        <v>312964</v>
      </c>
      <c r="G26" s="16">
        <f>G12-G16+G20</f>
        <v>27841704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27841704</v>
      </c>
      <c r="B30" s="14" t="s">
        <v>22</v>
      </c>
      <c r="C30" s="16">
        <f>C26</f>
        <v>495188691</v>
      </c>
      <c r="D30" s="18" t="s">
        <v>23</v>
      </c>
      <c r="E30" s="19">
        <f>G26/C26</f>
        <v>5.6224434253083537E-2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7A74-2F7D-427D-9010-E1CB57432725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44286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495188691</v>
      </c>
      <c r="D12" s="16"/>
      <c r="E12" s="16">
        <v>467034023</v>
      </c>
      <c r="F12" s="16">
        <v>312964</v>
      </c>
      <c r="G12" s="16">
        <v>27841704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37099774</v>
      </c>
      <c r="D16" s="16"/>
      <c r="E16" s="4">
        <v>35230715</v>
      </c>
      <c r="F16" s="16">
        <v>26534</v>
      </c>
      <c r="G16" s="16">
        <f>C16-E16-F16</f>
        <v>1842525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38603049</v>
      </c>
      <c r="D20" s="16"/>
      <c r="E20" s="4">
        <v>36082624</v>
      </c>
      <c r="F20" s="4">
        <v>25277</v>
      </c>
      <c r="G20" s="16">
        <f>C20-E20-F20</f>
        <v>2495148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496691966</v>
      </c>
      <c r="D26" s="16"/>
      <c r="E26" s="16">
        <f>E12-E16+E20</f>
        <v>467885932</v>
      </c>
      <c r="F26" s="16">
        <f>F12-F16+F20</f>
        <v>311707</v>
      </c>
      <c r="G26" s="16">
        <f>G12-G16+G20</f>
        <v>28494327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28494327</v>
      </c>
      <c r="B30" s="14" t="s">
        <v>22</v>
      </c>
      <c r="C30" s="16">
        <f>C26</f>
        <v>496691966</v>
      </c>
      <c r="D30" s="18" t="s">
        <v>23</v>
      </c>
      <c r="E30" s="19">
        <f>G26/C26</f>
        <v>5.7368205951613883E-2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97E6F-AE96-46C6-ACA3-00A1983FF3C6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44316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496691966</v>
      </c>
      <c r="D12" s="16"/>
      <c r="E12" s="16">
        <v>467885932</v>
      </c>
      <c r="F12" s="16">
        <v>311707</v>
      </c>
      <c r="G12" s="16">
        <f>C12-E12-F12</f>
        <v>28494327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32461919</v>
      </c>
      <c r="D16" s="16"/>
      <c r="E16" s="4">
        <v>30241196</v>
      </c>
      <c r="F16" s="16">
        <v>19945</v>
      </c>
      <c r="G16" s="16">
        <f>C16-E16-F16</f>
        <v>2200778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33020785</v>
      </c>
      <c r="D20" s="16"/>
      <c r="E20" s="4">
        <v>31182718</v>
      </c>
      <c r="F20" s="4">
        <v>20923</v>
      </c>
      <c r="G20" s="16">
        <f>C20-E20-F20</f>
        <v>1817144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497250832</v>
      </c>
      <c r="D26" s="16"/>
      <c r="E26" s="16">
        <f>E12-E16+E20</f>
        <v>468827454</v>
      </c>
      <c r="F26" s="16">
        <f>F12-F16+F20</f>
        <v>312685</v>
      </c>
      <c r="G26" s="16">
        <f>G12-G16+G20</f>
        <v>28110693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28110693</v>
      </c>
      <c r="B30" s="14" t="s">
        <v>22</v>
      </c>
      <c r="C30" s="16">
        <f>C26</f>
        <v>497250832</v>
      </c>
      <c r="D30" s="18" t="s">
        <v>23</v>
      </c>
      <c r="E30" s="19">
        <f>G26/C26</f>
        <v>5.653221913563334E-2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29977-CD46-4F91-91E4-BC80D5CAB50E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44347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497250832</v>
      </c>
      <c r="D12" s="16"/>
      <c r="E12" s="16">
        <v>468827454</v>
      </c>
      <c r="F12" s="16">
        <v>312685</v>
      </c>
      <c r="G12" s="16">
        <v>28110693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33196078</v>
      </c>
      <c r="D16" s="16"/>
      <c r="E16" s="4">
        <v>31343884</v>
      </c>
      <c r="F16" s="16">
        <v>16672</v>
      </c>
      <c r="G16" s="16">
        <f>C16-E16-F16</f>
        <v>1835522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32752061</v>
      </c>
      <c r="D20" s="16"/>
      <c r="E20" s="4">
        <v>30783906</v>
      </c>
      <c r="F20" s="4">
        <v>17419</v>
      </c>
      <c r="G20" s="16">
        <f>C20-E20-F20</f>
        <v>1950736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496806815</v>
      </c>
      <c r="D26" s="16"/>
      <c r="E26" s="16">
        <f>E12-E16+E20</f>
        <v>468267476</v>
      </c>
      <c r="F26" s="16">
        <f>F12-F16+F20</f>
        <v>313432</v>
      </c>
      <c r="G26" s="16">
        <f>G12-G16+G20</f>
        <v>28225907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28225907</v>
      </c>
      <c r="B30" s="14" t="s">
        <v>22</v>
      </c>
      <c r="C30" s="16">
        <f>C26</f>
        <v>496806815</v>
      </c>
      <c r="D30" s="18" t="s">
        <v>23</v>
      </c>
      <c r="E30" s="19">
        <f>G26/C26</f>
        <v>5.6814653398021525E-2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603B-07F2-4DA8-A551-A92B4C411B54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44348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496806815</v>
      </c>
      <c r="D12" s="16"/>
      <c r="E12" s="16">
        <v>468267476</v>
      </c>
      <c r="F12" s="16">
        <v>313432</v>
      </c>
      <c r="G12" s="16">
        <v>28225907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38386179</v>
      </c>
      <c r="D16" s="16"/>
      <c r="E16" s="4">
        <v>36022707</v>
      </c>
      <c r="F16" s="16">
        <v>16862</v>
      </c>
      <c r="G16" s="16">
        <f>C16-E16-F16</f>
        <v>2346610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40195963</v>
      </c>
      <c r="D20" s="16"/>
      <c r="E20" s="4">
        <v>37411599</v>
      </c>
      <c r="F20" s="4">
        <v>18807</v>
      </c>
      <c r="G20" s="16">
        <f>C20-E20-F20</f>
        <v>2765557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498616599</v>
      </c>
      <c r="D26" s="16"/>
      <c r="E26" s="16">
        <f>E12-E16+E20</f>
        <v>469656368</v>
      </c>
      <c r="F26" s="16">
        <f>F12-F16+F20</f>
        <v>315377</v>
      </c>
      <c r="G26" s="16">
        <f>G12-G16+G20</f>
        <v>28644854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28644854</v>
      </c>
      <c r="B30" s="14" t="s">
        <v>22</v>
      </c>
      <c r="C30" s="16">
        <f>C26</f>
        <v>498616599</v>
      </c>
      <c r="D30" s="18" t="s">
        <v>23</v>
      </c>
      <c r="E30" s="19">
        <f>G26/C26</f>
        <v>5.7448657059248842E-2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7D98-DC3E-437E-BA91-A789F11F1EA5}">
  <dimension ref="A1:H52"/>
  <sheetViews>
    <sheetView workbookViewId="0">
      <selection sqref="A1:G1"/>
    </sheetView>
  </sheetViews>
  <sheetFormatPr defaultColWidth="14.7109375" defaultRowHeight="15" x14ac:dyDescent="0.2"/>
  <cols>
    <col min="1" max="1" width="16.42578125" style="12" customWidth="1"/>
    <col min="2" max="2" width="7.42578125" style="12" customWidth="1"/>
    <col min="3" max="3" width="20.5703125" style="12" customWidth="1"/>
    <col min="4" max="4" width="5.42578125" style="12" customWidth="1"/>
    <col min="5" max="5" width="15.28515625" style="12" customWidth="1"/>
    <col min="6" max="6" width="15.140625" style="12" customWidth="1"/>
    <col min="7" max="7" width="16.42578125" style="12" customWidth="1"/>
    <col min="8" max="16384" width="14.7109375" style="12"/>
  </cols>
  <sheetData>
    <row r="1" spans="1:8" x14ac:dyDescent="0.2">
      <c r="A1" s="20" t="s">
        <v>30</v>
      </c>
      <c r="B1" s="20"/>
      <c r="C1" s="20"/>
      <c r="D1" s="20"/>
      <c r="E1" s="20"/>
      <c r="F1" s="20"/>
      <c r="G1" s="20"/>
    </row>
    <row r="2" spans="1:8" x14ac:dyDescent="0.2">
      <c r="D2" s="12" t="s">
        <v>0</v>
      </c>
      <c r="F2" s="1"/>
    </row>
    <row r="3" spans="1:8" ht="15.75" x14ac:dyDescent="0.25">
      <c r="F3" s="2"/>
      <c r="G3" s="1"/>
    </row>
    <row r="4" spans="1:8" x14ac:dyDescent="0.2">
      <c r="C4" s="12" t="s">
        <v>1</v>
      </c>
    </row>
    <row r="5" spans="1:8" x14ac:dyDescent="0.2">
      <c r="B5" s="12" t="s">
        <v>2</v>
      </c>
    </row>
    <row r="6" spans="1:8" x14ac:dyDescent="0.2">
      <c r="C6" s="3">
        <v>44408</v>
      </c>
      <c r="D6" s="13"/>
    </row>
    <row r="8" spans="1:8" x14ac:dyDescent="0.2">
      <c r="C8" s="14" t="s">
        <v>3</v>
      </c>
      <c r="E8" s="14" t="s">
        <v>4</v>
      </c>
      <c r="F8" s="14" t="s">
        <v>5</v>
      </c>
      <c r="G8" s="14" t="s">
        <v>6</v>
      </c>
    </row>
    <row r="9" spans="1:8" x14ac:dyDescent="0.2">
      <c r="C9" s="1" t="s">
        <v>7</v>
      </c>
      <c r="E9" s="1" t="s">
        <v>8</v>
      </c>
      <c r="F9" s="1" t="s">
        <v>9</v>
      </c>
      <c r="G9" s="1" t="s">
        <v>10</v>
      </c>
    </row>
    <row r="10" spans="1:8" x14ac:dyDescent="0.2">
      <c r="C10" s="15"/>
      <c r="D10" s="15"/>
      <c r="E10" s="15"/>
      <c r="F10" s="15"/>
      <c r="G10" s="15"/>
    </row>
    <row r="11" spans="1:8" x14ac:dyDescent="0.2">
      <c r="A11" s="12" t="s">
        <v>11</v>
      </c>
      <c r="C11" s="16"/>
      <c r="D11" s="16"/>
      <c r="E11" s="16"/>
      <c r="F11" s="16"/>
      <c r="G11" s="16"/>
    </row>
    <row r="12" spans="1:8" x14ac:dyDescent="0.2">
      <c r="A12" s="12" t="s">
        <v>12</v>
      </c>
      <c r="C12" s="16">
        <v>498616599</v>
      </c>
      <c r="D12" s="16"/>
      <c r="E12" s="16">
        <v>469656368</v>
      </c>
      <c r="F12" s="16">
        <v>315377</v>
      </c>
      <c r="G12" s="16">
        <v>28644854</v>
      </c>
      <c r="H12" s="17"/>
    </row>
    <row r="13" spans="1:8" x14ac:dyDescent="0.2">
      <c r="C13" s="16"/>
      <c r="D13" s="16"/>
      <c r="E13" s="16"/>
      <c r="F13" s="16"/>
      <c r="G13" s="16"/>
      <c r="H13" s="17"/>
    </row>
    <row r="14" spans="1:8" x14ac:dyDescent="0.2">
      <c r="A14" s="12" t="s">
        <v>13</v>
      </c>
      <c r="C14" s="16"/>
      <c r="D14" s="16"/>
      <c r="E14" s="16"/>
      <c r="F14" s="16"/>
      <c r="G14" s="16"/>
      <c r="H14" s="17"/>
    </row>
    <row r="15" spans="1:8" x14ac:dyDescent="0.2">
      <c r="A15" s="12" t="s">
        <v>14</v>
      </c>
      <c r="C15" s="16"/>
      <c r="D15" s="16"/>
      <c r="E15" s="16"/>
      <c r="F15" s="16"/>
      <c r="G15" s="16"/>
      <c r="H15" s="17"/>
    </row>
    <row r="16" spans="1:8" x14ac:dyDescent="0.2">
      <c r="A16" s="12" t="s">
        <v>15</v>
      </c>
      <c r="C16" s="16">
        <v>47773539</v>
      </c>
      <c r="D16" s="16"/>
      <c r="E16" s="4">
        <v>45380977</v>
      </c>
      <c r="F16" s="16">
        <v>20977</v>
      </c>
      <c r="G16" s="16">
        <f>C16-E16-F16</f>
        <v>2371585</v>
      </c>
      <c r="H16" s="17"/>
    </row>
    <row r="17" spans="1:8" x14ac:dyDescent="0.2">
      <c r="C17" s="16"/>
      <c r="D17" s="16"/>
      <c r="E17" s="16"/>
      <c r="F17" s="16"/>
      <c r="G17" s="16"/>
      <c r="H17" s="17"/>
    </row>
    <row r="18" spans="1:8" x14ac:dyDescent="0.2">
      <c r="A18" s="12" t="s">
        <v>16</v>
      </c>
      <c r="C18" s="16"/>
      <c r="D18" s="16"/>
      <c r="E18" s="16"/>
      <c r="F18" s="16"/>
      <c r="G18" s="16"/>
      <c r="H18" s="17"/>
    </row>
    <row r="19" spans="1:8" x14ac:dyDescent="0.2">
      <c r="A19" s="12" t="s">
        <v>17</v>
      </c>
      <c r="C19" s="16"/>
      <c r="D19" s="16"/>
      <c r="E19" s="16"/>
      <c r="F19" s="16"/>
      <c r="G19" s="16"/>
      <c r="H19" s="17"/>
    </row>
    <row r="20" spans="1:8" x14ac:dyDescent="0.2">
      <c r="A20" s="12" t="s">
        <v>18</v>
      </c>
      <c r="C20" s="16">
        <v>44100222</v>
      </c>
      <c r="D20" s="16"/>
      <c r="E20" s="4">
        <v>41981655</v>
      </c>
      <c r="F20" s="4">
        <v>21987</v>
      </c>
      <c r="G20" s="16">
        <f>C20-E20-F20</f>
        <v>2096580</v>
      </c>
      <c r="H20" s="17"/>
    </row>
    <row r="21" spans="1:8" x14ac:dyDescent="0.2">
      <c r="C21" s="16"/>
      <c r="D21" s="16"/>
      <c r="E21" s="16"/>
      <c r="F21" s="16"/>
      <c r="G21" s="16"/>
      <c r="H21" s="17"/>
    </row>
    <row r="22" spans="1:8" x14ac:dyDescent="0.2">
      <c r="A22" s="12" t="s">
        <v>19</v>
      </c>
      <c r="C22" s="16" t="s">
        <v>19</v>
      </c>
      <c r="D22" s="16"/>
      <c r="E22" s="16"/>
      <c r="F22" s="16"/>
      <c r="G22" s="16" t="s">
        <v>19</v>
      </c>
      <c r="H22" s="17"/>
    </row>
    <row r="23" spans="1:8" x14ac:dyDescent="0.2">
      <c r="C23" s="16"/>
      <c r="D23" s="16"/>
      <c r="E23" s="16"/>
      <c r="F23" s="16"/>
      <c r="G23" s="16"/>
      <c r="H23" s="17"/>
    </row>
    <row r="24" spans="1:8" x14ac:dyDescent="0.2">
      <c r="A24" s="12" t="s">
        <v>20</v>
      </c>
      <c r="C24" s="16"/>
      <c r="D24" s="16"/>
      <c r="E24" s="16"/>
      <c r="F24" s="16"/>
      <c r="G24" s="16"/>
      <c r="H24" s="17"/>
    </row>
    <row r="25" spans="1:8" x14ac:dyDescent="0.2">
      <c r="A25" s="12" t="s">
        <v>21</v>
      </c>
      <c r="C25" s="16"/>
      <c r="D25" s="16"/>
      <c r="E25" s="16"/>
      <c r="F25" s="16"/>
      <c r="G25" s="16"/>
      <c r="H25" s="17"/>
    </row>
    <row r="26" spans="1:8" x14ac:dyDescent="0.2">
      <c r="A26" s="12" t="s">
        <v>15</v>
      </c>
      <c r="C26" s="16">
        <f>C12-C16+C20</f>
        <v>494943282</v>
      </c>
      <c r="D26" s="16"/>
      <c r="E26" s="16">
        <f>E12-E16+E20</f>
        <v>466257046</v>
      </c>
      <c r="F26" s="16">
        <f>F12-F16+F20</f>
        <v>316387</v>
      </c>
      <c r="G26" s="16">
        <f>G12-G16+G20</f>
        <v>28369849</v>
      </c>
      <c r="H26" s="17"/>
    </row>
    <row r="27" spans="1:8" x14ac:dyDescent="0.2">
      <c r="H27" s="17"/>
    </row>
    <row r="28" spans="1:8" x14ac:dyDescent="0.2">
      <c r="C28" s="17"/>
      <c r="D28" s="17"/>
      <c r="E28" s="17"/>
      <c r="F28" s="17"/>
      <c r="G28" s="17"/>
      <c r="H28" s="17"/>
    </row>
    <row r="29" spans="1:8" ht="15.75" thickBot="1" x14ac:dyDescent="0.25">
      <c r="C29" s="17"/>
      <c r="D29" s="17"/>
      <c r="E29" s="17"/>
      <c r="F29" s="17"/>
      <c r="G29" s="17"/>
      <c r="H29" s="17"/>
    </row>
    <row r="30" spans="1:8" ht="15.75" thickBot="1" x14ac:dyDescent="0.25">
      <c r="A30" s="16">
        <f>G26</f>
        <v>28369849</v>
      </c>
      <c r="B30" s="14" t="s">
        <v>22</v>
      </c>
      <c r="C30" s="16">
        <f>C26</f>
        <v>494943282</v>
      </c>
      <c r="D30" s="18" t="s">
        <v>23</v>
      </c>
      <c r="E30" s="19">
        <f>G26/C26</f>
        <v>5.7319394023010499E-2</v>
      </c>
      <c r="F30" s="15" t="s">
        <v>24</v>
      </c>
      <c r="G30" s="15"/>
    </row>
    <row r="31" spans="1:8" x14ac:dyDescent="0.2">
      <c r="C31" s="15"/>
      <c r="D31" s="15"/>
      <c r="E31" s="15" t="s">
        <v>19</v>
      </c>
      <c r="F31" s="15" t="s">
        <v>25</v>
      </c>
      <c r="G31" s="15" t="s">
        <v>19</v>
      </c>
    </row>
    <row r="32" spans="1:8" x14ac:dyDescent="0.2">
      <c r="C32" s="15"/>
      <c r="D32" s="15"/>
      <c r="E32" s="15" t="s">
        <v>19</v>
      </c>
      <c r="F32" s="15" t="s">
        <v>26</v>
      </c>
      <c r="G32" s="15" t="s">
        <v>19</v>
      </c>
      <c r="H32" s="12" t="s">
        <v>19</v>
      </c>
    </row>
    <row r="33" spans="1:7" x14ac:dyDescent="0.2">
      <c r="C33" s="15"/>
      <c r="D33" s="15"/>
      <c r="E33" s="15" t="s">
        <v>19</v>
      </c>
      <c r="F33" s="15" t="s">
        <v>27</v>
      </c>
      <c r="G33" s="15" t="s">
        <v>19</v>
      </c>
    </row>
    <row r="34" spans="1:7" x14ac:dyDescent="0.2">
      <c r="C34" s="15"/>
      <c r="D34" s="15"/>
      <c r="E34" s="15"/>
      <c r="F34" s="15" t="s">
        <v>28</v>
      </c>
      <c r="G34" s="15" t="s">
        <v>29</v>
      </c>
    </row>
    <row r="35" spans="1:7" x14ac:dyDescent="0.2">
      <c r="C35" s="15"/>
      <c r="D35" s="15"/>
      <c r="E35" s="15"/>
      <c r="F35" s="15"/>
      <c r="G35" s="15"/>
    </row>
    <row r="36" spans="1:7" x14ac:dyDescent="0.2">
      <c r="A36" s="12" t="s">
        <v>19</v>
      </c>
      <c r="C36" s="15"/>
      <c r="D36" s="15"/>
      <c r="E36" s="15"/>
      <c r="F36" s="15"/>
      <c r="G36" s="15"/>
    </row>
    <row r="37" spans="1:7" x14ac:dyDescent="0.2">
      <c r="C37" s="15"/>
      <c r="D37" s="15"/>
      <c r="E37" s="15"/>
      <c r="F37" s="15"/>
      <c r="G37" s="15"/>
    </row>
    <row r="38" spans="1:7" x14ac:dyDescent="0.2">
      <c r="C38" s="15"/>
      <c r="D38" s="15"/>
      <c r="E38" s="15"/>
      <c r="F38" s="15"/>
      <c r="G38" s="15"/>
    </row>
    <row r="39" spans="1:7" x14ac:dyDescent="0.2">
      <c r="C39" s="15"/>
      <c r="D39" s="15"/>
      <c r="E39" s="15"/>
      <c r="F39" s="15"/>
      <c r="G39" s="15"/>
    </row>
    <row r="40" spans="1:7" x14ac:dyDescent="0.2">
      <c r="C40" s="15"/>
      <c r="D40" s="15"/>
      <c r="E40" s="15"/>
      <c r="F40" s="15"/>
      <c r="G40" s="15"/>
    </row>
    <row r="41" spans="1:7" x14ac:dyDescent="0.2">
      <c r="C41" s="15"/>
      <c r="D41" s="15"/>
      <c r="E41" s="15"/>
      <c r="F41" s="15"/>
      <c r="G41" s="15"/>
    </row>
    <row r="42" spans="1:7" x14ac:dyDescent="0.2">
      <c r="C42" s="15"/>
      <c r="D42" s="15"/>
      <c r="E42" s="15"/>
      <c r="F42" s="15"/>
      <c r="G42" s="15"/>
    </row>
    <row r="43" spans="1:7" x14ac:dyDescent="0.2">
      <c r="C43" s="15"/>
      <c r="D43" s="15"/>
      <c r="E43" s="15"/>
      <c r="F43" s="15"/>
      <c r="G43" s="15"/>
    </row>
    <row r="44" spans="1:7" x14ac:dyDescent="0.2">
      <c r="C44" s="15"/>
      <c r="D44" s="15"/>
      <c r="E44" s="15"/>
      <c r="F44" s="15"/>
      <c r="G44" s="15"/>
    </row>
    <row r="45" spans="1:7" x14ac:dyDescent="0.2">
      <c r="C45" s="15"/>
      <c r="D45" s="15"/>
      <c r="E45" s="15"/>
      <c r="F45" s="15"/>
      <c r="G45" s="15"/>
    </row>
    <row r="46" spans="1:7" x14ac:dyDescent="0.2">
      <c r="C46" s="15"/>
      <c r="D46" s="15"/>
      <c r="E46" s="15"/>
      <c r="F46" s="15"/>
      <c r="G46" s="15"/>
    </row>
    <row r="47" spans="1:7" x14ac:dyDescent="0.2">
      <c r="C47" s="15"/>
      <c r="D47" s="15"/>
      <c r="E47" s="15"/>
      <c r="F47" s="15"/>
      <c r="G47" s="15"/>
    </row>
    <row r="48" spans="1:7" x14ac:dyDescent="0.2">
      <c r="C48" s="15"/>
      <c r="D48" s="15"/>
      <c r="E48" s="15"/>
      <c r="F48" s="15"/>
      <c r="G48" s="15"/>
    </row>
    <row r="49" spans="3:7" x14ac:dyDescent="0.2">
      <c r="C49" s="15"/>
      <c r="D49" s="15"/>
      <c r="E49" s="15"/>
      <c r="F49" s="15"/>
      <c r="G49" s="15"/>
    </row>
    <row r="50" spans="3:7" x14ac:dyDescent="0.2">
      <c r="C50" s="15"/>
      <c r="D50" s="15"/>
      <c r="E50" s="15"/>
      <c r="F50" s="15"/>
      <c r="G50" s="15"/>
    </row>
    <row r="51" spans="3:7" x14ac:dyDescent="0.2">
      <c r="C51" s="15"/>
      <c r="D51" s="15"/>
      <c r="E51" s="15"/>
      <c r="F51" s="15"/>
      <c r="G51" s="15"/>
    </row>
    <row r="52" spans="3:7" x14ac:dyDescent="0.2">
      <c r="C52" s="15"/>
      <c r="D52" s="15"/>
      <c r="E52" s="15"/>
      <c r="F52" s="15"/>
      <c r="G52" s="15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Nov-20</vt:lpstr>
      <vt:lpstr>Dec-20</vt:lpstr>
      <vt:lpstr>Jan-21</vt:lpstr>
      <vt:lpstr>Feb-21</vt:lpstr>
      <vt:lpstr>Mar-21</vt:lpstr>
      <vt:lpstr>Apr-21</vt:lpstr>
      <vt:lpstr>May-21</vt:lpstr>
      <vt:lpstr>Jun-21</vt:lpstr>
      <vt:lpstr>Jul-21</vt:lpstr>
      <vt:lpstr>Aug-21</vt:lpstr>
      <vt:lpstr>Sep-21</vt:lpstr>
      <vt:lpstr>Oct-21</vt:lpstr>
      <vt:lpstr>Nov-21</vt:lpstr>
      <vt:lpstr>Dec-21</vt:lpstr>
      <vt:lpstr>Jan-22</vt:lpstr>
      <vt:lpstr>Feb-22</vt:lpstr>
      <vt:lpstr>Mar-22</vt:lpstr>
      <vt:lpstr>Apr-22</vt:lpstr>
      <vt:lpstr>May-22</vt:lpstr>
      <vt:lpstr>Jun-22</vt:lpstr>
      <vt:lpstr>Jul-22</vt:lpstr>
      <vt:lpstr>Aug-22</vt:lpstr>
      <vt:lpstr>Sep-22</vt:lpstr>
      <vt:lpstr>Oct-22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Walters</dc:creator>
  <cp:lastModifiedBy>Patsy Walters</cp:lastModifiedBy>
  <dcterms:created xsi:type="dcterms:W3CDTF">2024-06-12T18:20:16Z</dcterms:created>
  <dcterms:modified xsi:type="dcterms:W3CDTF">2024-06-12T19:39:10Z</dcterms:modified>
</cp:coreProperties>
</file>