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<sst xmlns="http://schemas.openxmlformats.org/spreadsheetml/2006/main" count="86" uniqueCount="84">
  <si>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</si>
  <si>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</si>
  <si>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</si>
  <si>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</si>
  <si>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</si>
  <si>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</si>
  <si>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</si>
  <si>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</si>
  <si>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</si>
  <si>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</si>
  <si>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</si>
  <si>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</si>
  <si>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</si>
  <si>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</si>
  <si>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</si>
  <si>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</si>
  <si>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</si>
  <si>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</si>
  <si>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</si>
  <si>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</si>
  <si>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</si>
  <si>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</si>
  <si>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</si>
  <si>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</si>
  <si>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</si>
  <si>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</si>
  <si>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</si>
  <si>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</si>
  <si>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</si>
  <si>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</si>
  <si>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</si>
  <si>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</si>
  <si>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</si>
  <si>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</si>
  <si>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</si>
  <si>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</si>
  <si>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</si>
  <si>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</si>
  <si>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</si>
  <si>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</si>
  <si>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</si>
  <si>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</si>
  <si>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</si>
  <si>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</si>
  <si>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</si>
  <si>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</si>
  <si>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</si>
  <si>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</si>
  <si>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</si>
  <si>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</si>
  <si>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</si>
  <si>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</si>
  <si>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</si>
  <si>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</si>
  <si>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</si>
  <si>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</si>
  <si>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</si>
  <si>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</si>
  <si>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</si>
  <si>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</si>
  <si>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</si>
  <si>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</si>
  <si>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</si>
  <si>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</si>
  <si>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</si>
  <si>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</si>
  <si>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</si>
  <si>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</si>
  <si>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</si>
  <si>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</si>
  <si>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</si>
  <si>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</si>
  <si>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</si>
  <si>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</si>
  <si>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</si>
  <si>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</si>
  <si>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</si>
  <si>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</si>
  <si>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</si>
  <si>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July 2021</t>
  </si>
  <si>
    <t>August 2021</t>
  </si>
  <si>
    <t>September 2021</t>
  </si>
  <si>
    <t xml:space="preserve"> July 2021</t>
  </si>
  <si>
    <t xml:space="preserve">Line 22 reflects a Fuel Adjustment Credit (0.309) Cents per KWH to be applied to bills rendered on and after October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</si>
</sst>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258320725</c:v>
                </c:pt>
                <c:pt idx="1">
                  <c:v>24358181</c:v>
                </c:pt>
                <c:pt idx="2">
                  <c:v>21704334</c:v>
                </c:pt>
                <c:pt idx="3">
                  <c:v>255666878</c:v>
                </c:pt>
              </c:numCache>
            </c:numRef>
          </c:val>
        </c:ser>
        <c:axId val="6327"/>
        <c:axId val="512488"/>
      </c:barChart>
      <c:catAx>
        <c:axId val="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8"/>
        <c:crosses val="autoZero"/>
        <c:auto val="1"/>
        <c:lblOffset val="100"/>
        <c:tickLblSkip val="1"/>
        <c:noMultiLvlLbl val="0"/>
      </c:catAx>
      <c:valAx>
        <c:axId val="512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37" sqref="I37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21704334</v>
      </c>
      <c r="H7" t="s">
        <v>67</v>
      </c>
    </row>
    <row r="8" spans="1:13" ht="12.75">
      <c r="A8" t="s">
        <v>3</v>
      </c>
      <c r="E8" s="12">
        <v>20697504</v>
      </c>
      <c r="I8" t="s">
        <v>57</v>
      </c>
      <c r="M8" s="9">
        <v>-77579</v>
      </c>
    </row>
    <row r="9" spans="1:13" ht="12.75">
      <c r="A9" t="s">
        <v>4</v>
      </c>
      <c r="E9" s="14">
        <v>7836</v>
      </c>
      <c r="I9" t="s">
        <v>65</v>
      </c>
      <c r="M9" s="9">
        <f>SUM(E28)</f>
        <v>12467.89</v>
      </c>
    </row>
    <row r="10" spans="1:13" ht="12.75">
      <c r="A10" t="s">
        <v>5</v>
      </c>
      <c r="E10" s="12">
        <f>(E8+E9)</f>
        <v>20705340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998994</v>
      </c>
      <c r="I11" s="2" t="s">
        <v>72</v>
      </c>
      <c r="M11" s="9">
        <f>SUM(M8+M9)</f>
        <v>-65111.11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22292995</v>
      </c>
    </row>
    <row r="15" spans="8:13" ht="12.75">
      <c r="H15" s="1"/>
      <c r="I15" s="2" t="s">
        <v>74</v>
      </c>
      <c r="M15" s="18">
        <v>35794</v>
      </c>
    </row>
    <row r="16" spans="8:13" ht="12.75">
      <c r="H16" s="1" t="s">
        <v>75</v>
      </c>
      <c r="M16" s="18">
        <f>(M14+M15)</f>
        <v>22328789</v>
      </c>
    </row>
    <row r="17" ht="12.75">
      <c r="H17" s="2"/>
    </row>
    <row r="18" spans="8:13" ht="12.75">
      <c r="H18" s="2" t="s">
        <v>76</v>
      </c>
      <c r="M18" s="16">
        <f>SUM(M8/M16)</f>
        <v>-0.0034743935284622914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-0.00503</v>
      </c>
    </row>
    <row r="22" spans="1:13" ht="12.75">
      <c r="A22" t="s">
        <v>61</v>
      </c>
      <c r="E22" s="12">
        <v>20697504</v>
      </c>
      <c r="H22" t="s">
        <v>63</v>
      </c>
      <c r="M22" s="15">
        <v>0.055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20697504</v>
      </c>
      <c r="H24" t="s">
        <v>12</v>
      </c>
      <c r="M24" s="15">
        <f>SUM(E11/E7)</f>
        <v>0.04602739710879864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-91640.56</v>
      </c>
    </row>
    <row r="27" spans="1:8" ht="12.75">
      <c r="A27" t="s">
        <v>70</v>
      </c>
      <c r="E27" s="11">
        <v>-104108.45</v>
      </c>
      <c r="H27" t="s">
        <v>15</v>
      </c>
    </row>
    <row r="28" spans="1:5" ht="12.75">
      <c r="A28" t="s">
        <v>64</v>
      </c>
      <c r="E28" s="11">
        <f>SUM(E26-E27)</f>
        <v>12467.89</v>
      </c>
    </row>
    <row r="29" spans="8:13" ht="12.75">
      <c r="H29" t="s">
        <v>16</v>
      </c>
      <c r="M29" s="15">
        <f>SUM(100%-M22)</f>
        <v>0.945</v>
      </c>
    </row>
    <row r="30" spans="8:13" ht="12.75">
      <c r="H30" s="2" t="s">
        <v>77</v>
      </c>
      <c r="M30" s="16">
        <f>SUM(M11/M16)</f>
        <v>-0.0029160161798295467</v>
      </c>
    </row>
    <row r="31" spans="8:13" ht="12.75">
      <c r="H31" t="s">
        <v>17</v>
      </c>
      <c r="M31" s="16">
        <f>SUM(M30/M29)</f>
        <v>-0.0030857314072270338</v>
      </c>
    </row>
    <row r="32" spans="8:13" ht="12.75">
      <c r="H32" t="s">
        <v>18</v>
      </c>
      <c r="M32" s="10">
        <f>SUM(M31*100)</f>
        <v>-0.30857314072270337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258320725</v>
      </c>
      <c r="F13" s="5"/>
      <c r="G13" s="4">
        <v>243077120</v>
      </c>
      <c r="H13" s="5"/>
      <c r="I13" s="4">
        <v>152102</v>
      </c>
      <c r="J13" s="5"/>
      <c r="K13" s="4">
        <f>(E13-G13-I13)</f>
        <v>15091503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24358181</v>
      </c>
      <c r="F14" s="5"/>
      <c r="G14" s="4">
        <v>22281000</v>
      </c>
      <c r="H14" s="5"/>
      <c r="I14" s="4">
        <v>8297</v>
      </c>
      <c r="J14" s="5"/>
      <c r="K14" s="4">
        <f>(E14-G14-I14)</f>
        <v>2068884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21704334</v>
      </c>
      <c r="F15" s="5"/>
      <c r="G15" s="7">
        <v>20697504</v>
      </c>
      <c r="H15" s="5"/>
      <c r="I15" s="7">
        <v>7836</v>
      </c>
      <c r="J15" s="5"/>
      <c r="K15" s="7">
        <f>(E15-G15-I15)</f>
        <v>998994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255666878</v>
      </c>
      <c r="F16" s="5"/>
      <c r="G16" s="4">
        <f>SUM(G13-G14+G15)</f>
        <v>241493624</v>
      </c>
      <c r="H16" s="5"/>
      <c r="I16" s="4">
        <f>SUM(I13-I14+I15)</f>
        <v>151641</v>
      </c>
      <c r="J16" s="5"/>
      <c r="K16" s="4">
        <f>(E16-(G16+I16))</f>
        <v>14021613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14021613</v>
      </c>
      <c r="C20" s="3" t="s">
        <v>33</v>
      </c>
      <c r="E20" s="8">
        <f>SUM(E16)</f>
        <v>255666878</v>
      </c>
      <c r="F20" s="3" t="s">
        <v>34</v>
      </c>
      <c r="G20" s="26">
        <f>SUM(B20/E20)</f>
        <v>0.05484329104218185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255666878</v>
      </c>
      <c r="F36" s="4"/>
      <c r="G36" s="4">
        <f>SUM(G23:G35)</f>
        <v>241493624</v>
      </c>
      <c r="H36" s="4"/>
      <c r="I36" s="4">
        <f>SUM(I23:I35)</f>
        <v>151641</v>
      </c>
      <c r="J36" s="4"/>
      <c r="K36" s="4">
        <f>SUM(K23:K35)</f>
        <v>14021613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2021-06-25T18:18:26Z</cp:lastPrinted>
  <dcterms:created xsi:type="dcterms:W3CDTF">2007-04-02T23:07:36Z</dcterms:created>
  <dcterms:modified xsi:type="dcterms:W3CDTF">2024-06-19T16:02:58Z</dcterms:modified>
  <cp:category/>
  <cp:version/>
  <cp:contentType/>
  <cp:contentStatus/>
</cp:coreProperties>
</file>