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202300012 FAC Investigation/Discovery/STAFF 2nd Set Data Requests/"/>
    </mc:Choice>
  </mc:AlternateContent>
  <xr:revisionPtr revIDLastSave="0" documentId="13_ncr:1_{6625C8EB-6B17-4778-9001-6D985F9110EA}" xr6:coauthVersionLast="47" xr6:coauthVersionMax="47" xr10:uidLastSave="{00000000-0000-0000-0000-000000000000}"/>
  <bookViews>
    <workbookView xWindow="-120" yWindow="-120" windowWidth="29040" windowHeight="15840" xr2:uid="{08440C6D-433A-48AD-9122-BC27AA68AB73}"/>
  </bookViews>
  <sheets>
    <sheet name="DR-02-019 PJM Costs" sheetId="1" r:id="rId1"/>
  </sheets>
  <externalReferences>
    <externalReference r:id="rId2"/>
    <externalReference r:id="rId3"/>
  </externalReferences>
  <definedNames>
    <definedName name="BLIdata">'[1]BLI Table'!$A$3:$F$162</definedName>
    <definedName name="DATA">#REF!</definedName>
    <definedName name="LossFactor">'[2]EST WS'!$O$90</definedName>
    <definedName name="MonthTable">'[1]Month Table'!$A$4:$C$15</definedName>
    <definedName name="_xlnm.Print_Area" localSheetId="0">'DR-02-019 PJM Costs'!$A$1:$Z$68</definedName>
    <definedName name="Schedule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5" i="1" l="1"/>
  <c r="P65" i="1"/>
  <c r="N65" i="1"/>
  <c r="L65" i="1"/>
  <c r="Z61" i="1"/>
  <c r="Z65" i="1" s="1"/>
  <c r="X61" i="1"/>
  <c r="X65" i="1" s="1"/>
  <c r="V61" i="1"/>
  <c r="V65" i="1" s="1"/>
  <c r="T61" i="1"/>
  <c r="T65" i="1" s="1"/>
  <c r="R61" i="1"/>
  <c r="P61" i="1"/>
  <c r="N61" i="1"/>
  <c r="L61" i="1"/>
  <c r="J61" i="1"/>
  <c r="J65" i="1" s="1"/>
  <c r="H61" i="1"/>
  <c r="H65" i="1" s="1"/>
  <c r="F61" i="1"/>
  <c r="F65" i="1" s="1"/>
  <c r="D61" i="1"/>
  <c r="D65" i="1" s="1"/>
  <c r="R34" i="1"/>
  <c r="P34" i="1"/>
  <c r="N34" i="1"/>
  <c r="L34" i="1"/>
  <c r="Z30" i="1"/>
  <c r="Z34" i="1" s="1"/>
  <c r="X30" i="1"/>
  <c r="X34" i="1" s="1"/>
  <c r="V30" i="1"/>
  <c r="V34" i="1" s="1"/>
  <c r="T30" i="1"/>
  <c r="T34" i="1" s="1"/>
  <c r="R30" i="1"/>
  <c r="P30" i="1"/>
  <c r="N30" i="1"/>
  <c r="L30" i="1"/>
  <c r="J30" i="1"/>
  <c r="J34" i="1" s="1"/>
  <c r="H30" i="1"/>
  <c r="H34" i="1" s="1"/>
  <c r="F30" i="1"/>
  <c r="F34" i="1" s="1"/>
  <c r="D30" i="1"/>
  <c r="D34" i="1" s="1"/>
</calcChain>
</file>

<file path=xl/sharedStrings.xml><?xml version="1.0" encoding="utf-8"?>
<sst xmlns="http://schemas.openxmlformats.org/spreadsheetml/2006/main" count="77" uniqueCount="53">
  <si>
    <t>Type of Cost</t>
  </si>
  <si>
    <t>PJM BLI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</si>
  <si>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</si>
  <si>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</si>
  <si>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</si>
  <si>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</si>
  <si>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</si>
  <si>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</si>
  <si>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</si>
  <si>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</si>
  <si>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</si>
  <si>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</si>
  <si>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</si>
  <si>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</si>
  <si>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1230-Inad Inter</t>
  </si>
  <si>
    <t>1250-Meter Err Cor</t>
  </si>
  <si>
    <t>1340-Regulation</t>
  </si>
  <si>
    <t>1360-Synch Reserve</t>
  </si>
  <si>
    <t>1370-Operating Resrv</t>
  </si>
  <si>
    <t>1375-Bal Opr Rsrv</t>
  </si>
  <si>
    <t>1378-Reactive Servic</t>
  </si>
  <si>
    <t>1500-FTR Shortfall</t>
  </si>
  <si>
    <t>1500-Mthly FTR Prem</t>
  </si>
  <si>
    <t>2215-Bal Trns Cng Cr</t>
  </si>
  <si>
    <t>2220-Tran Loss</t>
  </si>
  <si>
    <t>2340-Lost Opp. Cost</t>
  </si>
  <si>
    <t>2360-Synch Reserve</t>
  </si>
  <si>
    <t>2370-DA Op Rsrv Cr</t>
  </si>
  <si>
    <t>2375-Bal Opr Rsrv Cr</t>
  </si>
  <si>
    <t>2510-ARR</t>
  </si>
  <si>
    <t>FTR</t>
  </si>
  <si>
    <t>PJM Annual FTR Prem</t>
  </si>
  <si>
    <t>PJM Mthly FTR Prem</t>
  </si>
  <si>
    <t>Reg.Supply</t>
  </si>
  <si>
    <t>PJM Yrly Cong Uplift</t>
  </si>
  <si>
    <t>1218/2218</t>
  </si>
  <si>
    <t>Total PJM Costs</t>
  </si>
  <si>
    <t>Congestion &amp; Losses</t>
  </si>
  <si>
    <t>Net Fuel Related RTO Billing Line Items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</si>
  <si>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</si>
  <si>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</si>
  <si>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</si>
  <si>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</si>
  <si>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</si>
  <si>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</si>
  <si>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</si>
  <si>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</si>
  <si>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</si>
  <si>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</si>
  <si>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</si>
  <si>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</si>
  <si>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1218-Planning Period Congestion Uplift</t>
  </si>
  <si>
    <t>2218-Planning Period Congestion Uplift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</si>
</sst>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quotePrefix="1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quotePrefix="1" applyFont="1" applyAlignment="1">
      <alignment horizontal="center"/>
    </xf>
    <xf numFmtId="0" fontId="6" fillId="0" borderId="0" xfId="3" applyFont="1"/>
    <xf numFmtId="1" fontId="6" fillId="0" borderId="0" xfId="4" applyNumberFormat="1" applyFont="1" applyFill="1" applyAlignment="1">
      <alignment horizontal="center"/>
    </xf>
    <xf numFmtId="44" fontId="6" fillId="0" borderId="0" xfId="5" applyFont="1" applyFill="1"/>
    <xf numFmtId="44" fontId="7" fillId="0" borderId="0" xfId="2" applyFont="1" applyBorder="1"/>
    <xf numFmtId="8" fontId="6" fillId="0" borderId="0" xfId="5" applyNumberFormat="1" applyFont="1" applyFill="1"/>
    <xf numFmtId="43" fontId="7" fillId="0" borderId="0" xfId="1" applyFont="1" applyBorder="1"/>
    <xf numFmtId="43" fontId="7" fillId="0" borderId="0" xfId="1" applyFont="1" applyFill="1" applyBorder="1"/>
    <xf numFmtId="44" fontId="7" fillId="0" borderId="0" xfId="2" applyFont="1" applyFill="1" applyBorder="1"/>
    <xf numFmtId="43" fontId="7" fillId="0" borderId="0" xfId="1" applyFont="1" applyFill="1"/>
    <xf numFmtId="44" fontId="6" fillId="0" borderId="0" xfId="5" applyFont="1" applyFill="1" applyBorder="1"/>
    <xf numFmtId="1" fontId="6" fillId="0" borderId="0" xfId="4" quotePrefix="1" applyNumberFormat="1" applyFont="1" applyFill="1" applyAlignment="1">
      <alignment horizontal="center"/>
    </xf>
    <xf numFmtId="44" fontId="6" fillId="0" borderId="1" xfId="5" applyFont="1" applyFill="1" applyBorder="1"/>
    <xf numFmtId="44" fontId="7" fillId="0" borderId="1" xfId="2" applyFont="1" applyFill="1" applyBorder="1"/>
    <xf numFmtId="0" fontId="7" fillId="0" borderId="0" xfId="0" applyFont="1"/>
    <xf numFmtId="44" fontId="6" fillId="0" borderId="0" xfId="3" applyNumberFormat="1" applyFont="1"/>
    <xf numFmtId="43" fontId="7" fillId="0" borderId="0" xfId="1" applyFont="1"/>
    <xf numFmtId="0" fontId="6" fillId="0" borderId="0" xfId="0" applyFont="1"/>
    <xf numFmtId="44" fontId="6" fillId="0" borderId="1" xfId="3" applyNumberFormat="1" applyFont="1" applyBorder="1"/>
    <xf numFmtId="44" fontId="7" fillId="0" borderId="1" xfId="2" applyFont="1" applyBorder="1"/>
    <xf numFmtId="44" fontId="8" fillId="0" borderId="0" xfId="6" applyNumberFormat="1" applyFont="1" applyFill="1"/>
    <xf numFmtId="0" fontId="8" fillId="0" borderId="0" xfId="3" applyFont="1"/>
    <xf numFmtId="44" fontId="6" fillId="0" borderId="2" xfId="3" applyNumberFormat="1" applyFont="1" applyBorder="1"/>
    <xf numFmtId="1" fontId="9" fillId="0" borderId="0" xfId="4" applyNumberFormat="1" applyFont="1" applyFill="1" applyAlignment="1">
      <alignment horizontal="center"/>
    </xf>
    <xf numFmtId="0" fontId="7" fillId="0" borderId="0" xfId="0" quotePrefix="1" applyFont="1"/>
  </cellXfs>
  <cellStyles count="7">
    <cellStyle name="Comma" xfId="1" builtinId="3"/>
    <cellStyle name="Comma 2" xfId="4" xr:uid="{4F1280D9-A06C-42F1-98B2-72A5721372CE}"/>
    <cellStyle name="Currency" xfId="2" builtinId="4"/>
    <cellStyle name="Currency 2" xfId="5" xr:uid="{52D9E146-21DD-4436-BEA9-2AF089E1DC63}"/>
    <cellStyle name="Normal" xfId="0" builtinId="0"/>
    <cellStyle name="Normal 3" xfId="3" xr:uid="{E6B59A27-4AED-4D6F-AFF9-7E789D438CF1}"/>
    <cellStyle name="Percent 2" xfId="6" xr:uid="{85067F86-4623-47B4-9B12-1AFB1284C0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mission%20Rates/PJM%20Information/PJM%20Invoices%20-%20DEK/DEK%20PJM%20Invoice%20Data%202012-Curr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K%20Rider%20Filings/DEK%20FAC%20Filing/DEK%20FAC%20Filing%202022/02%20December%20Expense_February%20Rates/12%202021%20DEK%20FAC%20Filing%20for%2002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LI Table"/>
      <sheetName val="Month Table"/>
      <sheetName val="Pivot"/>
      <sheetName val="SLSRSL"/>
      <sheetName val="FTR Pivot"/>
      <sheetName val="Bilateral Adjust"/>
      <sheetName val="Capacity"/>
      <sheetName val="Asset Energy"/>
      <sheetName val="FAC PJM Chg Detail"/>
      <sheetName val="Post-S105 Analysis"/>
      <sheetName val="ASM Pivot"/>
      <sheetName val="PSM Non-Fuel"/>
      <sheetName val="Fuel Related (Risk+3)"/>
      <sheetName val="Sheet1"/>
      <sheetName val="Fuel Related BLI"/>
      <sheetName val="PJMChrgDtl - BLI"/>
      <sheetName val="2023 Energy, C&amp;L"/>
      <sheetName val="2022 Energy, C&amp;L"/>
      <sheetName val="2021 Energy, C&amp;L"/>
      <sheetName val="2020 Energy, Cong &amp; Loss"/>
      <sheetName val="2019 Energy, Cong &amp; Loss"/>
      <sheetName val="2018 Energy, Cong &amp; Loss"/>
      <sheetName val="2017 Energy, Cong &amp; Loss"/>
      <sheetName val="2016 Energy, Cong &amp; Loss"/>
      <sheetName val="2015 Energy, Cong &amp; Loss"/>
    </sheetNames>
    <sheetDataSet>
      <sheetData sheetId="0" refreshError="1"/>
      <sheetData sheetId="1">
        <row r="1">
          <cell r="C1">
            <v>3</v>
          </cell>
        </row>
        <row r="3">
          <cell r="A3">
            <v>1000</v>
          </cell>
          <cell r="B3" t="str">
            <v>Amount Due for Interest on Past Due Charges</v>
          </cell>
          <cell r="D3" t="str">
            <v>Transmission</v>
          </cell>
          <cell r="F3" t="str">
            <v>BASE</v>
          </cell>
        </row>
        <row r="4">
          <cell r="A4">
            <v>1100</v>
          </cell>
          <cell r="B4" t="str">
            <v>Network Integration Transmission Service</v>
          </cell>
          <cell r="C4" t="str">
            <v>PJM NetInt Trans Ser</v>
          </cell>
          <cell r="D4" t="str">
            <v>Transmission</v>
          </cell>
          <cell r="E4">
            <v>565000</v>
          </cell>
          <cell r="F4" t="str">
            <v>BASE</v>
          </cell>
        </row>
        <row r="5">
          <cell r="A5">
            <v>1108</v>
          </cell>
          <cell r="B5" t="str">
            <v>Transmission Enhancement</v>
          </cell>
          <cell r="C5" t="str">
            <v>PJM Trans Enhance Ch</v>
          </cell>
          <cell r="D5" t="str">
            <v>R68OTH</v>
          </cell>
          <cell r="E5">
            <v>561800</v>
          </cell>
          <cell r="F5" t="str">
            <v>BASE</v>
          </cell>
        </row>
        <row r="6">
          <cell r="A6">
            <v>1109</v>
          </cell>
          <cell r="B6" t="str">
            <v>Midcontinent ISO Transmission Expansion Plan Assessment</v>
          </cell>
          <cell r="C6" t="str">
            <v>PJM MTEP Cost Recov</v>
          </cell>
          <cell r="D6" t="str">
            <v>Transmission</v>
          </cell>
          <cell r="E6">
            <v>253035</v>
          </cell>
        </row>
        <row r="7">
          <cell r="A7">
            <v>1110</v>
          </cell>
          <cell r="B7" t="str">
            <v>Direct Assignment Facilities</v>
          </cell>
          <cell r="D7" t="str">
            <v>Transmission</v>
          </cell>
          <cell r="F7" t="str">
            <v>BASE</v>
          </cell>
        </row>
        <row r="8">
          <cell r="A8">
            <v>1120</v>
          </cell>
          <cell r="B8" t="str">
            <v>Other Supporting Facilities</v>
          </cell>
          <cell r="D8" t="str">
            <v>Transmission</v>
          </cell>
          <cell r="F8" t="str">
            <v>BASE</v>
          </cell>
        </row>
        <row r="9">
          <cell r="A9">
            <v>1130</v>
          </cell>
          <cell r="B9" t="str">
            <v>Firm Point-to-Point Transmission Service</v>
          </cell>
          <cell r="D9" t="str">
            <v>Transmission</v>
          </cell>
          <cell r="E9">
            <v>456110</v>
          </cell>
          <cell r="F9" t="str">
            <v>BASE</v>
          </cell>
        </row>
        <row r="10">
          <cell r="A10">
            <v>1133</v>
          </cell>
          <cell r="B10" t="str">
            <v>Firm Point-to-Point Transmission Service Resale</v>
          </cell>
          <cell r="D10" t="str">
            <v>Transmission</v>
          </cell>
          <cell r="F10" t="str">
            <v>BASE</v>
          </cell>
        </row>
        <row r="11">
          <cell r="A11">
            <v>1140</v>
          </cell>
          <cell r="B11" t="str">
            <v>Non-Firm Point-to-Point Transmission Service</v>
          </cell>
          <cell r="C11" t="str">
            <v>PJM NonFirm PTP Tran</v>
          </cell>
          <cell r="D11" t="str">
            <v>Transmission</v>
          </cell>
          <cell r="E11">
            <v>456110</v>
          </cell>
          <cell r="F11" t="str">
            <v>BASE</v>
          </cell>
        </row>
        <row r="12">
          <cell r="A12">
            <v>1143</v>
          </cell>
          <cell r="B12" t="str">
            <v>Non-Firm Point-to-Point Transmission Service Resale</v>
          </cell>
          <cell r="D12" t="str">
            <v>Transmission</v>
          </cell>
          <cell r="F12" t="str">
            <v>BASE</v>
          </cell>
        </row>
        <row r="13">
          <cell r="A13">
            <v>1200</v>
          </cell>
          <cell r="B13" t="str">
            <v>Day-ahead Spot Market Energy</v>
          </cell>
          <cell r="C13" t="str">
            <v>DA Asset</v>
          </cell>
          <cell r="D13" t="str">
            <v>SLSRSL/Fuel</v>
          </cell>
          <cell r="E13" t="str">
            <v>447150/555202</v>
          </cell>
          <cell r="F13" t="str">
            <v>FAC/PSM - Purch</v>
          </cell>
        </row>
        <row r="14">
          <cell r="A14">
            <v>1205</v>
          </cell>
          <cell r="B14" t="str">
            <v>Balancing Spot Market Energy</v>
          </cell>
          <cell r="C14" t="str">
            <v>RT Asset</v>
          </cell>
          <cell r="D14" t="str">
            <v>SLSRSL/Fuel</v>
          </cell>
          <cell r="E14" t="str">
            <v>447150/555202</v>
          </cell>
          <cell r="F14" t="str">
            <v>FAC/PSM - Purch</v>
          </cell>
        </row>
        <row r="15">
          <cell r="A15">
            <v>1210</v>
          </cell>
          <cell r="B15" t="str">
            <v>Day-ahead Transmission Congestion</v>
          </cell>
          <cell r="C15" t="str">
            <v>DA Asset</v>
          </cell>
          <cell r="D15" t="str">
            <v>SLSRSL/Fuel</v>
          </cell>
          <cell r="E15" t="str">
            <v>447150/555202</v>
          </cell>
          <cell r="F15" t="str">
            <v>FAC/PSM - Purch</v>
          </cell>
        </row>
        <row r="16">
          <cell r="A16">
            <v>1215</v>
          </cell>
          <cell r="B16" t="str">
            <v>Balancing Transmission Congestion</v>
          </cell>
          <cell r="C16" t="str">
            <v>RT Asset</v>
          </cell>
          <cell r="D16" t="str">
            <v>SLSRSL/Fuel</v>
          </cell>
          <cell r="E16" t="str">
            <v>447150/555202</v>
          </cell>
          <cell r="F16" t="str">
            <v>FAC/PSM</v>
          </cell>
        </row>
        <row r="17">
          <cell r="A17">
            <v>1218</v>
          </cell>
          <cell r="B17" t="str">
            <v>Planning Period Congestion Uplift</v>
          </cell>
          <cell r="F17" t="str">
            <v>FAC/PSM</v>
          </cell>
        </row>
        <row r="18">
          <cell r="A18">
            <v>1220</v>
          </cell>
          <cell r="B18" t="str">
            <v>Day-ahead Transmission Losses</v>
          </cell>
          <cell r="C18" t="str">
            <v>DA Asset</v>
          </cell>
          <cell r="D18" t="str">
            <v>SLSRSL/Fuel</v>
          </cell>
          <cell r="E18" t="str">
            <v>447150/555202</v>
          </cell>
          <cell r="F18" t="str">
            <v>FAC/PSM - Purch</v>
          </cell>
        </row>
        <row r="19">
          <cell r="A19">
            <v>1225</v>
          </cell>
          <cell r="B19" t="str">
            <v>Balancing Transmission Losses</v>
          </cell>
          <cell r="C19" t="str">
            <v>RT Asset</v>
          </cell>
          <cell r="D19" t="str">
            <v>SLSRSL/Fuel</v>
          </cell>
          <cell r="E19" t="str">
            <v>447150/555202</v>
          </cell>
          <cell r="F19" t="str">
            <v>FAC/PSM - Purch</v>
          </cell>
        </row>
        <row r="20">
          <cell r="A20">
            <v>1230</v>
          </cell>
          <cell r="B20" t="str">
            <v>Inadvertent Interchange</v>
          </cell>
          <cell r="C20" t="str">
            <v>PJM Inad Inter</v>
          </cell>
          <cell r="D20" t="str">
            <v>Fuel</v>
          </cell>
          <cell r="E20">
            <v>555202</v>
          </cell>
          <cell r="F20" t="str">
            <v>FAC/PSM</v>
          </cell>
        </row>
        <row r="21">
          <cell r="A21">
            <v>1240</v>
          </cell>
          <cell r="B21" t="str">
            <v>Day-ahead Economic Load Response</v>
          </cell>
          <cell r="F21" t="str">
            <v>PSM-NonF</v>
          </cell>
        </row>
        <row r="22">
          <cell r="A22">
            <v>1241</v>
          </cell>
          <cell r="B22" t="str">
            <v>Real-time Economic Load Response</v>
          </cell>
          <cell r="F22" t="str">
            <v>PSM-NonF</v>
          </cell>
        </row>
        <row r="23">
          <cell r="A23">
            <v>1242</v>
          </cell>
          <cell r="B23" t="str">
            <v>Day-Ahead Load Response Charge Allocation</v>
          </cell>
          <cell r="C23" t="str">
            <v>PJM DA Load Resp Chg</v>
          </cell>
          <cell r="D23" t="str">
            <v>FACASM</v>
          </cell>
          <cell r="E23">
            <v>555202</v>
          </cell>
          <cell r="F23" t="str">
            <v>PSM-NonF</v>
          </cell>
        </row>
        <row r="24">
          <cell r="A24">
            <v>1243</v>
          </cell>
          <cell r="B24" t="str">
            <v>Real-Time Load Response Charge Allocation</v>
          </cell>
          <cell r="C24" t="str">
            <v>PJM RT Load Resp Chg</v>
          </cell>
          <cell r="D24" t="str">
            <v>FACASM</v>
          </cell>
          <cell r="E24">
            <v>555202</v>
          </cell>
          <cell r="F24" t="str">
            <v>PSM-NonF</v>
          </cell>
        </row>
        <row r="25">
          <cell r="A25">
            <v>1245</v>
          </cell>
          <cell r="B25" t="str">
            <v>Emergency Load Response</v>
          </cell>
          <cell r="C25" t="str">
            <v>PJM Emer Load Res</v>
          </cell>
          <cell r="D25" t="str">
            <v>Fuel</v>
          </cell>
          <cell r="E25">
            <v>555202</v>
          </cell>
          <cell r="F25" t="str">
            <v>PSM-NonF</v>
          </cell>
        </row>
        <row r="26">
          <cell r="A26">
            <v>1250</v>
          </cell>
          <cell r="B26" t="str">
            <v>Meter Error Correction</v>
          </cell>
          <cell r="C26" t="str">
            <v>PJM Meter Err Cor</v>
          </cell>
          <cell r="D26" t="str">
            <v>Fuel</v>
          </cell>
          <cell r="E26">
            <v>555202</v>
          </cell>
          <cell r="F26" t="str">
            <v>FAC/PSM</v>
          </cell>
        </row>
        <row r="27">
          <cell r="A27">
            <v>1260</v>
          </cell>
          <cell r="B27" t="str">
            <v>Emergency Energy</v>
          </cell>
          <cell r="D27" t="str">
            <v>FACASM</v>
          </cell>
          <cell r="E27">
            <v>555202</v>
          </cell>
          <cell r="F27" t="str">
            <v>FAC/PSM</v>
          </cell>
        </row>
        <row r="28">
          <cell r="A28">
            <v>1301</v>
          </cell>
          <cell r="B28" t="str">
            <v>PJM Scheduling, System Control and Dispatch Service - Control Area Administration</v>
          </cell>
          <cell r="C28" t="str">
            <v>PJM Control Area</v>
          </cell>
          <cell r="D28" t="str">
            <v>Market</v>
          </cell>
          <cell r="E28">
            <v>575700</v>
          </cell>
          <cell r="F28" t="str">
            <v>BASE</v>
          </cell>
        </row>
        <row r="29">
          <cell r="A29">
            <v>1302</v>
          </cell>
          <cell r="B29" t="str">
            <v>PJM Scheduling, System Control and Dispatch Service - FTR Administration</v>
          </cell>
          <cell r="C29" t="str">
            <v>PJM FTR Mkt Admin</v>
          </cell>
          <cell r="D29" t="str">
            <v>Market</v>
          </cell>
          <cell r="E29">
            <v>575700</v>
          </cell>
          <cell r="F29" t="str">
            <v>BASE</v>
          </cell>
        </row>
        <row r="30">
          <cell r="A30">
            <v>1303</v>
          </cell>
          <cell r="B30" t="str">
            <v>PJM Scheduling, System Control and Dispatch Service - Market Support</v>
          </cell>
          <cell r="C30" t="str">
            <v>PJM Market Support</v>
          </cell>
          <cell r="D30" t="str">
            <v>Market</v>
          </cell>
          <cell r="E30">
            <v>575700</v>
          </cell>
          <cell r="F30" t="str">
            <v>BASE</v>
          </cell>
        </row>
        <row r="31">
          <cell r="A31">
            <v>1304</v>
          </cell>
          <cell r="B31" t="str">
            <v>PJM Scheduling, System Control and Dispatch Service - Regulation Market Administration</v>
          </cell>
          <cell r="C31" t="str">
            <v>PJM Reg Market Admin</v>
          </cell>
          <cell r="D31" t="str">
            <v>Market</v>
          </cell>
          <cell r="E31">
            <v>575700</v>
          </cell>
          <cell r="F31" t="str">
            <v>BASE</v>
          </cell>
        </row>
        <row r="32">
          <cell r="A32">
            <v>1305</v>
          </cell>
          <cell r="B32" t="str">
            <v>PJM Scheduling, System Control and Dispatch Service - Capacity Resource/Obligation Mgmt.</v>
          </cell>
          <cell r="C32" t="str">
            <v>PJM Cap Res/Obl Mgmt</v>
          </cell>
          <cell r="D32" t="str">
            <v>Market</v>
          </cell>
          <cell r="E32">
            <v>575700</v>
          </cell>
          <cell r="F32" t="str">
            <v>BASE</v>
          </cell>
        </row>
        <row r="33">
          <cell r="A33">
            <v>1306</v>
          </cell>
          <cell r="B33" t="str">
            <v>PJM Scheduling, System Control and Dispatch Service - Advanced Second Control Center</v>
          </cell>
          <cell r="C33" t="str">
            <v>PJM Adv Control Cent</v>
          </cell>
          <cell r="D33" t="str">
            <v>Market</v>
          </cell>
          <cell r="E33">
            <v>575700</v>
          </cell>
          <cell r="F33" t="str">
            <v>BASE</v>
          </cell>
        </row>
        <row r="34">
          <cell r="A34">
            <v>1307</v>
          </cell>
          <cell r="B34" t="str">
            <v>PJM Scheduling, System Control and Dispatch Service - Market Support Offset</v>
          </cell>
          <cell r="C34" t="str">
            <v>PJM Mkt Supp Offset</v>
          </cell>
          <cell r="D34" t="str">
            <v>Market</v>
          </cell>
          <cell r="E34">
            <v>575700</v>
          </cell>
          <cell r="F34" t="str">
            <v>BASE</v>
          </cell>
        </row>
        <row r="35">
          <cell r="A35">
            <v>1308</v>
          </cell>
          <cell r="B35" t="str">
            <v xml:space="preserve">PJM Scheduling, System Control and Dispatch Service Refund - Control Area Administration </v>
          </cell>
          <cell r="C35" t="str">
            <v>PJM Control Area</v>
          </cell>
          <cell r="D35" t="str">
            <v>Market</v>
          </cell>
          <cell r="E35">
            <v>575700</v>
          </cell>
          <cell r="F35" t="str">
            <v>BASE</v>
          </cell>
        </row>
        <row r="36">
          <cell r="A36">
            <v>1309</v>
          </cell>
          <cell r="B36" t="str">
            <v>PJM Scheduling, System Control and Dispatch Service Refund - FTR Administration</v>
          </cell>
          <cell r="C36" t="str">
            <v>PJM FTR Mkt Admin</v>
          </cell>
          <cell r="D36" t="str">
            <v>Market</v>
          </cell>
          <cell r="E36">
            <v>575700</v>
          </cell>
          <cell r="F36" t="str">
            <v>BASE</v>
          </cell>
        </row>
        <row r="37">
          <cell r="A37">
            <v>1310</v>
          </cell>
          <cell r="B37" t="str">
            <v>PJM Scheduling, System Control and Dispatch Service Refund - Market Support</v>
          </cell>
          <cell r="C37" t="str">
            <v>PJM Market Support</v>
          </cell>
          <cell r="D37" t="str">
            <v>Market</v>
          </cell>
          <cell r="E37">
            <v>575700</v>
          </cell>
          <cell r="F37" t="str">
            <v>BASE</v>
          </cell>
        </row>
        <row r="38">
          <cell r="A38">
            <v>1311</v>
          </cell>
          <cell r="B38" t="str">
            <v>PJM Scheduling, System Control and Dispatch Service Refund - Regulation Market Administration</v>
          </cell>
          <cell r="C38" t="str">
            <v>PJM Reg Market Admin</v>
          </cell>
          <cell r="D38" t="str">
            <v>Market</v>
          </cell>
          <cell r="E38">
            <v>575700</v>
          </cell>
          <cell r="F38" t="str">
            <v>BASE</v>
          </cell>
        </row>
        <row r="39">
          <cell r="A39">
            <v>1312</v>
          </cell>
          <cell r="B39" t="str">
            <v>PJM Scheduling, System Control and Dispatch Service Refund - Capacity Resource/Obligation Mgmt.</v>
          </cell>
          <cell r="C39" t="str">
            <v>PJM Cap Res/Obl Mgmt</v>
          </cell>
          <cell r="D39" t="str">
            <v>Market</v>
          </cell>
          <cell r="E39">
            <v>575700</v>
          </cell>
          <cell r="F39" t="str">
            <v>BASE</v>
          </cell>
        </row>
        <row r="40">
          <cell r="A40">
            <v>1313</v>
          </cell>
          <cell r="B40" t="str">
            <v>PJM Settlement, Inc.</v>
          </cell>
          <cell r="C40" t="str">
            <v>PJM Settle, Inc</v>
          </cell>
          <cell r="D40" t="str">
            <v>Market</v>
          </cell>
          <cell r="E40">
            <v>575700</v>
          </cell>
          <cell r="F40" t="str">
            <v>BASE</v>
          </cell>
        </row>
        <row r="41">
          <cell r="A41">
            <v>1314</v>
          </cell>
          <cell r="B41" t="str">
            <v>Market Monitoring Unit (MMU) Funding</v>
          </cell>
          <cell r="C41" t="str">
            <v>PJM MMU Fund</v>
          </cell>
          <cell r="D41" t="str">
            <v>Market</v>
          </cell>
          <cell r="E41">
            <v>575700</v>
          </cell>
          <cell r="F41" t="str">
            <v>BASE</v>
          </cell>
        </row>
        <row r="42">
          <cell r="A42">
            <v>1315</v>
          </cell>
          <cell r="B42" t="str">
            <v>FERC Annual Charge Recovery</v>
          </cell>
          <cell r="C42" t="str">
            <v>PJM FERC Ann Rec</v>
          </cell>
          <cell r="D42" t="str">
            <v>Market</v>
          </cell>
          <cell r="E42">
            <v>575700</v>
          </cell>
          <cell r="F42" t="str">
            <v>BASE</v>
          </cell>
        </row>
        <row r="43">
          <cell r="A43">
            <v>1316</v>
          </cell>
          <cell r="B43" t="str">
            <v>Organization of PJM States, Inc. (OPSI) Funding</v>
          </cell>
          <cell r="C43" t="str">
            <v>PJM OPSI Fund</v>
          </cell>
          <cell r="D43" t="str">
            <v>Market</v>
          </cell>
          <cell r="E43">
            <v>575700</v>
          </cell>
          <cell r="F43" t="str">
            <v>BASE</v>
          </cell>
        </row>
        <row r="44">
          <cell r="A44">
            <v>1317</v>
          </cell>
          <cell r="B44" t="str">
            <v>North American Electric Reliability Corporation (NERC)</v>
          </cell>
          <cell r="C44" t="str">
            <v>PJM NERC</v>
          </cell>
          <cell r="D44" t="str">
            <v>Market</v>
          </cell>
          <cell r="E44">
            <v>575700</v>
          </cell>
          <cell r="F44" t="str">
            <v>BASE</v>
          </cell>
        </row>
        <row r="45">
          <cell r="A45">
            <v>1318</v>
          </cell>
          <cell r="B45" t="str">
            <v>Reliability First Corporation (RFC)</v>
          </cell>
          <cell r="C45" t="str">
            <v>PJM RFC</v>
          </cell>
          <cell r="D45" t="str">
            <v>Market</v>
          </cell>
          <cell r="E45">
            <v>575700</v>
          </cell>
          <cell r="F45" t="str">
            <v>BASE</v>
          </cell>
        </row>
        <row r="46">
          <cell r="A46">
            <v>1319</v>
          </cell>
          <cell r="B46" t="str">
            <v>Consumer Advocates of PJM States, Inc. (CAPS)</v>
          </cell>
          <cell r="C46" t="str">
            <v>PJM CAPS</v>
          </cell>
          <cell r="D46" t="str">
            <v>Market</v>
          </cell>
          <cell r="E46">
            <v>575700</v>
          </cell>
          <cell r="F46" t="str">
            <v>BASE</v>
          </cell>
        </row>
        <row r="47">
          <cell r="A47">
            <v>1320</v>
          </cell>
          <cell r="B47" t="str">
            <v>Transmission Owner Scheduling, System Control and Dispatch Service</v>
          </cell>
          <cell r="C47" t="str">
            <v>PJM Trans Own Sched</v>
          </cell>
          <cell r="D47" t="str">
            <v>Transmission</v>
          </cell>
          <cell r="E47">
            <v>561400</v>
          </cell>
          <cell r="F47" t="str">
            <v>BASE</v>
          </cell>
        </row>
        <row r="48">
          <cell r="A48">
            <v>1330</v>
          </cell>
          <cell r="B48" t="str">
            <v>Reactive Supply and Voltage Control from Generation and Other Sources Service</v>
          </cell>
          <cell r="C48" t="str">
            <v>Reactive Supply</v>
          </cell>
          <cell r="D48" t="str">
            <v>FACASM</v>
          </cell>
          <cell r="E48">
            <v>561400</v>
          </cell>
          <cell r="F48" t="str">
            <v>PSM-NonF</v>
          </cell>
        </row>
        <row r="49">
          <cell r="A49">
            <v>1340</v>
          </cell>
          <cell r="B49" t="str">
            <v>Regulation and Frequency Response Service</v>
          </cell>
          <cell r="C49" t="str">
            <v>PJM Regulation</v>
          </cell>
          <cell r="D49" t="str">
            <v>FACASM</v>
          </cell>
          <cell r="E49">
            <v>555202</v>
          </cell>
          <cell r="F49" t="str">
            <v>FAC/PSM</v>
          </cell>
        </row>
        <row r="50">
          <cell r="A50">
            <v>1350</v>
          </cell>
          <cell r="B50" t="str">
            <v>Energy Imbalance Service</v>
          </cell>
          <cell r="F50" t="str">
            <v>FAC/PSM</v>
          </cell>
        </row>
        <row r="51">
          <cell r="A51">
            <v>1360</v>
          </cell>
          <cell r="B51" t="str">
            <v>Synchronized Reserve</v>
          </cell>
          <cell r="C51" t="str">
            <v>PJM Synch Reserve</v>
          </cell>
          <cell r="D51" t="str">
            <v>FACASM</v>
          </cell>
          <cell r="E51">
            <v>555202</v>
          </cell>
          <cell r="F51" t="str">
            <v>FAC/PSM</v>
          </cell>
        </row>
        <row r="52">
          <cell r="A52">
            <v>1362</v>
          </cell>
          <cell r="B52" t="str">
            <v>Non-Synchronized Reserve</v>
          </cell>
          <cell r="C52" t="str">
            <v>PJM Non-Sync Reserve</v>
          </cell>
          <cell r="D52" t="str">
            <v>FACASM</v>
          </cell>
          <cell r="E52">
            <v>555202</v>
          </cell>
          <cell r="F52" t="str">
            <v>PSM-NonF</v>
          </cell>
        </row>
        <row r="53">
          <cell r="A53">
            <v>1365</v>
          </cell>
          <cell r="B53" t="str">
            <v>Day-ahead Scheduling Reserve</v>
          </cell>
          <cell r="C53" t="str">
            <v>PJM DA Sched Reserve</v>
          </cell>
          <cell r="D53" t="str">
            <v>FACASM</v>
          </cell>
          <cell r="E53">
            <v>555202</v>
          </cell>
          <cell r="F53" t="str">
            <v>PSM-NonF</v>
          </cell>
        </row>
        <row r="54">
          <cell r="A54">
            <v>1370</v>
          </cell>
          <cell r="B54" t="str">
            <v>Day-ahead Operating Reserve</v>
          </cell>
          <cell r="C54" t="str">
            <v>PJM Operating Resrv</v>
          </cell>
          <cell r="D54" t="str">
            <v>SLSRSL/Fuel</v>
          </cell>
          <cell r="E54" t="str">
            <v>447150/555202</v>
          </cell>
          <cell r="F54" t="str">
            <v>FAC/PSM</v>
          </cell>
        </row>
        <row r="55">
          <cell r="A55">
            <v>1371</v>
          </cell>
          <cell r="B55" t="str">
            <v>Day-ahead Operating Reserve for Load Response</v>
          </cell>
          <cell r="C55" t="str">
            <v>PJM Operating Resrv LR</v>
          </cell>
          <cell r="D55" t="str">
            <v>SLSRSL/Fuel</v>
          </cell>
          <cell r="E55" t="str">
            <v>447150/555202</v>
          </cell>
          <cell r="F55" t="str">
            <v>PSM-NonF</v>
          </cell>
        </row>
        <row r="56">
          <cell r="A56">
            <v>1375</v>
          </cell>
          <cell r="B56" t="str">
            <v>Balancing Operating Reserve</v>
          </cell>
          <cell r="C56" t="str">
            <v>PJM Bal Opr Rsrv</v>
          </cell>
          <cell r="D56" t="str">
            <v>SLSRSL/Fuel</v>
          </cell>
          <cell r="E56" t="str">
            <v>447150/555202</v>
          </cell>
          <cell r="F56" t="str">
            <v>FAC/PSM</v>
          </cell>
        </row>
        <row r="57">
          <cell r="A57">
            <v>1376</v>
          </cell>
          <cell r="B57" t="str">
            <v xml:space="preserve">Balancing Operating Reserve for Load Response </v>
          </cell>
          <cell r="C57" t="str">
            <v>PJM BAL OPR RSRV LR</v>
          </cell>
          <cell r="D57" t="str">
            <v>SLSRSL/Fuel</v>
          </cell>
          <cell r="E57" t="str">
            <v>447150/555202</v>
          </cell>
          <cell r="F57" t="str">
            <v>PSM-NonF</v>
          </cell>
        </row>
        <row r="58">
          <cell r="A58">
            <v>1377</v>
          </cell>
          <cell r="B58" t="str">
            <v>Synchronous Condensing</v>
          </cell>
          <cell r="C58" t="str">
            <v>PJM Synchr Condens</v>
          </cell>
          <cell r="D58" t="str">
            <v>FACASM</v>
          </cell>
          <cell r="E58">
            <v>555202</v>
          </cell>
          <cell r="F58" t="str">
            <v>FAC/PSM</v>
          </cell>
        </row>
        <row r="59">
          <cell r="A59">
            <v>1378</v>
          </cell>
          <cell r="B59" t="str">
            <v>Reactive Services</v>
          </cell>
          <cell r="C59" t="str">
            <v>PJM Reactive Service</v>
          </cell>
          <cell r="D59" t="str">
            <v>FACASM</v>
          </cell>
          <cell r="E59">
            <v>555202</v>
          </cell>
          <cell r="F59" t="str">
            <v>FAC/PSM</v>
          </cell>
        </row>
        <row r="60">
          <cell r="A60">
            <v>1380</v>
          </cell>
          <cell r="B60" t="str">
            <v>Black Start Service</v>
          </cell>
          <cell r="C60" t="str">
            <v>Blackstart</v>
          </cell>
          <cell r="D60" t="str">
            <v>FACASM</v>
          </cell>
          <cell r="E60">
            <v>555202</v>
          </cell>
          <cell r="F60" t="str">
            <v>PSM-NonF</v>
          </cell>
        </row>
        <row r="61">
          <cell r="A61">
            <v>1390</v>
          </cell>
          <cell r="B61" t="str">
            <v>Fuel Cost Policy Penalty</v>
          </cell>
          <cell r="C61" t="str">
            <v>Fuel Policy Pen</v>
          </cell>
          <cell r="F61" t="str">
            <v>PSM-NonF</v>
          </cell>
        </row>
        <row r="62">
          <cell r="A62">
            <v>1400</v>
          </cell>
          <cell r="B62" t="str">
            <v>Load Reconciliation for Spot Market Energy</v>
          </cell>
          <cell r="C62" t="str">
            <v>RT Asset</v>
          </cell>
          <cell r="D62" t="str">
            <v>SLSRSL/Fuel</v>
          </cell>
          <cell r="E62" t="str">
            <v>447150/555202</v>
          </cell>
          <cell r="F62" t="str">
            <v>FAC/PSM - Purch</v>
          </cell>
        </row>
        <row r="63">
          <cell r="A63">
            <v>1410</v>
          </cell>
          <cell r="B63" t="str">
            <v>Load Reconciliation for Transmission Congestion</v>
          </cell>
          <cell r="C63" t="str">
            <v>RT Asset</v>
          </cell>
          <cell r="D63" t="str">
            <v>SLSRSL/Fuel</v>
          </cell>
          <cell r="E63" t="str">
            <v>447150/555202</v>
          </cell>
          <cell r="F63" t="str">
            <v>FAC/PSM - Purch</v>
          </cell>
        </row>
        <row r="64">
          <cell r="A64">
            <v>1420</v>
          </cell>
          <cell r="B64" t="str">
            <v>Load Reconciliation for Transmission Losses</v>
          </cell>
          <cell r="C64" t="str">
            <v>RT Asset</v>
          </cell>
          <cell r="D64" t="str">
            <v>SLSRSL/Fuel</v>
          </cell>
          <cell r="E64" t="str">
            <v>447150/555202</v>
          </cell>
          <cell r="F64" t="str">
            <v>FAC/PSM - Purch</v>
          </cell>
        </row>
        <row r="65">
          <cell r="A65">
            <v>1430</v>
          </cell>
          <cell r="B65" t="str">
            <v>Load Reconciliation for Inadvertent Interchange</v>
          </cell>
          <cell r="C65" t="str">
            <v>PJM Inad Inter</v>
          </cell>
          <cell r="D65" t="str">
            <v>Fuel</v>
          </cell>
          <cell r="E65">
            <v>555202</v>
          </cell>
          <cell r="F65" t="str">
            <v>FAC/PSM</v>
          </cell>
        </row>
        <row r="66">
          <cell r="A66">
            <v>1440</v>
          </cell>
          <cell r="B66" t="str">
            <v>Load Reconciliation for PJM Scheduling, System Control and Dispatch Service</v>
          </cell>
          <cell r="C66" t="str">
            <v>PJM Control Area</v>
          </cell>
          <cell r="D66" t="str">
            <v>Market</v>
          </cell>
          <cell r="E66">
            <v>575700</v>
          </cell>
          <cell r="F66" t="str">
            <v>BASE</v>
          </cell>
        </row>
        <row r="67">
          <cell r="A67">
            <v>1441</v>
          </cell>
          <cell r="B67" t="str">
            <v>Load Reconciliation for PJM Scheduling, System Control and Dispatch Service Refund</v>
          </cell>
          <cell r="C67" t="str">
            <v>PJM Control Area</v>
          </cell>
          <cell r="D67" t="str">
            <v>Market</v>
          </cell>
          <cell r="E67">
            <v>575700</v>
          </cell>
          <cell r="F67" t="str">
            <v>BASE</v>
          </cell>
        </row>
        <row r="68">
          <cell r="A68">
            <v>1442</v>
          </cell>
          <cell r="B68" t="str">
            <v xml:space="preserve">Load Reconciliation for Schedule 9-6 - Advanced Second Control Center </v>
          </cell>
          <cell r="C68" t="str">
            <v>PJM Adv Control Cent</v>
          </cell>
          <cell r="D68" t="str">
            <v>Market</v>
          </cell>
          <cell r="E68">
            <v>575700</v>
          </cell>
          <cell r="F68" t="str">
            <v>BASE</v>
          </cell>
        </row>
        <row r="69">
          <cell r="A69">
            <v>1444</v>
          </cell>
          <cell r="B69" t="str">
            <v xml:space="preserve">Load Reconciliation for Market Monitoring Unit (MMU) Funding </v>
          </cell>
          <cell r="C69" t="str">
            <v>PJM MMU Fund</v>
          </cell>
          <cell r="D69" t="str">
            <v>Market</v>
          </cell>
          <cell r="E69">
            <v>575700</v>
          </cell>
          <cell r="F69" t="str">
            <v>BASE</v>
          </cell>
        </row>
        <row r="70">
          <cell r="A70">
            <v>1445</v>
          </cell>
          <cell r="B70" t="str">
            <v>Load Reconciliation for FERC Annual Charge Recovery</v>
          </cell>
          <cell r="C70" t="str">
            <v>PJM FERC Ann Rec</v>
          </cell>
          <cell r="D70" t="str">
            <v>Market</v>
          </cell>
          <cell r="E70">
            <v>575700</v>
          </cell>
          <cell r="F70" t="str">
            <v>BASE</v>
          </cell>
        </row>
        <row r="71">
          <cell r="A71">
            <v>1446</v>
          </cell>
          <cell r="B71" t="str">
            <v>Load Reconciliation for Organization of PJM States, Inc. (OPSI) Funding</v>
          </cell>
          <cell r="C71" t="str">
            <v>PJM OPSI Fund</v>
          </cell>
          <cell r="D71" t="str">
            <v>Market</v>
          </cell>
          <cell r="E71">
            <v>575700</v>
          </cell>
          <cell r="F71" t="str">
            <v>BASE</v>
          </cell>
        </row>
        <row r="72">
          <cell r="A72">
            <v>1447</v>
          </cell>
          <cell r="B72" t="str">
            <v>Load Reconciliation for North American Electric Reliability Corporation (NERC)</v>
          </cell>
          <cell r="C72" t="str">
            <v>PJM NERC</v>
          </cell>
          <cell r="D72" t="str">
            <v>Market</v>
          </cell>
          <cell r="E72">
            <v>575700</v>
          </cell>
          <cell r="F72" t="str">
            <v>BASE</v>
          </cell>
        </row>
        <row r="73">
          <cell r="A73">
            <v>1448</v>
          </cell>
          <cell r="B73" t="str">
            <v>Load Reconciliation for Reliability First Corporation (RFC)</v>
          </cell>
          <cell r="C73" t="str">
            <v>PJM RFC</v>
          </cell>
          <cell r="D73" t="str">
            <v>Market</v>
          </cell>
          <cell r="E73">
            <v>575700</v>
          </cell>
          <cell r="F73" t="str">
            <v>BASE</v>
          </cell>
        </row>
        <row r="74">
          <cell r="A74">
            <v>1449</v>
          </cell>
          <cell r="B74" t="str">
            <v>Load Reconciliation for Consumer Advocates of PJM States, Inc. (CAPS) Funding</v>
          </cell>
          <cell r="C74" t="str">
            <v>PJM CAPS</v>
          </cell>
          <cell r="D74" t="str">
            <v>Market</v>
          </cell>
          <cell r="E74">
            <v>575700</v>
          </cell>
          <cell r="F74" t="str">
            <v>BASE</v>
          </cell>
        </row>
        <row r="75">
          <cell r="A75">
            <v>1450</v>
          </cell>
          <cell r="B75" t="str">
            <v>Load Reconciliation for Transmission Owner Scheduling, System Control and Dispatch Service</v>
          </cell>
          <cell r="C75" t="str">
            <v>PJM Trans Own Sched</v>
          </cell>
          <cell r="D75" t="str">
            <v xml:space="preserve">Transmission </v>
          </cell>
          <cell r="E75">
            <v>561400</v>
          </cell>
          <cell r="F75" t="str">
            <v>BASE</v>
          </cell>
        </row>
        <row r="76">
          <cell r="A76">
            <v>1460</v>
          </cell>
          <cell r="B76" t="str">
            <v>Load Reconciliation for Regulation and Frequency Response Service</v>
          </cell>
          <cell r="C76" t="str">
            <v>PJM Regulation</v>
          </cell>
          <cell r="D76" t="str">
            <v>FACASM</v>
          </cell>
          <cell r="E76">
            <v>555202</v>
          </cell>
          <cell r="F76" t="str">
            <v>FAC/PSM</v>
          </cell>
        </row>
        <row r="77">
          <cell r="A77">
            <v>1470</v>
          </cell>
          <cell r="B77" t="str">
            <v xml:space="preserve">Load Reconciliation for Synchronized Reserve </v>
          </cell>
          <cell r="C77" t="str">
            <v>PJM Synch Reserve</v>
          </cell>
          <cell r="D77" t="str">
            <v>FACASM</v>
          </cell>
          <cell r="E77">
            <v>555202</v>
          </cell>
          <cell r="F77" t="str">
            <v>FAC/PSM</v>
          </cell>
        </row>
        <row r="78">
          <cell r="A78">
            <v>1472</v>
          </cell>
          <cell r="B78" t="str">
            <v>Load Reconciliation for Non-Synchronized Reserve</v>
          </cell>
          <cell r="C78" t="str">
            <v>PJM Non-Sync Reserve</v>
          </cell>
          <cell r="D78" t="str">
            <v>FACASM</v>
          </cell>
          <cell r="E78">
            <v>555202</v>
          </cell>
          <cell r="F78" t="str">
            <v>PSM-NonF</v>
          </cell>
        </row>
        <row r="79">
          <cell r="A79">
            <v>1475</v>
          </cell>
          <cell r="B79" t="str">
            <v>Load Reconciliation for Day-ahead Scheduling Reserve</v>
          </cell>
          <cell r="C79" t="str">
            <v>PJM DA Sched Reserve</v>
          </cell>
          <cell r="D79" t="str">
            <v>FACASM</v>
          </cell>
          <cell r="E79">
            <v>555202</v>
          </cell>
          <cell r="F79" t="str">
            <v>PSM-NonF</v>
          </cell>
        </row>
        <row r="80">
          <cell r="A80">
            <v>1478</v>
          </cell>
          <cell r="B80" t="str">
            <v>Load Reconciliation for Balancing Operating Reserve</v>
          </cell>
          <cell r="C80" t="str">
            <v>PJM Bal Opr Rsrv</v>
          </cell>
          <cell r="D80" t="str">
            <v>SLSRSL/Fuel</v>
          </cell>
          <cell r="E80" t="str">
            <v>447150/555202</v>
          </cell>
          <cell r="F80" t="str">
            <v>FAC/PSM</v>
          </cell>
        </row>
        <row r="81">
          <cell r="A81">
            <v>1480</v>
          </cell>
          <cell r="B81" t="str">
            <v>Load Reconciliation for Synchronous Condensing</v>
          </cell>
          <cell r="C81" t="str">
            <v>PJM Synchr Condens</v>
          </cell>
          <cell r="D81" t="str">
            <v>FACASM</v>
          </cell>
          <cell r="E81">
            <v>555202</v>
          </cell>
          <cell r="F81" t="str">
            <v>FAC/PSM</v>
          </cell>
        </row>
        <row r="82">
          <cell r="A82">
            <v>1490</v>
          </cell>
          <cell r="B82" t="str">
            <v>Load Reconciliation for Reactive Services</v>
          </cell>
          <cell r="C82" t="str">
            <v>PJM Reactive Service</v>
          </cell>
          <cell r="D82" t="str">
            <v>FACASM</v>
          </cell>
          <cell r="E82">
            <v>555202</v>
          </cell>
          <cell r="F82" t="str">
            <v>FAC/PSM</v>
          </cell>
        </row>
        <row r="83">
          <cell r="A83">
            <v>1500</v>
          </cell>
          <cell r="B83" t="str">
            <v>Financial Transmission Rights Auction</v>
          </cell>
          <cell r="C83" t="str">
            <v>PJM Annual FTR Prem</v>
          </cell>
          <cell r="D83" t="str">
            <v>FACFTR</v>
          </cell>
          <cell r="E83">
            <v>456111</v>
          </cell>
          <cell r="F83" t="str">
            <v>FAC/PSM</v>
          </cell>
        </row>
        <row r="84">
          <cell r="A84">
            <v>1600</v>
          </cell>
          <cell r="B84" t="str">
            <v>RPM Auction</v>
          </cell>
          <cell r="D84" t="str">
            <v>CAPACITY</v>
          </cell>
          <cell r="E84">
            <v>555202</v>
          </cell>
          <cell r="F84" t="str">
            <v>PSM-NonF</v>
          </cell>
        </row>
        <row r="85">
          <cell r="A85">
            <v>1610</v>
          </cell>
          <cell r="B85" t="str">
            <v>Locational Reliability</v>
          </cell>
          <cell r="D85" t="str">
            <v>CAPACITY</v>
          </cell>
        </row>
        <row r="86">
          <cell r="A86">
            <v>1650</v>
          </cell>
          <cell r="B86" t="str">
            <v>Auction Specific MW Capacity Transaction</v>
          </cell>
          <cell r="D86" t="str">
            <v>CAPACITY</v>
          </cell>
        </row>
        <row r="87">
          <cell r="A87">
            <v>1660</v>
          </cell>
          <cell r="B87" t="str">
            <v>Demand Resource and ILR Compliance Penalty</v>
          </cell>
          <cell r="D87" t="str">
            <v>CAPACITY</v>
          </cell>
        </row>
        <row r="88">
          <cell r="A88">
            <v>1661</v>
          </cell>
          <cell r="B88" t="str">
            <v xml:space="preserve">Capacity Resource Deficiency </v>
          </cell>
          <cell r="D88" t="str">
            <v>CAPACITY</v>
          </cell>
        </row>
        <row r="89">
          <cell r="A89">
            <v>1662</v>
          </cell>
          <cell r="B89" t="str">
            <v xml:space="preserve">Generation Resource Rating Test Failure </v>
          </cell>
          <cell r="D89" t="str">
            <v>CAPACITY</v>
          </cell>
        </row>
        <row r="90">
          <cell r="A90">
            <v>1663</v>
          </cell>
          <cell r="B90" t="str">
            <v>Qualifying Transmission Upgrade Compliance Penalty</v>
          </cell>
          <cell r="D90" t="str">
            <v>CAPACITY</v>
          </cell>
        </row>
        <row r="91">
          <cell r="A91">
            <v>1664</v>
          </cell>
          <cell r="B91" t="str">
            <v>Peak Season Maintenance Compliance Penalty</v>
          </cell>
          <cell r="D91" t="str">
            <v>CAPACITY</v>
          </cell>
        </row>
        <row r="92">
          <cell r="A92">
            <v>1665</v>
          </cell>
          <cell r="B92" t="str">
            <v>Peak-Hour Period Availability</v>
          </cell>
          <cell r="D92" t="str">
            <v>CAPACITY</v>
          </cell>
        </row>
        <row r="93">
          <cell r="A93">
            <v>1666</v>
          </cell>
          <cell r="B93" t="str">
            <v>Load Management Test Failure</v>
          </cell>
          <cell r="D93" t="str">
            <v>CAPACITY</v>
          </cell>
        </row>
        <row r="94">
          <cell r="A94">
            <v>1670</v>
          </cell>
          <cell r="B94" t="str">
            <v>FRR LSE Reliability</v>
          </cell>
          <cell r="D94" t="str">
            <v>CAPACITY</v>
          </cell>
        </row>
        <row r="95">
          <cell r="A95">
            <v>1685</v>
          </cell>
          <cell r="B95" t="str">
            <v>FRR LSE Peak-Hour Period Availability</v>
          </cell>
          <cell r="D95" t="str">
            <v>CAPACITY</v>
          </cell>
        </row>
        <row r="96">
          <cell r="A96">
            <v>1687</v>
          </cell>
          <cell r="B96" t="str">
            <v>FRR LSE Schedule 9-5</v>
          </cell>
          <cell r="D96" t="str">
            <v>CAPACITY</v>
          </cell>
        </row>
        <row r="97">
          <cell r="A97">
            <v>1688</v>
          </cell>
          <cell r="B97" t="str">
            <v>FRR LSE Schedule 9-6</v>
          </cell>
          <cell r="D97" t="str">
            <v>CAPACITY</v>
          </cell>
        </row>
        <row r="98">
          <cell r="A98">
            <v>1911</v>
          </cell>
          <cell r="B98" t="str">
            <v>Michigan-Ontario Interface Phase Angle Regulators</v>
          </cell>
          <cell r="C98" t="str">
            <v>Transmission</v>
          </cell>
          <cell r="D98" t="str">
            <v xml:space="preserve">Transmission </v>
          </cell>
          <cell r="E98">
            <v>565000</v>
          </cell>
        </row>
        <row r="99">
          <cell r="A99">
            <v>1920</v>
          </cell>
          <cell r="B99" t="str">
            <v>Station Power</v>
          </cell>
        </row>
        <row r="100">
          <cell r="A100">
            <v>1930</v>
          </cell>
          <cell r="B100" t="str">
            <v>Generation Deactivation</v>
          </cell>
          <cell r="E100">
            <v>555202</v>
          </cell>
          <cell r="F100" t="str">
            <v>FAC/PSM</v>
          </cell>
        </row>
        <row r="101">
          <cell r="A101">
            <v>1932</v>
          </cell>
          <cell r="B101" t="str">
            <v>Generation Deactivation Refund</v>
          </cell>
        </row>
        <row r="102">
          <cell r="A102">
            <v>1980</v>
          </cell>
          <cell r="B102" t="str">
            <v>Miscellaneous Bilateral</v>
          </cell>
        </row>
        <row r="103">
          <cell r="A103">
            <v>1995</v>
          </cell>
          <cell r="B103" t="str">
            <v>PJM Annual Membership Fee</v>
          </cell>
        </row>
        <row r="104">
          <cell r="A104">
            <v>1999</v>
          </cell>
          <cell r="B104" t="str">
            <v>PJM Customer Payment Default</v>
          </cell>
          <cell r="D104" t="str">
            <v>FACASM</v>
          </cell>
          <cell r="E104">
            <v>456111</v>
          </cell>
          <cell r="F104" t="str">
            <v>FAC/PSM</v>
          </cell>
        </row>
        <row r="105">
          <cell r="A105">
            <v>2100</v>
          </cell>
          <cell r="B105" t="str">
            <v>Network Integration Transmission Service</v>
          </cell>
          <cell r="D105" t="str">
            <v>Transmission</v>
          </cell>
          <cell r="E105">
            <v>565000</v>
          </cell>
          <cell r="F105" t="str">
            <v>BASE</v>
          </cell>
        </row>
        <row r="106">
          <cell r="A106">
            <v>2106</v>
          </cell>
          <cell r="B106" t="str">
            <v>Non-Zone Network Integration Transmission Service</v>
          </cell>
          <cell r="D106" t="str">
            <v>Transmission</v>
          </cell>
        </row>
        <row r="107">
          <cell r="A107">
            <v>2108</v>
          </cell>
          <cell r="B107" t="str">
            <v>Transmission Enhancement</v>
          </cell>
          <cell r="D107" t="str">
            <v>Transmission</v>
          </cell>
          <cell r="F107" t="str">
            <v>BASE</v>
          </cell>
        </row>
        <row r="108">
          <cell r="A108">
            <v>2109</v>
          </cell>
          <cell r="B108" t="str">
            <v xml:space="preserve">Midcontinent ISO Transmission Expansion Plan Assessment </v>
          </cell>
          <cell r="D108" t="str">
            <v>Transmission</v>
          </cell>
          <cell r="E108">
            <v>253035</v>
          </cell>
        </row>
        <row r="109">
          <cell r="A109">
            <v>2110</v>
          </cell>
          <cell r="B109" t="str">
            <v>Direct Assignment Facilities</v>
          </cell>
          <cell r="D109" t="str">
            <v>Transmission</v>
          </cell>
        </row>
        <row r="110">
          <cell r="A110">
            <v>2120</v>
          </cell>
          <cell r="B110" t="str">
            <v>Other Supporting Facilities</v>
          </cell>
          <cell r="D110" t="str">
            <v>Transmission</v>
          </cell>
          <cell r="E110">
            <v>456970</v>
          </cell>
        </row>
        <row r="111">
          <cell r="A111">
            <v>2130</v>
          </cell>
          <cell r="B111" t="str">
            <v>Firm Point-to-Point Transmission Service</v>
          </cell>
          <cell r="D111" t="str">
            <v>Transmission</v>
          </cell>
          <cell r="F111" t="str">
            <v>BASE</v>
          </cell>
        </row>
        <row r="112">
          <cell r="A112">
            <v>2132</v>
          </cell>
          <cell r="B112" t="str">
            <v>Internal Firm Point-to-Point Transmission Service</v>
          </cell>
          <cell r="D112" t="str">
            <v>Transmission</v>
          </cell>
        </row>
        <row r="113">
          <cell r="A113">
            <v>2133</v>
          </cell>
          <cell r="B113" t="str">
            <v>Firm Point-to-Point Transmission Service Resale</v>
          </cell>
          <cell r="D113" t="str">
            <v>Transmission</v>
          </cell>
        </row>
        <row r="114">
          <cell r="A114">
            <v>2140</v>
          </cell>
          <cell r="B114" t="str">
            <v>Non-Firm Point-to-Point Transmission Service</v>
          </cell>
          <cell r="C114" t="str">
            <v>PJM NonFirm PTP Tran</v>
          </cell>
          <cell r="D114" t="str">
            <v>Transmission</v>
          </cell>
          <cell r="E114">
            <v>456110</v>
          </cell>
          <cell r="F114" t="str">
            <v>BASE</v>
          </cell>
        </row>
        <row r="115">
          <cell r="A115">
            <v>2142</v>
          </cell>
          <cell r="B115" t="str">
            <v>Internal Non-Firm Point-to-Point Transmission Service</v>
          </cell>
          <cell r="D115" t="str">
            <v>Transmission</v>
          </cell>
        </row>
        <row r="116">
          <cell r="A116">
            <v>2143</v>
          </cell>
          <cell r="B116" t="str">
            <v>Non-Firm Point-to-Point Transmission Service Resale</v>
          </cell>
          <cell r="D116" t="str">
            <v>Transmission</v>
          </cell>
        </row>
        <row r="117">
          <cell r="A117">
            <v>2210</v>
          </cell>
          <cell r="B117" t="str">
            <v>Transmission Congestion</v>
          </cell>
          <cell r="C117" t="str">
            <v>FTR Primary Settlement</v>
          </cell>
          <cell r="D117" t="str">
            <v>FACFTR</v>
          </cell>
          <cell r="E117">
            <v>456111</v>
          </cell>
          <cell r="F117" t="str">
            <v>FAC/PSM</v>
          </cell>
        </row>
        <row r="118">
          <cell r="A118">
            <v>2211</v>
          </cell>
          <cell r="B118" t="str">
            <v>Day-ahead Transmission Congestion</v>
          </cell>
          <cell r="C118" t="str">
            <v>FTR Primary Settlement</v>
          </cell>
          <cell r="D118" t="str">
            <v>FACFTR</v>
          </cell>
          <cell r="E118">
            <v>456111</v>
          </cell>
          <cell r="F118" t="str">
            <v>FAC/PSM</v>
          </cell>
        </row>
        <row r="119">
          <cell r="A119">
            <v>2215</v>
          </cell>
          <cell r="B119" t="str">
            <v>Balancing Transmission Congestion</v>
          </cell>
          <cell r="C119" t="str">
            <v>PJM Bal Trns Cng Crd</v>
          </cell>
          <cell r="F119" t="str">
            <v>FAC/PSM</v>
          </cell>
        </row>
        <row r="120">
          <cell r="A120">
            <v>2217</v>
          </cell>
          <cell r="B120" t="str">
            <v>Planning Period Excess Congestion</v>
          </cell>
          <cell r="F120" t="str">
            <v>FAC/PSM</v>
          </cell>
        </row>
        <row r="121">
          <cell r="A121">
            <v>2218</v>
          </cell>
          <cell r="B121" t="str">
            <v>Planning Period Congestion Uplift</v>
          </cell>
          <cell r="F121" t="str">
            <v>FAC/PSM</v>
          </cell>
        </row>
        <row r="122">
          <cell r="A122">
            <v>2220</v>
          </cell>
          <cell r="B122" t="str">
            <v>Transmission Losses</v>
          </cell>
          <cell r="C122" t="str">
            <v>PJM Tran Loss</v>
          </cell>
          <cell r="D122" t="str">
            <v>Other</v>
          </cell>
          <cell r="E122" t="str">
            <v>447150/555202</v>
          </cell>
          <cell r="F122" t="str">
            <v>FAC/PSM</v>
          </cell>
        </row>
        <row r="123">
          <cell r="A123">
            <v>2240</v>
          </cell>
          <cell r="B123" t="str">
            <v>Day-ahead Economic Load Response</v>
          </cell>
          <cell r="D123" t="str">
            <v>SLSRSL/Fuel</v>
          </cell>
          <cell r="E123" t="str">
            <v>447150/555202</v>
          </cell>
          <cell r="F123" t="str">
            <v>PSM-NonF</v>
          </cell>
        </row>
        <row r="124">
          <cell r="A124">
            <v>2241</v>
          </cell>
          <cell r="B124" t="str">
            <v>Real-time Economic Load Response</v>
          </cell>
          <cell r="D124" t="str">
            <v>SLSRSL/Fuel</v>
          </cell>
          <cell r="E124" t="str">
            <v>447150/555202</v>
          </cell>
          <cell r="F124" t="str">
            <v>PSM-NonF</v>
          </cell>
        </row>
        <row r="125">
          <cell r="A125">
            <v>2245</v>
          </cell>
          <cell r="B125" t="str">
            <v>Emergency Load Response</v>
          </cell>
          <cell r="D125" t="str">
            <v>Fuel</v>
          </cell>
          <cell r="E125">
            <v>555202</v>
          </cell>
          <cell r="F125" t="str">
            <v>PSM-NonF</v>
          </cell>
        </row>
        <row r="126">
          <cell r="A126">
            <v>2260</v>
          </cell>
          <cell r="B126" t="str">
            <v>Emergency Energy</v>
          </cell>
          <cell r="F126" t="str">
            <v>FAC/PSM</v>
          </cell>
        </row>
        <row r="127">
          <cell r="A127">
            <v>2320</v>
          </cell>
          <cell r="B127" t="str">
            <v>Transmission Owner Scheduling, System Control and Dispatch Service</v>
          </cell>
          <cell r="C127" t="str">
            <v>PJM Trans Own Sched</v>
          </cell>
          <cell r="D127" t="str">
            <v>Transmission</v>
          </cell>
          <cell r="E127">
            <v>457105</v>
          </cell>
          <cell r="F127" t="str">
            <v>BASE</v>
          </cell>
        </row>
        <row r="128">
          <cell r="A128">
            <v>2330</v>
          </cell>
          <cell r="B128" t="str">
            <v>Reactive Supply and Voltage Control from Generation and Other Sources Service</v>
          </cell>
          <cell r="C128" t="str">
            <v>Reactive Supply</v>
          </cell>
          <cell r="D128" t="str">
            <v>FACASM</v>
          </cell>
          <cell r="E128">
            <v>457204</v>
          </cell>
          <cell r="F128" t="str">
            <v>PSM-NonF</v>
          </cell>
        </row>
        <row r="129">
          <cell r="A129">
            <v>2340</v>
          </cell>
          <cell r="B129" t="str">
            <v>Regulation and Frequency Response Service</v>
          </cell>
          <cell r="C129" t="str">
            <v>Reg.Supply</v>
          </cell>
          <cell r="D129" t="str">
            <v>FACASM</v>
          </cell>
          <cell r="E129">
            <v>555202</v>
          </cell>
          <cell r="F129" t="str">
            <v>FAC/PSM</v>
          </cell>
        </row>
        <row r="130">
          <cell r="A130">
            <v>2350</v>
          </cell>
          <cell r="B130" t="str">
            <v>Energy Imbalance Service</v>
          </cell>
          <cell r="F130" t="str">
            <v>FAC/PSM</v>
          </cell>
        </row>
        <row r="131">
          <cell r="A131">
            <v>2360</v>
          </cell>
          <cell r="B131" t="str">
            <v>Synchronized Reserve</v>
          </cell>
          <cell r="C131" t="str">
            <v>PJM Synch Reserve</v>
          </cell>
          <cell r="D131" t="str">
            <v>FACASM</v>
          </cell>
          <cell r="E131">
            <v>555202</v>
          </cell>
          <cell r="F131" t="str">
            <v>FAC/PSM</v>
          </cell>
        </row>
        <row r="132">
          <cell r="A132">
            <v>2362</v>
          </cell>
          <cell r="B132" t="str">
            <v>Non-Synchronized Reserve</v>
          </cell>
          <cell r="C132" t="str">
            <v>PJM Non-Sync Reserve</v>
          </cell>
          <cell r="D132" t="str">
            <v>FACASM</v>
          </cell>
          <cell r="E132">
            <v>555202</v>
          </cell>
          <cell r="F132" t="str">
            <v>PSM-NonF</v>
          </cell>
        </row>
        <row r="133">
          <cell r="A133">
            <v>2365</v>
          </cell>
          <cell r="B133" t="str">
            <v>Day-ahead Scheduling Reserve</v>
          </cell>
          <cell r="C133" t="str">
            <v>PJM DASR Credit</v>
          </cell>
          <cell r="D133" t="str">
            <v>FACASM</v>
          </cell>
          <cell r="E133">
            <v>555202</v>
          </cell>
          <cell r="F133" t="str">
            <v>PSM-NonF</v>
          </cell>
        </row>
        <row r="134">
          <cell r="A134">
            <v>2370</v>
          </cell>
          <cell r="B134" t="str">
            <v>Day-ahead Operating Reserve</v>
          </cell>
          <cell r="C134" t="str">
            <v>PJM DA Opr Rsrv Cred</v>
          </cell>
          <cell r="D134" t="str">
            <v>RSG</v>
          </cell>
          <cell r="E134">
            <v>456025</v>
          </cell>
          <cell r="F134" t="str">
            <v>FAC/PSM</v>
          </cell>
        </row>
        <row r="135">
          <cell r="A135">
            <v>2371</v>
          </cell>
          <cell r="B135" t="str">
            <v>Day-ahead Operating Reserve for Load Response</v>
          </cell>
          <cell r="C135" t="str">
            <v>PJM Operating Resrv LR</v>
          </cell>
          <cell r="F135" t="str">
            <v>PSM-NonF</v>
          </cell>
        </row>
        <row r="136">
          <cell r="A136">
            <v>2375</v>
          </cell>
          <cell r="B136" t="str">
            <v>Balancing Operating Reserve</v>
          </cell>
          <cell r="C136" t="str">
            <v>PJM Bal Opr Rsrv Crd</v>
          </cell>
          <cell r="D136" t="str">
            <v>RSG</v>
          </cell>
          <cell r="E136">
            <v>456025</v>
          </cell>
          <cell r="F136" t="str">
            <v>FAC/PSM</v>
          </cell>
        </row>
        <row r="137">
          <cell r="A137">
            <v>2376</v>
          </cell>
          <cell r="B137" t="str">
            <v>Balancing Operating Reserve for Load Response</v>
          </cell>
          <cell r="C137" t="str">
            <v>PJM BAL OPR RSRV LR</v>
          </cell>
          <cell r="F137" t="str">
            <v>PSM-NonF</v>
          </cell>
        </row>
        <row r="138">
          <cell r="A138">
            <v>2377</v>
          </cell>
          <cell r="B138" t="str">
            <v>Synchronous Condensing</v>
          </cell>
          <cell r="D138" t="str">
            <v>FACASM</v>
          </cell>
          <cell r="E138">
            <v>555202</v>
          </cell>
          <cell r="F138" t="str">
            <v>FAC/PSM</v>
          </cell>
        </row>
        <row r="139">
          <cell r="A139">
            <v>2378</v>
          </cell>
          <cell r="B139" t="str">
            <v>Reactive Services</v>
          </cell>
          <cell r="D139" t="str">
            <v>FACASM</v>
          </cell>
          <cell r="E139">
            <v>555202</v>
          </cell>
          <cell r="F139" t="str">
            <v>FAC/PSM</v>
          </cell>
        </row>
        <row r="140">
          <cell r="A140">
            <v>2380</v>
          </cell>
          <cell r="B140" t="str">
            <v>Black Start Service</v>
          </cell>
          <cell r="C140" t="str">
            <v>Blackstart</v>
          </cell>
          <cell r="D140" t="str">
            <v>FACASM</v>
          </cell>
          <cell r="E140">
            <v>555202</v>
          </cell>
          <cell r="F140" t="str">
            <v>PSM-NonF</v>
          </cell>
        </row>
        <row r="141">
          <cell r="A141">
            <v>2390</v>
          </cell>
          <cell r="B141" t="str">
            <v>Fuel Cost Policy Penalty</v>
          </cell>
          <cell r="C141" t="str">
            <v>Reactive Supply</v>
          </cell>
          <cell r="E141">
            <v>457204</v>
          </cell>
          <cell r="F141" t="str">
            <v>PSM-NonF</v>
          </cell>
        </row>
        <row r="142">
          <cell r="A142">
            <v>2415</v>
          </cell>
          <cell r="B142" t="str">
            <v>Balancing Transmission Congestion Load Reconciliation</v>
          </cell>
          <cell r="C142" t="str">
            <v>PJM Bal Trns Cng Crd</v>
          </cell>
          <cell r="F142" t="str">
            <v>FAC/PSM</v>
          </cell>
        </row>
        <row r="143">
          <cell r="A143">
            <v>2420</v>
          </cell>
          <cell r="B143" t="str">
            <v>Load Reconciliation for Transmission Losses</v>
          </cell>
          <cell r="C143" t="str">
            <v>PJM Tran Loss</v>
          </cell>
          <cell r="E143">
            <v>555202</v>
          </cell>
          <cell r="F143" t="str">
            <v>FAC/PSM</v>
          </cell>
        </row>
        <row r="144">
          <cell r="A144">
            <v>2500</v>
          </cell>
          <cell r="B144" t="str">
            <v>Financial Transmission Rights Auction</v>
          </cell>
          <cell r="C144" t="str">
            <v>PJM Mthly FTR Prem</v>
          </cell>
          <cell r="D144" t="str">
            <v>FACFTR</v>
          </cell>
          <cell r="E144">
            <v>456111</v>
          </cell>
          <cell r="F144" t="str">
            <v>FAC/PSM</v>
          </cell>
        </row>
        <row r="145">
          <cell r="A145">
            <v>2510</v>
          </cell>
          <cell r="B145" t="str">
            <v>Auction Revenue Rights</v>
          </cell>
          <cell r="C145" t="str">
            <v>PJM ARR</v>
          </cell>
          <cell r="D145" t="str">
            <v>FACFTR</v>
          </cell>
          <cell r="E145">
            <v>456111</v>
          </cell>
          <cell r="F145" t="str">
            <v>FAC/PSM</v>
          </cell>
        </row>
        <row r="146">
          <cell r="A146">
            <v>2600</v>
          </cell>
          <cell r="B146" t="str">
            <v>RPM Auction</v>
          </cell>
          <cell r="D146" t="str">
            <v>CAPACITY</v>
          </cell>
          <cell r="E146">
            <v>447150</v>
          </cell>
          <cell r="F146" t="str">
            <v>PSM-NonF</v>
          </cell>
        </row>
        <row r="147">
          <cell r="A147">
            <v>2620</v>
          </cell>
          <cell r="B147" t="str">
            <v>Interruptible Load for Reliability</v>
          </cell>
          <cell r="D147" t="str">
            <v>CAPACITY</v>
          </cell>
        </row>
        <row r="148">
          <cell r="A148">
            <v>2630</v>
          </cell>
          <cell r="B148" t="str">
            <v>Capacity Transfer Rights</v>
          </cell>
          <cell r="D148" t="str">
            <v>CAPACITY</v>
          </cell>
        </row>
        <row r="149">
          <cell r="A149">
            <v>2640</v>
          </cell>
          <cell r="B149" t="str">
            <v>Incremental Capacity Transfer Rights</v>
          </cell>
          <cell r="C149" t="str">
            <v>PJM Inc Cap Trnsfr R</v>
          </cell>
          <cell r="D149" t="str">
            <v>R68OTH</v>
          </cell>
          <cell r="E149">
            <v>561800</v>
          </cell>
        </row>
        <row r="150">
          <cell r="A150">
            <v>2650</v>
          </cell>
          <cell r="B150" t="str">
            <v>Non-Unit Specific Capacity Transaction</v>
          </cell>
          <cell r="D150" t="str">
            <v>CAPACITY</v>
          </cell>
        </row>
        <row r="151">
          <cell r="A151">
            <v>2660</v>
          </cell>
          <cell r="B151" t="str">
            <v>Demand Resource and ILR Compliance Penalty</v>
          </cell>
          <cell r="D151" t="str">
            <v>CAPACITY</v>
          </cell>
        </row>
        <row r="152">
          <cell r="A152">
            <v>2661</v>
          </cell>
          <cell r="B152" t="str">
            <v>Capacity Resource Deficiency</v>
          </cell>
          <cell r="D152" t="str">
            <v>CAPACITY</v>
          </cell>
        </row>
        <row r="153">
          <cell r="A153">
            <v>2662</v>
          </cell>
          <cell r="B153" t="str">
            <v>Generation Resource Rating Test Failure</v>
          </cell>
          <cell r="D153" t="str">
            <v>CAPACITY</v>
          </cell>
        </row>
        <row r="154">
          <cell r="A154">
            <v>2663</v>
          </cell>
          <cell r="B154" t="str">
            <v>Qualifying Transmission Upgrade Compliance Penalty</v>
          </cell>
          <cell r="D154" t="str">
            <v>CAPACITY</v>
          </cell>
        </row>
        <row r="155">
          <cell r="A155">
            <v>2664</v>
          </cell>
          <cell r="B155" t="str">
            <v>Peak Season Maintenance Compliance Penalty</v>
          </cell>
          <cell r="D155" t="str">
            <v>CAPACITY</v>
          </cell>
        </row>
        <row r="156">
          <cell r="A156">
            <v>2665</v>
          </cell>
          <cell r="B156" t="str">
            <v>Peak-Hour Period Availability</v>
          </cell>
          <cell r="C156" t="str">
            <v>PJM Peak-Hour PA</v>
          </cell>
          <cell r="D156" t="str">
            <v>Fuel</v>
          </cell>
          <cell r="E156">
            <v>555202</v>
          </cell>
        </row>
        <row r="157">
          <cell r="A157">
            <v>2666</v>
          </cell>
          <cell r="B157" t="str">
            <v>Load Management Test Failure</v>
          </cell>
          <cell r="D157" t="str">
            <v>CAPACITY</v>
          </cell>
        </row>
        <row r="158">
          <cell r="A158">
            <v>2687</v>
          </cell>
          <cell r="B158" t="str">
            <v>FRR LSE Schedule 9-5</v>
          </cell>
          <cell r="D158" t="str">
            <v>CAPACITY</v>
          </cell>
        </row>
        <row r="159">
          <cell r="A159">
            <v>2688</v>
          </cell>
          <cell r="B159" t="str">
            <v>FRR LSE Schedule 9-6</v>
          </cell>
          <cell r="D159" t="str">
            <v>CAPACITY</v>
          </cell>
        </row>
        <row r="160">
          <cell r="A160">
            <v>2930</v>
          </cell>
          <cell r="B160" t="str">
            <v>Generation Deactivation</v>
          </cell>
          <cell r="F160" t="str">
            <v>FAC/PSM</v>
          </cell>
        </row>
        <row r="161">
          <cell r="A161">
            <v>2932</v>
          </cell>
          <cell r="B161" t="str">
            <v>Generation Deactivation Refund</v>
          </cell>
        </row>
        <row r="162">
          <cell r="A162">
            <v>2980</v>
          </cell>
          <cell r="B162" t="str">
            <v>Miscellaneous Bilateral</v>
          </cell>
        </row>
      </sheetData>
      <sheetData sheetId="2">
        <row r="4">
          <cell r="A4" t="str">
            <v>Jan</v>
          </cell>
          <cell r="B4" t="str">
            <v>Nov</v>
          </cell>
          <cell r="C4" t="str">
            <v>yes</v>
          </cell>
        </row>
        <row r="5">
          <cell r="A5" t="str">
            <v>Feb</v>
          </cell>
          <cell r="B5" t="str">
            <v>Dec</v>
          </cell>
          <cell r="C5" t="str">
            <v>yes</v>
          </cell>
        </row>
        <row r="6">
          <cell r="A6" t="str">
            <v>Mar</v>
          </cell>
          <cell r="B6" t="str">
            <v>Jan</v>
          </cell>
          <cell r="C6" t="str">
            <v>no</v>
          </cell>
        </row>
        <row r="7">
          <cell r="A7" t="str">
            <v>Apr</v>
          </cell>
          <cell r="B7" t="str">
            <v>Feb</v>
          </cell>
          <cell r="C7" t="str">
            <v>no</v>
          </cell>
        </row>
        <row r="8">
          <cell r="A8" t="str">
            <v>May</v>
          </cell>
          <cell r="B8" t="str">
            <v>Mar</v>
          </cell>
          <cell r="C8" t="str">
            <v>no</v>
          </cell>
        </row>
        <row r="9">
          <cell r="A9" t="str">
            <v>Jun</v>
          </cell>
          <cell r="B9" t="str">
            <v>Apr</v>
          </cell>
          <cell r="C9" t="str">
            <v>no</v>
          </cell>
        </row>
        <row r="10">
          <cell r="A10" t="str">
            <v>Jul</v>
          </cell>
          <cell r="B10" t="str">
            <v>May</v>
          </cell>
          <cell r="C10" t="str">
            <v>no</v>
          </cell>
        </row>
        <row r="11">
          <cell r="A11" t="str">
            <v>Aug</v>
          </cell>
          <cell r="B11" t="str">
            <v>Jun</v>
          </cell>
          <cell r="C11" t="str">
            <v>no</v>
          </cell>
        </row>
        <row r="12">
          <cell r="A12" t="str">
            <v>Sep</v>
          </cell>
          <cell r="B12" t="str">
            <v>Jul</v>
          </cell>
          <cell r="C12" t="str">
            <v>no</v>
          </cell>
        </row>
        <row r="13">
          <cell r="A13" t="str">
            <v>Oct</v>
          </cell>
          <cell r="B13" t="str">
            <v>Aug</v>
          </cell>
          <cell r="C13" t="str">
            <v>no</v>
          </cell>
        </row>
        <row r="14">
          <cell r="A14" t="str">
            <v>Nov</v>
          </cell>
          <cell r="B14" t="str">
            <v>Sep</v>
          </cell>
          <cell r="C14" t="str">
            <v>no</v>
          </cell>
        </row>
        <row r="15">
          <cell r="A15" t="str">
            <v>Dec</v>
          </cell>
          <cell r="B15" t="str">
            <v>Oct</v>
          </cell>
          <cell r="C15" t="str">
            <v>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ch 1 - Summary"/>
      <sheetName val="Sch 2 - Fuel Cost"/>
      <sheetName val="Sch 3 - Sales"/>
      <sheetName val="EST WS"/>
      <sheetName val="Sch 4 - Final Fuel Cost"/>
      <sheetName val="Final S14 WS"/>
      <sheetName val="Sch 5 - Over (Under)"/>
      <sheetName val="Sch 6 - RTO Fuel Cost"/>
      <sheetName val="Prev Mo Fin Fuel Cost Schedule"/>
      <sheetName val="S105 Aug21"/>
      <sheetName val="S155 June"/>
      <sheetName val="Sch 7 - Prior Period"/>
    </sheetNames>
    <sheetDataSet>
      <sheetData sheetId="0" refreshError="1"/>
      <sheetData sheetId="1">
        <row r="5">
          <cell r="E5" t="str">
            <v>December 2021</v>
          </cell>
        </row>
      </sheetData>
      <sheetData sheetId="2" refreshError="1"/>
      <sheetData sheetId="3" refreshError="1"/>
      <sheetData sheetId="4">
        <row r="90">
          <cell r="O90">
            <v>4.7E-2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0B029-E97C-4500-B0FC-590D42E1F6D9}">
  <sheetPr>
    <pageSetUpPr fitToPage="1"/>
  </sheetPr>
  <dimension ref="A1:BP351"/>
  <sheetViews>
    <sheetView tabSelected="1" view="pageLayout" zoomScaleNormal="90" workbookViewId="0">
      <selection activeCell="Y4" sqref="Y4"/>
    </sheetView>
  </sheetViews>
  <sheetFormatPr defaultRowHeight="15" x14ac:dyDescent="0.25"/>
  <cols>
    <col min="1" max="1" width="36.140625" bestFit="1" customWidth="1"/>
    <col min="2" max="2" width="9.28515625" customWidth="1"/>
    <col min="3" max="3" width="2" customWidth="1"/>
    <col min="4" max="4" width="14.85546875" bestFit="1" customWidth="1"/>
    <col min="5" max="5" width="2" customWidth="1"/>
    <col min="6" max="6" width="14.85546875" bestFit="1" customWidth="1"/>
    <col min="7" max="7" width="2" customWidth="1"/>
    <col min="8" max="8" width="15" customWidth="1"/>
    <col min="9" max="9" width="2" customWidth="1"/>
    <col min="10" max="10" width="15.140625" customWidth="1"/>
    <col min="11" max="11" width="2" customWidth="1"/>
    <col min="12" max="12" width="15" customWidth="1"/>
    <col min="13" max="13" width="2" customWidth="1"/>
    <col min="14" max="14" width="15.5703125" customWidth="1"/>
    <col min="15" max="15" width="2" customWidth="1"/>
    <col min="16" max="16" width="14.85546875" bestFit="1" customWidth="1"/>
    <col min="17" max="17" width="2" customWidth="1"/>
    <col min="18" max="18" width="14.85546875" bestFit="1" customWidth="1"/>
    <col min="19" max="19" width="2" customWidth="1"/>
    <col min="20" max="20" width="15" customWidth="1"/>
    <col min="21" max="21" width="2" customWidth="1"/>
    <col min="22" max="22" width="15.140625" customWidth="1"/>
    <col min="23" max="23" width="2" customWidth="1"/>
    <col min="24" max="24" width="15" customWidth="1"/>
    <col min="25" max="25" width="2" customWidth="1"/>
    <col min="26" max="26" width="15.5703125" customWidth="1"/>
    <col min="27" max="27" width="19.7109375" customWidth="1"/>
  </cols>
  <sheetData>
    <row r="1" spans="1:68" ht="15.75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2"/>
      <c r="AB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</row>
    <row r="2" spans="1:68" ht="15.75" x14ac:dyDescent="0.25">
      <c r="A2" s="2"/>
      <c r="B2" s="2"/>
      <c r="C2" s="2"/>
      <c r="D2" s="1"/>
      <c r="E2" s="1"/>
      <c r="F2" s="1"/>
      <c r="G2" s="2"/>
      <c r="H2" s="2"/>
      <c r="I2" s="2"/>
      <c r="J2" s="2"/>
      <c r="K2" s="2"/>
      <c r="L2" s="2"/>
      <c r="M2" s="2"/>
      <c r="O2" s="1"/>
      <c r="P2" s="1"/>
      <c r="Q2" s="1"/>
      <c r="R2" s="1"/>
      <c r="S2" s="2"/>
      <c r="T2" s="2"/>
      <c r="U2" s="2"/>
      <c r="V2" s="2"/>
      <c r="W2" s="2"/>
      <c r="X2" s="2"/>
      <c r="Y2" s="2"/>
      <c r="Z2" s="3"/>
      <c r="AA2" s="2"/>
      <c r="AB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</row>
    <row r="3" spans="1:68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  <c r="AA3" s="2"/>
      <c r="AB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</row>
    <row r="4" spans="1:68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3"/>
      <c r="AA4" s="2"/>
      <c r="AB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</row>
    <row r="5" spans="1:68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3"/>
      <c r="AA5" s="2"/>
      <c r="AB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</row>
    <row r="6" spans="1:68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3"/>
      <c r="AA6" s="2"/>
      <c r="AB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</row>
    <row r="7" spans="1:68" ht="15.75" x14ac:dyDescent="0.25">
      <c r="A7" s="5" t="s">
        <v>0</v>
      </c>
      <c r="B7" s="5" t="s">
        <v>1</v>
      </c>
      <c r="C7" s="5"/>
      <c r="D7" s="5" t="s">
        <v>2</v>
      </c>
      <c r="E7" s="5"/>
      <c r="F7" s="5" t="s">
        <v>3</v>
      </c>
      <c r="H7" s="5" t="s">
        <v>4</v>
      </c>
      <c r="I7" s="5"/>
      <c r="J7" s="5" t="s">
        <v>5</v>
      </c>
      <c r="K7" s="5"/>
      <c r="L7" s="5" t="s">
        <v>6</v>
      </c>
      <c r="M7" s="5"/>
      <c r="N7" s="5" t="s">
        <v>7</v>
      </c>
      <c r="O7" s="5"/>
      <c r="P7" s="5" t="s">
        <v>8</v>
      </c>
      <c r="Q7" s="5"/>
      <c r="R7" s="5" t="s">
        <v>9</v>
      </c>
      <c r="T7" s="5" t="s">
        <v>10</v>
      </c>
      <c r="U7" s="5"/>
      <c r="V7" s="5" t="s">
        <v>11</v>
      </c>
      <c r="W7" s="5"/>
      <c r="X7" s="5" t="s">
        <v>12</v>
      </c>
      <c r="Y7" s="5"/>
      <c r="Z7" s="5" t="s">
        <v>13</v>
      </c>
      <c r="AB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68" ht="15.7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2"/>
      <c r="AB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</row>
    <row r="9" spans="1:68" ht="15.75" x14ac:dyDescent="0.25">
      <c r="A9" s="6" t="s">
        <v>14</v>
      </c>
      <c r="B9" s="7">
        <v>1230</v>
      </c>
      <c r="C9" s="7"/>
      <c r="D9" s="8">
        <v>-99.695889234823198</v>
      </c>
      <c r="E9" s="8"/>
      <c r="F9" s="8">
        <v>-1089.1225402617997</v>
      </c>
      <c r="G9" s="9"/>
      <c r="H9" s="9">
        <v>689.84</v>
      </c>
      <c r="I9" s="9"/>
      <c r="J9" s="9">
        <v>-2245.5834818408848</v>
      </c>
      <c r="K9" s="9"/>
      <c r="L9" s="9">
        <v>-19.167671537508319</v>
      </c>
      <c r="M9" s="9"/>
      <c r="N9" s="9">
        <v>467.10311539967847</v>
      </c>
      <c r="O9" s="8"/>
      <c r="P9" s="8">
        <v>-366.05071466315212</v>
      </c>
      <c r="Q9" s="8"/>
      <c r="R9" s="8">
        <v>-1482.3546676362571</v>
      </c>
      <c r="S9" s="9"/>
      <c r="T9" s="9">
        <v>-4433.0114356282056</v>
      </c>
      <c r="U9" s="9"/>
      <c r="V9" s="9">
        <v>-7970.579996505734</v>
      </c>
      <c r="W9" s="9"/>
      <c r="X9" s="9">
        <v>-1619.0462829700148</v>
      </c>
      <c r="Y9" s="9"/>
      <c r="Z9" s="9">
        <v>1601.1</v>
      </c>
      <c r="AA9" s="2"/>
      <c r="AB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</row>
    <row r="10" spans="1:68" ht="15.75" x14ac:dyDescent="0.25">
      <c r="A10" s="6" t="s">
        <v>15</v>
      </c>
      <c r="B10" s="7">
        <v>1250</v>
      </c>
      <c r="C10" s="7"/>
      <c r="D10" s="8">
        <v>3.73735337510404</v>
      </c>
      <c r="E10" s="8"/>
      <c r="F10" s="8">
        <v>-2753.102481036542</v>
      </c>
      <c r="G10" s="9"/>
      <c r="H10" s="9">
        <v>28.73</v>
      </c>
      <c r="I10" s="9"/>
      <c r="J10" s="9">
        <v>6854.8416057619197</v>
      </c>
      <c r="K10" s="9"/>
      <c r="L10" s="9">
        <v>16.194842126225641</v>
      </c>
      <c r="M10" s="9"/>
      <c r="N10" s="9">
        <v>-82.751189518959137</v>
      </c>
      <c r="O10" s="8"/>
      <c r="P10" s="8">
        <v>119.60468356735569</v>
      </c>
      <c r="Q10" s="8"/>
      <c r="R10" s="8">
        <v>-497.46820944870882</v>
      </c>
      <c r="S10" s="9"/>
      <c r="T10" s="9">
        <v>-2.315068529017597</v>
      </c>
      <c r="U10" s="9"/>
      <c r="V10" s="9">
        <v>-32.926312685554755</v>
      </c>
      <c r="W10" s="9"/>
      <c r="X10" s="9">
        <v>81.027759908395964</v>
      </c>
      <c r="Y10" s="9"/>
      <c r="Z10" s="9">
        <v>-2.11</v>
      </c>
      <c r="AA10" s="2"/>
      <c r="AB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</row>
    <row r="11" spans="1:68" ht="15.75" x14ac:dyDescent="0.25">
      <c r="A11" s="6" t="s">
        <v>16</v>
      </c>
      <c r="B11" s="7">
        <v>1340</v>
      </c>
      <c r="C11" s="7"/>
      <c r="D11" s="8">
        <v>-38734.160000000003</v>
      </c>
      <c r="E11" s="8"/>
      <c r="F11" s="8">
        <v>-39903.800000000003</v>
      </c>
      <c r="G11" s="9"/>
      <c r="H11" s="9">
        <v>-32036.63</v>
      </c>
      <c r="I11" s="9"/>
      <c r="J11" s="9">
        <v>-51802.26</v>
      </c>
      <c r="K11" s="9"/>
      <c r="L11" s="9">
        <v>-46909.96</v>
      </c>
      <c r="M11" s="9"/>
      <c r="N11" s="9">
        <v>-43048.13</v>
      </c>
      <c r="O11" s="8"/>
      <c r="P11" s="8">
        <v>-45061.05</v>
      </c>
      <c r="Q11" s="8"/>
      <c r="R11" s="8">
        <v>-54600.04</v>
      </c>
      <c r="S11" s="9"/>
      <c r="T11" s="9">
        <v>-53884.31</v>
      </c>
      <c r="U11" s="9"/>
      <c r="V11" s="9">
        <v>-84085.71</v>
      </c>
      <c r="W11" s="9"/>
      <c r="X11" s="9">
        <v>-72555.070000000007</v>
      </c>
      <c r="Y11" s="9"/>
      <c r="Z11" s="9">
        <v>-99355.54</v>
      </c>
      <c r="AA11" s="2"/>
      <c r="AB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</row>
    <row r="12" spans="1:68" ht="15.75" x14ac:dyDescent="0.25">
      <c r="A12" s="6" t="s">
        <v>17</v>
      </c>
      <c r="B12" s="7">
        <v>1360</v>
      </c>
      <c r="C12" s="7"/>
      <c r="D12" s="8">
        <v>-19244.169999999998</v>
      </c>
      <c r="E12" s="8"/>
      <c r="F12" s="8">
        <v>-16783.93</v>
      </c>
      <c r="G12" s="9"/>
      <c r="H12" s="9">
        <v>-11190.38</v>
      </c>
      <c r="I12" s="9"/>
      <c r="J12" s="9">
        <v>-16142.92</v>
      </c>
      <c r="K12" s="9"/>
      <c r="L12" s="9">
        <v>-16400.810000000001</v>
      </c>
      <c r="M12" s="9"/>
      <c r="N12" s="9">
        <v>-10886.37</v>
      </c>
      <c r="O12" s="8"/>
      <c r="P12" s="8">
        <v>-30070.49</v>
      </c>
      <c r="Q12" s="8"/>
      <c r="R12" s="8">
        <v>-21698.560000000001</v>
      </c>
      <c r="S12" s="9"/>
      <c r="T12" s="9">
        <v>-17659.91</v>
      </c>
      <c r="U12" s="9"/>
      <c r="V12" s="9">
        <v>-32060.98</v>
      </c>
      <c r="W12" s="9"/>
      <c r="X12" s="9">
        <v>-26142.03</v>
      </c>
      <c r="Y12" s="9"/>
      <c r="Z12" s="9">
        <v>-64408.85</v>
      </c>
      <c r="AA12" s="2"/>
      <c r="AB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</row>
    <row r="13" spans="1:68" ht="15.75" x14ac:dyDescent="0.25">
      <c r="A13" s="6" t="s">
        <v>18</v>
      </c>
      <c r="B13" s="7">
        <v>1370</v>
      </c>
      <c r="C13" s="7"/>
      <c r="D13" s="8">
        <v>-2670.25</v>
      </c>
      <c r="E13" s="8"/>
      <c r="F13" s="8">
        <v>-2414.5300000000002</v>
      </c>
      <c r="G13" s="9"/>
      <c r="H13" s="9">
        <v>-3428.68</v>
      </c>
      <c r="I13" s="9"/>
      <c r="J13" s="9">
        <v>-4262.8599999999997</v>
      </c>
      <c r="K13" s="9"/>
      <c r="L13" s="9">
        <v>-12624.53</v>
      </c>
      <c r="M13" s="9"/>
      <c r="N13" s="9">
        <v>-3577.98</v>
      </c>
      <c r="O13" s="8"/>
      <c r="P13" s="8">
        <v>-2948.84</v>
      </c>
      <c r="Q13" s="8"/>
      <c r="R13" s="8">
        <v>-6559.66</v>
      </c>
      <c r="S13" s="9"/>
      <c r="T13" s="9">
        <v>-2898.72</v>
      </c>
      <c r="U13" s="9"/>
      <c r="V13" s="9">
        <v>-5548.72</v>
      </c>
      <c r="W13" s="9"/>
      <c r="X13" s="9">
        <v>-9290.5400000000009</v>
      </c>
      <c r="Y13" s="9"/>
      <c r="Z13" s="9">
        <v>-2121.2399999999998</v>
      </c>
      <c r="AA13" s="2"/>
      <c r="AB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</row>
    <row r="14" spans="1:68" ht="15.75" x14ac:dyDescent="0.25">
      <c r="A14" s="6" t="s">
        <v>19</v>
      </c>
      <c r="B14" s="7">
        <v>1375</v>
      </c>
      <c r="C14" s="7"/>
      <c r="D14" s="8">
        <v>-23886.481474111759</v>
      </c>
      <c r="E14" s="8"/>
      <c r="F14" s="8">
        <v>-28565.978528042571</v>
      </c>
      <c r="G14" s="9"/>
      <c r="H14" s="9">
        <v>-15795.99</v>
      </c>
      <c r="I14" s="9"/>
      <c r="J14" s="9">
        <v>-32576.998283276847</v>
      </c>
      <c r="K14" s="9"/>
      <c r="L14" s="9">
        <v>-15542.280620752159</v>
      </c>
      <c r="M14" s="9"/>
      <c r="N14" s="9">
        <v>-49291.689964193167</v>
      </c>
      <c r="O14" s="8"/>
      <c r="P14" s="8">
        <v>-18760.601455267868</v>
      </c>
      <c r="Q14" s="8"/>
      <c r="R14" s="8">
        <v>-38580.216853204365</v>
      </c>
      <c r="S14" s="9"/>
      <c r="T14" s="9">
        <v>-66275.728596180299</v>
      </c>
      <c r="U14" s="9"/>
      <c r="V14" s="9">
        <v>-77969.618145859436</v>
      </c>
      <c r="W14" s="9"/>
      <c r="X14" s="9">
        <v>-12108.189300691183</v>
      </c>
      <c r="Y14" s="9"/>
      <c r="Z14" s="9">
        <v>-30790.34</v>
      </c>
      <c r="AA14" s="2"/>
      <c r="AB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</row>
    <row r="15" spans="1:68" ht="15.75" x14ac:dyDescent="0.25">
      <c r="A15" s="6" t="s">
        <v>20</v>
      </c>
      <c r="B15" s="7">
        <v>1378</v>
      </c>
      <c r="C15" s="7"/>
      <c r="D15" s="8">
        <v>0</v>
      </c>
      <c r="E15" s="8"/>
      <c r="F15" s="8">
        <v>-8.57</v>
      </c>
      <c r="G15" s="9"/>
      <c r="H15" s="9">
        <v>0</v>
      </c>
      <c r="I15" s="9"/>
      <c r="J15" s="9">
        <v>0</v>
      </c>
      <c r="K15" s="9"/>
      <c r="L15" s="9">
        <v>0</v>
      </c>
      <c r="M15" s="9"/>
      <c r="N15" s="9">
        <v>0</v>
      </c>
      <c r="O15" s="8"/>
      <c r="P15" s="8">
        <v>0</v>
      </c>
      <c r="Q15" s="8"/>
      <c r="R15" s="8">
        <v>0</v>
      </c>
      <c r="S15" s="9"/>
      <c r="T15" s="9">
        <v>0</v>
      </c>
      <c r="U15" s="9"/>
      <c r="V15" s="9">
        <v>0</v>
      </c>
      <c r="W15" s="9"/>
      <c r="X15" s="9">
        <v>-10.029999999999999</v>
      </c>
      <c r="Y15" s="9"/>
      <c r="Z15" s="9">
        <v>0</v>
      </c>
      <c r="AA15" s="2"/>
      <c r="AB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</row>
    <row r="16" spans="1:68" ht="15.75" x14ac:dyDescent="0.25">
      <c r="A16" s="6" t="s">
        <v>21</v>
      </c>
      <c r="B16" s="7">
        <v>2211</v>
      </c>
      <c r="C16" s="7"/>
      <c r="D16" s="8">
        <v>994.56</v>
      </c>
      <c r="E16" s="8"/>
      <c r="F16" s="8">
        <v>-557.09</v>
      </c>
      <c r="G16" s="9"/>
      <c r="H16" s="9">
        <v>87.65</v>
      </c>
      <c r="I16" s="9"/>
      <c r="J16" s="9">
        <v>489.18</v>
      </c>
      <c r="K16" s="9"/>
      <c r="L16" s="9">
        <v>-48554.76</v>
      </c>
      <c r="M16" s="9"/>
      <c r="N16" s="9">
        <v>-3378.38</v>
      </c>
      <c r="O16" s="8"/>
      <c r="P16" s="8">
        <v>16900.46</v>
      </c>
      <c r="Q16" s="8"/>
      <c r="R16" s="8">
        <v>-0.01</v>
      </c>
      <c r="S16" s="9"/>
      <c r="T16" s="9">
        <v>-0.09</v>
      </c>
      <c r="U16" s="9"/>
      <c r="V16" s="9">
        <v>-2624.54</v>
      </c>
      <c r="W16" s="9"/>
      <c r="X16" s="9">
        <v>-14016.51</v>
      </c>
      <c r="Y16" s="9"/>
      <c r="Z16" s="9">
        <v>-3277.99</v>
      </c>
      <c r="AA16" s="2"/>
      <c r="AB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</row>
    <row r="17" spans="1:68" ht="15.75" x14ac:dyDescent="0.25">
      <c r="A17" s="10" t="s">
        <v>22</v>
      </c>
      <c r="B17" s="7">
        <v>1500</v>
      </c>
      <c r="C17" s="7"/>
      <c r="D17" s="8">
        <v>0.28000000000000003</v>
      </c>
      <c r="E17" s="8"/>
      <c r="F17" s="8">
        <v>-0.08</v>
      </c>
      <c r="G17" s="9"/>
      <c r="H17" s="9">
        <v>0.14000000000000001</v>
      </c>
      <c r="I17" s="9"/>
      <c r="J17" s="9">
        <v>0.16</v>
      </c>
      <c r="K17" s="9"/>
      <c r="L17" s="9">
        <v>-0.12</v>
      </c>
      <c r="M17" s="9"/>
      <c r="N17" s="9">
        <v>0.27</v>
      </c>
      <c r="O17" s="8"/>
      <c r="P17" s="8">
        <v>0.13</v>
      </c>
      <c r="Q17" s="8"/>
      <c r="R17" s="8">
        <v>0.25</v>
      </c>
      <c r="S17" s="9"/>
      <c r="T17" s="9">
        <v>0.17</v>
      </c>
      <c r="U17" s="9"/>
      <c r="V17" s="9">
        <v>0.19</v>
      </c>
      <c r="W17" s="9"/>
      <c r="X17" s="9">
        <v>0.22</v>
      </c>
      <c r="Y17" s="9"/>
      <c r="Z17" s="9">
        <v>-0.01</v>
      </c>
      <c r="AA17" s="2"/>
      <c r="AB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</row>
    <row r="18" spans="1:68" ht="15.75" x14ac:dyDescent="0.25">
      <c r="A18" s="10" t="s">
        <v>23</v>
      </c>
      <c r="B18" s="7">
        <v>2215</v>
      </c>
      <c r="C18" s="7"/>
      <c r="D18" s="8">
        <v>-66891.64710053493</v>
      </c>
      <c r="E18" s="8"/>
      <c r="F18" s="8">
        <v>-57418.421192999056</v>
      </c>
      <c r="G18" s="11"/>
      <c r="H18" s="9">
        <v>-144896.89000000001</v>
      </c>
      <c r="I18" s="11"/>
      <c r="J18" s="9">
        <v>-224776.75339055521</v>
      </c>
      <c r="K18" s="11"/>
      <c r="L18" s="9">
        <v>-111553.75197564602</v>
      </c>
      <c r="M18" s="11"/>
      <c r="N18" s="9">
        <v>-113221.77975649305</v>
      </c>
      <c r="O18" s="8"/>
      <c r="P18" s="8">
        <v>-68292.616480782483</v>
      </c>
      <c r="Q18" s="8"/>
      <c r="R18" s="8">
        <v>-84595.22</v>
      </c>
      <c r="S18" s="11"/>
      <c r="T18" s="9">
        <v>-15975.114125980601</v>
      </c>
      <c r="U18" s="11"/>
      <c r="V18" s="9">
        <v>-84619.869928037006</v>
      </c>
      <c r="W18" s="11"/>
      <c r="X18" s="9">
        <v>-38485.11809245636</v>
      </c>
      <c r="Y18" s="11"/>
      <c r="Z18" s="9">
        <v>-77369.47</v>
      </c>
      <c r="AA18" s="2"/>
      <c r="AB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</row>
    <row r="19" spans="1:68" ht="15.75" x14ac:dyDescent="0.25">
      <c r="A19" s="6" t="s">
        <v>24</v>
      </c>
      <c r="B19" s="7">
        <v>2220</v>
      </c>
      <c r="C19" s="7"/>
      <c r="D19" s="8">
        <v>60166.489032755031</v>
      </c>
      <c r="E19" s="8"/>
      <c r="F19" s="8">
        <v>98042.709263255136</v>
      </c>
      <c r="G19" s="11"/>
      <c r="H19" s="9">
        <v>115840.2</v>
      </c>
      <c r="I19" s="11"/>
      <c r="J19" s="9">
        <v>203164.48443711529</v>
      </c>
      <c r="K19" s="11"/>
      <c r="L19" s="9">
        <v>81354.723358218704</v>
      </c>
      <c r="M19" s="11"/>
      <c r="N19" s="9">
        <v>68122.152541124306</v>
      </c>
      <c r="O19" s="8"/>
      <c r="P19" s="8">
        <v>89414.501311597225</v>
      </c>
      <c r="Q19" s="8"/>
      <c r="R19" s="8">
        <v>138150.23912316488</v>
      </c>
      <c r="S19" s="11"/>
      <c r="T19" s="9">
        <v>193998.89085169655</v>
      </c>
      <c r="U19" s="11"/>
      <c r="V19" s="9">
        <v>208449.36535792344</v>
      </c>
      <c r="W19" s="11"/>
      <c r="X19" s="9">
        <v>154826.45503649331</v>
      </c>
      <c r="Y19" s="11"/>
      <c r="Z19" s="9">
        <v>177697.17</v>
      </c>
      <c r="AA19" s="2"/>
      <c r="AB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</row>
    <row r="20" spans="1:68" ht="15.75" x14ac:dyDescent="0.25">
      <c r="A20" s="6" t="s">
        <v>25</v>
      </c>
      <c r="B20" s="7">
        <v>2340</v>
      </c>
      <c r="C20" s="7"/>
      <c r="D20" s="8">
        <v>0.19193722008503661</v>
      </c>
      <c r="E20" s="8"/>
      <c r="F20" s="8">
        <v>153.10579567531232</v>
      </c>
      <c r="G20" s="12"/>
      <c r="H20" s="13">
        <v>0</v>
      </c>
      <c r="I20" s="12"/>
      <c r="J20" s="9">
        <v>0</v>
      </c>
      <c r="K20" s="12"/>
      <c r="L20" s="9">
        <v>0</v>
      </c>
      <c r="M20" s="12"/>
      <c r="N20" s="9">
        <v>995.18417614303098</v>
      </c>
      <c r="O20" s="8"/>
      <c r="P20" s="8">
        <v>0</v>
      </c>
      <c r="Q20" s="8"/>
      <c r="R20" s="8">
        <v>6933.4346739551338</v>
      </c>
      <c r="S20" s="12"/>
      <c r="T20" s="9">
        <v>1808.6684119724114</v>
      </c>
      <c r="U20" s="12"/>
      <c r="V20" s="9">
        <v>17511.90697997086</v>
      </c>
      <c r="W20" s="12"/>
      <c r="X20" s="9">
        <v>594.4920482381591</v>
      </c>
      <c r="Y20" s="12"/>
      <c r="Z20" s="9">
        <v>386.76</v>
      </c>
      <c r="AA20" s="2"/>
      <c r="AB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</row>
    <row r="21" spans="1:68" ht="15.75" x14ac:dyDescent="0.25">
      <c r="A21" s="6" t="s">
        <v>26</v>
      </c>
      <c r="B21" s="7">
        <v>2360</v>
      </c>
      <c r="C21" s="7"/>
      <c r="D21" s="8">
        <v>1249.5113027535883</v>
      </c>
      <c r="E21" s="8"/>
      <c r="F21" s="8">
        <v>14785.347698547164</v>
      </c>
      <c r="G21" s="12"/>
      <c r="H21" s="9">
        <v>13.03</v>
      </c>
      <c r="I21" s="12"/>
      <c r="J21" s="9">
        <v>52.632402084482443</v>
      </c>
      <c r="K21" s="12"/>
      <c r="L21" s="9">
        <v>7502.3471914664269</v>
      </c>
      <c r="M21" s="12"/>
      <c r="N21" s="9">
        <v>5720.1484646301451</v>
      </c>
      <c r="O21" s="8"/>
      <c r="P21" s="8">
        <v>6395.0084233977277</v>
      </c>
      <c r="Q21" s="8"/>
      <c r="R21" s="8">
        <v>10104.63870906892</v>
      </c>
      <c r="S21" s="12"/>
      <c r="T21" s="9">
        <v>7646.4809474506937</v>
      </c>
      <c r="U21" s="12"/>
      <c r="V21" s="9">
        <v>23387.506550822858</v>
      </c>
      <c r="W21" s="12"/>
      <c r="X21" s="9">
        <v>1323.9817894017719</v>
      </c>
      <c r="Y21" s="12"/>
      <c r="Z21" s="9">
        <v>25668.7</v>
      </c>
      <c r="AA21" s="2"/>
      <c r="AB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</row>
    <row r="22" spans="1:68" ht="15.75" x14ac:dyDescent="0.25">
      <c r="A22" s="6" t="s">
        <v>27</v>
      </c>
      <c r="B22" s="7">
        <v>2370</v>
      </c>
      <c r="C22" s="7"/>
      <c r="D22" s="8">
        <v>0</v>
      </c>
      <c r="E22" s="8"/>
      <c r="F22" s="8">
        <v>0</v>
      </c>
      <c r="G22" s="12"/>
      <c r="H22" s="13">
        <v>0</v>
      </c>
      <c r="I22" s="12"/>
      <c r="J22" s="13">
        <v>0</v>
      </c>
      <c r="K22" s="12"/>
      <c r="L22" s="13">
        <v>0</v>
      </c>
      <c r="M22" s="12"/>
      <c r="N22" s="13">
        <v>0</v>
      </c>
      <c r="O22" s="8"/>
      <c r="P22" s="8">
        <v>0</v>
      </c>
      <c r="Q22" s="8"/>
      <c r="R22" s="8">
        <v>0</v>
      </c>
      <c r="S22" s="12"/>
      <c r="T22" s="13">
        <v>0</v>
      </c>
      <c r="U22" s="12"/>
      <c r="V22" s="13">
        <v>0</v>
      </c>
      <c r="W22" s="12"/>
      <c r="X22" s="13">
        <v>0</v>
      </c>
      <c r="Y22" s="12"/>
      <c r="Z22" s="13">
        <v>0</v>
      </c>
      <c r="AA22" s="2"/>
      <c r="AB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</row>
    <row r="23" spans="1:68" ht="15.75" x14ac:dyDescent="0.25">
      <c r="A23" s="6" t="s">
        <v>28</v>
      </c>
      <c r="B23" s="7">
        <v>2375</v>
      </c>
      <c r="C23" s="7"/>
      <c r="D23" s="8">
        <v>109083.08</v>
      </c>
      <c r="E23" s="8"/>
      <c r="F23" s="8">
        <v>79.518103448275866</v>
      </c>
      <c r="G23" s="14"/>
      <c r="H23" s="13">
        <v>0</v>
      </c>
      <c r="I23" s="14"/>
      <c r="J23" s="13">
        <v>44877.333378274699</v>
      </c>
      <c r="K23" s="14"/>
      <c r="L23" s="13">
        <v>39178.400000000001</v>
      </c>
      <c r="M23" s="14"/>
      <c r="N23" s="13">
        <v>180477.72943487694</v>
      </c>
      <c r="O23" s="8"/>
      <c r="P23" s="8">
        <v>47629.382743316106</v>
      </c>
      <c r="Q23" s="8"/>
      <c r="R23" s="8">
        <v>166547.82735677797</v>
      </c>
      <c r="S23" s="14"/>
      <c r="T23" s="13">
        <v>367103.50772818871</v>
      </c>
      <c r="U23" s="14"/>
      <c r="V23" s="13">
        <v>293937.79736272513</v>
      </c>
      <c r="W23" s="14"/>
      <c r="X23" s="13">
        <v>29292.19</v>
      </c>
      <c r="Y23" s="14"/>
      <c r="Z23" s="13">
        <v>199682.73</v>
      </c>
      <c r="AA23" s="2"/>
      <c r="AB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</row>
    <row r="24" spans="1:68" ht="15.75" x14ac:dyDescent="0.25">
      <c r="A24" s="6" t="s">
        <v>29</v>
      </c>
      <c r="B24" s="7">
        <v>2510</v>
      </c>
      <c r="C24" s="7"/>
      <c r="D24" s="8">
        <v>279788.7</v>
      </c>
      <c r="E24" s="8"/>
      <c r="F24" s="8">
        <v>289114.99</v>
      </c>
      <c r="G24" s="14"/>
      <c r="H24" s="9">
        <v>313799.98</v>
      </c>
      <c r="I24" s="14"/>
      <c r="J24" s="13">
        <v>261136.12</v>
      </c>
      <c r="K24" s="14"/>
      <c r="L24" s="13">
        <v>289114.99</v>
      </c>
      <c r="M24" s="14"/>
      <c r="N24" s="13">
        <v>279788.7</v>
      </c>
      <c r="O24" s="8"/>
      <c r="P24" s="8">
        <v>289114.99</v>
      </c>
      <c r="Q24" s="8"/>
      <c r="R24" s="8">
        <v>289179</v>
      </c>
      <c r="S24" s="14"/>
      <c r="T24" s="13">
        <v>315327.34999999998</v>
      </c>
      <c r="U24" s="14"/>
      <c r="V24" s="13">
        <v>300474.32</v>
      </c>
      <c r="W24" s="14"/>
      <c r="X24" s="13">
        <v>285502.5</v>
      </c>
      <c r="Y24" s="14"/>
      <c r="Z24" s="13">
        <v>308328.48</v>
      </c>
      <c r="AA24" s="2"/>
      <c r="AB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</row>
    <row r="25" spans="1:68" ht="15.75" x14ac:dyDescent="0.25">
      <c r="A25" s="6" t="s">
        <v>30</v>
      </c>
      <c r="B25" s="7">
        <v>2211</v>
      </c>
      <c r="C25" s="7"/>
      <c r="D25" s="8">
        <v>-4003.02</v>
      </c>
      <c r="E25" s="8"/>
      <c r="F25" s="8">
        <v>-28426.43</v>
      </c>
      <c r="G25" s="14"/>
      <c r="H25" s="13">
        <v>-47417.290000000183</v>
      </c>
      <c r="I25" s="14"/>
      <c r="J25" s="13">
        <v>407731.48</v>
      </c>
      <c r="K25" s="14"/>
      <c r="L25" s="13">
        <v>702175.59</v>
      </c>
      <c r="M25" s="14"/>
      <c r="N25" s="13">
        <v>26889.69</v>
      </c>
      <c r="O25" s="8"/>
      <c r="P25" s="8">
        <v>354696.35</v>
      </c>
      <c r="Q25" s="8"/>
      <c r="R25" s="8">
        <v>176650.48</v>
      </c>
      <c r="S25" s="14"/>
      <c r="T25" s="13">
        <v>225408.96</v>
      </c>
      <c r="U25" s="14"/>
      <c r="V25" s="13">
        <v>287788.75</v>
      </c>
      <c r="W25" s="14"/>
      <c r="X25" s="13">
        <v>119989.7</v>
      </c>
      <c r="Y25" s="14"/>
      <c r="Z25" s="13">
        <v>49778.42</v>
      </c>
      <c r="AA25" s="2"/>
      <c r="AB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</row>
    <row r="26" spans="1:68" ht="15.75" x14ac:dyDescent="0.25">
      <c r="A26" s="6" t="s">
        <v>31</v>
      </c>
      <c r="B26" s="7">
        <v>1500</v>
      </c>
      <c r="C26" s="7"/>
      <c r="D26" s="8">
        <v>-266902.81</v>
      </c>
      <c r="E26" s="8"/>
      <c r="F26" s="8">
        <v>-275799.56</v>
      </c>
      <c r="G26" s="14"/>
      <c r="H26" s="13">
        <v>-275799.56</v>
      </c>
      <c r="I26" s="14"/>
      <c r="J26" s="13">
        <v>-249109.28</v>
      </c>
      <c r="K26" s="14"/>
      <c r="L26" s="13">
        <v>-275799.57</v>
      </c>
      <c r="M26" s="14"/>
      <c r="N26" s="13">
        <v>-266902.8</v>
      </c>
      <c r="O26" s="8"/>
      <c r="P26" s="8">
        <v>-275799.56</v>
      </c>
      <c r="Q26" s="8"/>
      <c r="R26" s="8">
        <v>-283648.67</v>
      </c>
      <c r="S26" s="14"/>
      <c r="T26" s="13">
        <v>-293103.62</v>
      </c>
      <c r="U26" s="14"/>
      <c r="V26" s="13">
        <v>-293103.62</v>
      </c>
      <c r="W26" s="14"/>
      <c r="X26" s="13">
        <v>-283648.68</v>
      </c>
      <c r="Y26" s="14"/>
      <c r="Z26" s="13">
        <v>-293103.62</v>
      </c>
      <c r="AA26" s="2"/>
      <c r="AB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</row>
    <row r="27" spans="1:68" ht="15.75" x14ac:dyDescent="0.25">
      <c r="A27" s="6" t="s">
        <v>32</v>
      </c>
      <c r="B27" s="7">
        <v>2500</v>
      </c>
      <c r="C27" s="7"/>
      <c r="D27" s="8">
        <v>72598.83</v>
      </c>
      <c r="E27" s="8"/>
      <c r="F27" s="8">
        <v>-14190.79</v>
      </c>
      <c r="G27" s="14"/>
      <c r="H27" s="13">
        <v>-5399.1</v>
      </c>
      <c r="I27" s="14"/>
      <c r="J27" s="13">
        <v>-10887.96</v>
      </c>
      <c r="K27" s="14"/>
      <c r="L27" s="13">
        <v>76328.95</v>
      </c>
      <c r="M27" s="14"/>
      <c r="N27" s="13">
        <v>168105.63</v>
      </c>
      <c r="O27" s="8"/>
      <c r="P27" s="8">
        <v>37247.61</v>
      </c>
      <c r="Q27" s="8"/>
      <c r="R27" s="8">
        <v>-16420.88</v>
      </c>
      <c r="S27" s="14"/>
      <c r="T27" s="13">
        <v>-1651.37</v>
      </c>
      <c r="U27" s="14"/>
      <c r="V27" s="13">
        <v>-48396.29</v>
      </c>
      <c r="W27" s="14"/>
      <c r="X27" s="13">
        <v>-18870.34</v>
      </c>
      <c r="Y27" s="14"/>
      <c r="Z27" s="13">
        <v>33092.370000000003</v>
      </c>
      <c r="AA27" s="2"/>
      <c r="AB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</row>
    <row r="28" spans="1:68" ht="15.75" x14ac:dyDescent="0.25">
      <c r="A28" s="6" t="s">
        <v>33</v>
      </c>
      <c r="B28" s="7">
        <v>2340</v>
      </c>
      <c r="C28" s="7"/>
      <c r="D28" s="15">
        <v>1716.1490722243293</v>
      </c>
      <c r="E28" s="15"/>
      <c r="F28" s="15">
        <v>5835.1711099194599</v>
      </c>
      <c r="G28" s="12"/>
      <c r="H28" s="13">
        <v>0</v>
      </c>
      <c r="I28" s="12"/>
      <c r="J28" s="13">
        <v>0</v>
      </c>
      <c r="K28" s="12"/>
      <c r="L28" s="13">
        <v>0</v>
      </c>
      <c r="M28" s="12"/>
      <c r="N28" s="13">
        <v>4397.964328507931</v>
      </c>
      <c r="O28" s="15"/>
      <c r="P28" s="8">
        <v>0</v>
      </c>
      <c r="Q28" s="15"/>
      <c r="R28" s="15">
        <v>17687.308288612923</v>
      </c>
      <c r="S28" s="12"/>
      <c r="T28" s="13">
        <v>13508.708553284974</v>
      </c>
      <c r="U28" s="12"/>
      <c r="V28" s="13">
        <v>122064.46150397569</v>
      </c>
      <c r="W28" s="12"/>
      <c r="X28" s="13">
        <v>18844.760244342968</v>
      </c>
      <c r="Y28" s="12"/>
      <c r="Z28" s="13">
        <v>18791.27</v>
      </c>
      <c r="AA28" s="2"/>
      <c r="AB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</row>
    <row r="29" spans="1:68" ht="15.75" x14ac:dyDescent="0.25">
      <c r="A29" s="6" t="s">
        <v>34</v>
      </c>
      <c r="B29" s="16" t="s">
        <v>35</v>
      </c>
      <c r="C29" s="7"/>
      <c r="D29" s="17">
        <v>0</v>
      </c>
      <c r="E29" s="15"/>
      <c r="F29" s="17">
        <v>0</v>
      </c>
      <c r="G29" s="12"/>
      <c r="H29" s="18">
        <v>0</v>
      </c>
      <c r="I29" s="12"/>
      <c r="J29" s="18">
        <v>0</v>
      </c>
      <c r="K29" s="12"/>
      <c r="L29" s="18">
        <v>0</v>
      </c>
      <c r="M29" s="12"/>
      <c r="N29" s="18">
        <v>0</v>
      </c>
      <c r="O29" s="15"/>
      <c r="P29" s="18">
        <v>-3379.4013039326323</v>
      </c>
      <c r="Q29" s="15"/>
      <c r="R29" s="17">
        <v>0</v>
      </c>
      <c r="S29" s="12"/>
      <c r="T29" s="18">
        <v>0</v>
      </c>
      <c r="U29" s="12"/>
      <c r="V29" s="18">
        <v>0</v>
      </c>
      <c r="W29" s="12"/>
      <c r="X29" s="18">
        <v>0</v>
      </c>
      <c r="Y29" s="12"/>
      <c r="Z29" s="18">
        <v>0</v>
      </c>
      <c r="AA29" s="2"/>
      <c r="AB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</row>
    <row r="30" spans="1:68" ht="15.75" x14ac:dyDescent="0.25">
      <c r="A30" s="19" t="s">
        <v>36</v>
      </c>
      <c r="B30" s="19"/>
      <c r="C30" s="19"/>
      <c r="D30" s="8">
        <f>SUM(D9:D29)</f>
        <v>103169.29423444658</v>
      </c>
      <c r="E30" s="20"/>
      <c r="F30" s="8">
        <f>SUM(F9:F29)</f>
        <v>-59900.562771494624</v>
      </c>
      <c r="G30" s="11"/>
      <c r="H30" s="8">
        <f>SUM(H9:H29)</f>
        <v>-105504.95000000024</v>
      </c>
      <c r="I30" s="21"/>
      <c r="J30" s="8">
        <f>SUM(J9:J29)</f>
        <v>332501.61666756339</v>
      </c>
      <c r="K30" s="21"/>
      <c r="L30" s="8">
        <f>SUM(L9:L29)</f>
        <v>668266.24512387556</v>
      </c>
      <c r="M30" s="21"/>
      <c r="N30" s="8">
        <f>SUM(N9:N29)</f>
        <v>244574.69115047684</v>
      </c>
      <c r="O30" s="20"/>
      <c r="P30" s="8">
        <f>SUM(P9:P29)</f>
        <v>396839.42720723228</v>
      </c>
      <c r="Q30" s="20"/>
      <c r="R30" s="8">
        <f>SUM(R9:R29)</f>
        <v>297170.09842129052</v>
      </c>
      <c r="S30" s="11"/>
      <c r="T30" s="8">
        <f>SUM(T9:T29)</f>
        <v>668918.54726627527</v>
      </c>
      <c r="U30" s="21"/>
      <c r="V30" s="8">
        <f>SUM(V9:V29)</f>
        <v>617201.44337233028</v>
      </c>
      <c r="W30" s="21"/>
      <c r="X30" s="8">
        <f>SUM(X9:X29)</f>
        <v>133709.77320226704</v>
      </c>
      <c r="Y30" s="21"/>
      <c r="Z30" s="8">
        <f>SUM(Z9:Z29)</f>
        <v>244597.83</v>
      </c>
      <c r="AA30" s="2"/>
      <c r="AB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</row>
    <row r="31" spans="1:68" ht="15.75" x14ac:dyDescent="0.25">
      <c r="A31" s="19"/>
      <c r="B31" s="19"/>
      <c r="C31" s="19"/>
      <c r="D31" s="11"/>
      <c r="E31" s="11"/>
      <c r="F31" s="11"/>
      <c r="G31" s="11"/>
      <c r="H31" s="9"/>
      <c r="I31" s="21"/>
      <c r="J31" s="9"/>
      <c r="K31" s="21"/>
      <c r="L31" s="9"/>
      <c r="M31" s="21"/>
      <c r="N31" s="9"/>
      <c r="O31" s="11"/>
      <c r="P31" s="11"/>
      <c r="Q31" s="11"/>
      <c r="R31" s="11"/>
      <c r="S31" s="11"/>
      <c r="T31" s="9"/>
      <c r="U31" s="21"/>
      <c r="V31" s="9"/>
      <c r="W31" s="21"/>
      <c r="X31" s="9"/>
      <c r="Y31" s="21"/>
      <c r="Z31" s="9"/>
      <c r="AA31" s="2"/>
      <c r="AB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</row>
    <row r="32" spans="1:68" ht="15.75" x14ac:dyDescent="0.25">
      <c r="A32" s="22" t="s">
        <v>37</v>
      </c>
      <c r="B32" s="8"/>
      <c r="C32" s="8"/>
      <c r="D32" s="23">
        <v>121636.94</v>
      </c>
      <c r="E32" s="11"/>
      <c r="F32" s="17">
        <v>57200.954765912145</v>
      </c>
      <c r="G32" s="11"/>
      <c r="H32" s="24">
        <v>249611.93</v>
      </c>
      <c r="I32" s="11"/>
      <c r="J32" s="24">
        <v>683277.08</v>
      </c>
      <c r="K32" s="11"/>
      <c r="L32" s="24">
        <v>1972522.1120022843</v>
      </c>
      <c r="M32" s="11"/>
      <c r="N32" s="24">
        <v>641916.98</v>
      </c>
      <c r="O32" s="11"/>
      <c r="P32" s="23">
        <v>714642</v>
      </c>
      <c r="Q32" s="11"/>
      <c r="R32" s="17">
        <v>303505.08333921432</v>
      </c>
      <c r="S32" s="11"/>
      <c r="T32" s="24">
        <v>553043.89394904301</v>
      </c>
      <c r="U32" s="11"/>
      <c r="V32" s="24">
        <v>667847.12325781211</v>
      </c>
      <c r="W32" s="11"/>
      <c r="X32" s="24">
        <v>211136.93</v>
      </c>
      <c r="Y32" s="11"/>
      <c r="Z32" s="24">
        <v>210174.75966598926</v>
      </c>
      <c r="AA32" s="2"/>
      <c r="AB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</row>
    <row r="33" spans="1:68" ht="15.75" x14ac:dyDescent="0.25">
      <c r="A33" s="22"/>
      <c r="B33" s="25"/>
      <c r="C33" s="25"/>
      <c r="D33" s="6"/>
      <c r="E33" s="21"/>
      <c r="F33" s="21"/>
      <c r="G33" s="21"/>
      <c r="H33" s="9"/>
      <c r="I33" s="21"/>
      <c r="J33" s="9"/>
      <c r="K33" s="21"/>
      <c r="L33" s="9"/>
      <c r="M33" s="21"/>
      <c r="N33" s="9"/>
      <c r="O33" s="21"/>
      <c r="P33" s="6"/>
      <c r="Q33" s="21"/>
      <c r="R33" s="21"/>
      <c r="S33" s="21"/>
      <c r="T33" s="9"/>
      <c r="U33" s="21"/>
      <c r="V33" s="9"/>
      <c r="W33" s="21"/>
      <c r="X33" s="9"/>
      <c r="Y33" s="21"/>
      <c r="Z33" s="9"/>
      <c r="AA33" s="2"/>
      <c r="AB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</row>
    <row r="34" spans="1:68" ht="16.5" thickBot="1" x14ac:dyDescent="0.3">
      <c r="A34" s="22" t="s">
        <v>38</v>
      </c>
      <c r="B34" s="26"/>
      <c r="C34" s="26"/>
      <c r="D34" s="27">
        <f>D30-D32</f>
        <v>-18467.645765553418</v>
      </c>
      <c r="E34" s="21"/>
      <c r="F34" s="27">
        <f>F30-F32</f>
        <v>-117101.51753740676</v>
      </c>
      <c r="G34" s="21"/>
      <c r="H34" s="27">
        <f>H30-H32</f>
        <v>-355116.88000000024</v>
      </c>
      <c r="I34" s="21"/>
      <c r="J34" s="27">
        <f>J30-J32</f>
        <v>-350775.46333243657</v>
      </c>
      <c r="K34" s="21"/>
      <c r="L34" s="27">
        <f>L30-L32</f>
        <v>-1304255.8668784087</v>
      </c>
      <c r="M34" s="21"/>
      <c r="N34" s="27">
        <f>N30-N32</f>
        <v>-397342.28884952317</v>
      </c>
      <c r="O34" s="21"/>
      <c r="P34" s="27">
        <f>P30-P32</f>
        <v>-317802.57279276772</v>
      </c>
      <c r="Q34" s="21"/>
      <c r="R34" s="27">
        <f>R30-R32</f>
        <v>-6334.9849179238081</v>
      </c>
      <c r="S34" s="21"/>
      <c r="T34" s="27">
        <f>T30-T32</f>
        <v>115874.65331723227</v>
      </c>
      <c r="U34" s="21"/>
      <c r="V34" s="27">
        <f>V30-V32</f>
        <v>-50645.679885481833</v>
      </c>
      <c r="W34" s="21"/>
      <c r="X34" s="27">
        <f>X30-X32</f>
        <v>-77427.156797732954</v>
      </c>
      <c r="Y34" s="21"/>
      <c r="Z34" s="27">
        <f>Z30-Z32</f>
        <v>34423.070334010728</v>
      </c>
      <c r="AA34" s="2"/>
      <c r="AB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</row>
    <row r="35" spans="1:68" ht="16.5" thickTop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3"/>
      <c r="AA35" s="2"/>
      <c r="AB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</row>
    <row r="36" spans="1:68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3"/>
      <c r="AA36" s="2"/>
      <c r="AB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</row>
    <row r="37" spans="1:68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3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</row>
    <row r="38" spans="1:68" ht="15.75" x14ac:dyDescent="0.25">
      <c r="A38" s="5" t="s">
        <v>0</v>
      </c>
      <c r="B38" s="5" t="s">
        <v>1</v>
      </c>
      <c r="C38" s="5"/>
      <c r="D38" s="5" t="s">
        <v>39</v>
      </c>
      <c r="E38" s="5"/>
      <c r="F38" s="5" t="s">
        <v>40</v>
      </c>
      <c r="H38" s="5" t="s">
        <v>41</v>
      </c>
      <c r="I38" s="5"/>
      <c r="J38" s="5" t="s">
        <v>42</v>
      </c>
      <c r="K38" s="5"/>
      <c r="L38" s="5" t="s">
        <v>43</v>
      </c>
      <c r="M38" s="5"/>
      <c r="N38" s="5" t="s">
        <v>44</v>
      </c>
      <c r="O38" s="5"/>
      <c r="P38" s="5" t="s">
        <v>45</v>
      </c>
      <c r="Q38" s="5"/>
      <c r="R38" s="5" t="s">
        <v>46</v>
      </c>
      <c r="T38" s="5" t="s">
        <v>47</v>
      </c>
      <c r="U38" s="5"/>
      <c r="V38" s="5" t="s">
        <v>48</v>
      </c>
      <c r="W38" s="5"/>
      <c r="X38" s="5" t="s">
        <v>49</v>
      </c>
      <c r="Y38" s="5"/>
      <c r="Z38" s="5" t="s">
        <v>50</v>
      </c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</row>
    <row r="39" spans="1:68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</row>
    <row r="40" spans="1:68" ht="15.75" x14ac:dyDescent="0.25">
      <c r="A40" s="6" t="s">
        <v>51</v>
      </c>
      <c r="B40" s="7">
        <v>1218</v>
      </c>
      <c r="C40" s="7"/>
      <c r="D40" s="8">
        <v>0</v>
      </c>
      <c r="E40" s="8"/>
      <c r="F40" s="8">
        <v>0</v>
      </c>
      <c r="G40" s="9"/>
      <c r="H40" s="9">
        <v>0</v>
      </c>
      <c r="I40" s="9"/>
      <c r="J40" s="9">
        <v>0</v>
      </c>
      <c r="K40" s="9"/>
      <c r="L40" s="9">
        <v>0</v>
      </c>
      <c r="M40" s="9"/>
      <c r="N40" s="9">
        <v>0</v>
      </c>
      <c r="O40" s="8"/>
      <c r="P40" s="8">
        <v>-6920.86</v>
      </c>
      <c r="Q40" s="8"/>
      <c r="R40" s="8">
        <v>0</v>
      </c>
      <c r="S40" s="9"/>
      <c r="T40" s="9">
        <v>0</v>
      </c>
      <c r="U40" s="9"/>
      <c r="V40" s="9">
        <v>0</v>
      </c>
      <c r="W40" s="9"/>
      <c r="X40" s="9">
        <v>0</v>
      </c>
      <c r="Y40" s="9"/>
      <c r="Z40" s="9">
        <v>0</v>
      </c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</row>
    <row r="41" spans="1:68" ht="15.75" x14ac:dyDescent="0.25">
      <c r="A41" s="6" t="s">
        <v>14</v>
      </c>
      <c r="B41" s="7">
        <v>1230</v>
      </c>
      <c r="C41" s="7"/>
      <c r="D41" s="8">
        <v>1094</v>
      </c>
      <c r="E41" s="8"/>
      <c r="F41" s="8">
        <v>1368.5779937737277</v>
      </c>
      <c r="G41" s="9"/>
      <c r="H41" s="9">
        <v>345.03599476180938</v>
      </c>
      <c r="I41" s="9"/>
      <c r="J41" s="9">
        <v>473.92675670363371</v>
      </c>
      <c r="K41" s="9"/>
      <c r="L41" s="9">
        <v>1587.2778179205911</v>
      </c>
      <c r="M41" s="9"/>
      <c r="N41" s="9">
        <v>5850.1338996511122</v>
      </c>
      <c r="O41" s="8"/>
      <c r="P41" s="8">
        <v>2073.2829947797791</v>
      </c>
      <c r="Q41" s="8"/>
      <c r="R41" s="8">
        <v>3664.6276382923934</v>
      </c>
      <c r="S41" s="9"/>
      <c r="T41" s="9">
        <v>-2956.1254738045395</v>
      </c>
      <c r="U41" s="9"/>
      <c r="V41" s="9">
        <v>5652.601638067491</v>
      </c>
      <c r="W41" s="9"/>
      <c r="X41" s="9">
        <v>10503.90790828319</v>
      </c>
      <c r="Y41" s="9"/>
      <c r="Z41" s="9">
        <v>5375.14</v>
      </c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</row>
    <row r="42" spans="1:68" ht="15.75" x14ac:dyDescent="0.25">
      <c r="A42" s="6" t="s">
        <v>15</v>
      </c>
      <c r="B42" s="7">
        <v>1250</v>
      </c>
      <c r="C42" s="7"/>
      <c r="D42" s="8">
        <v>90.53</v>
      </c>
      <c r="E42" s="8"/>
      <c r="F42" s="8">
        <v>-33.033815297604058</v>
      </c>
      <c r="G42" s="9"/>
      <c r="H42" s="9">
        <v>134.09491092645663</v>
      </c>
      <c r="I42" s="9"/>
      <c r="J42" s="9">
        <v>17.494137680872395</v>
      </c>
      <c r="K42" s="9"/>
      <c r="L42" s="9">
        <v>-18.776285281870223</v>
      </c>
      <c r="M42" s="9"/>
      <c r="N42" s="9">
        <v>11.138364568550321</v>
      </c>
      <c r="O42" s="8"/>
      <c r="P42" s="8">
        <v>21.558044386025646</v>
      </c>
      <c r="Q42" s="8"/>
      <c r="R42" s="8">
        <v>106.41397503831787</v>
      </c>
      <c r="S42" s="9"/>
      <c r="T42" s="9">
        <v>-194.020546137688</v>
      </c>
      <c r="U42" s="9"/>
      <c r="V42" s="9">
        <v>-78.025953157072379</v>
      </c>
      <c r="W42" s="9"/>
      <c r="X42" s="9">
        <v>-69.129469240977159</v>
      </c>
      <c r="Y42" s="9"/>
      <c r="Z42" s="9">
        <v>-32.33</v>
      </c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</row>
    <row r="43" spans="1:68" ht="15.75" x14ac:dyDescent="0.25">
      <c r="A43" s="6" t="s">
        <v>16</v>
      </c>
      <c r="B43" s="7">
        <v>1340</v>
      </c>
      <c r="C43" s="7"/>
      <c r="D43" s="8">
        <v>-129377.35</v>
      </c>
      <c r="E43" s="8"/>
      <c r="F43" s="8">
        <v>-72625.86</v>
      </c>
      <c r="G43" s="9"/>
      <c r="H43" s="9">
        <v>-178918.37</v>
      </c>
      <c r="I43" s="9"/>
      <c r="J43" s="9">
        <v>-77257.56</v>
      </c>
      <c r="K43" s="9"/>
      <c r="L43" s="9">
        <v>-70074.559999999998</v>
      </c>
      <c r="M43" s="9"/>
      <c r="N43" s="9">
        <v>-127136.09</v>
      </c>
      <c r="O43" s="8"/>
      <c r="P43" s="8">
        <v>-114166.13</v>
      </c>
      <c r="Q43" s="8"/>
      <c r="R43" s="8">
        <v>-151497.84</v>
      </c>
      <c r="S43" s="9"/>
      <c r="T43" s="9">
        <v>-162684.38</v>
      </c>
      <c r="U43" s="9"/>
      <c r="V43" s="9">
        <v>-180694.47</v>
      </c>
      <c r="W43" s="9"/>
      <c r="X43" s="9">
        <v>-119276.88</v>
      </c>
      <c r="Y43" s="9"/>
      <c r="Z43" s="9">
        <v>-103365.78</v>
      </c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</row>
    <row r="44" spans="1:68" ht="15.75" x14ac:dyDescent="0.25">
      <c r="A44" s="6" t="s">
        <v>17</v>
      </c>
      <c r="B44" s="7">
        <v>1360</v>
      </c>
      <c r="C44" s="7"/>
      <c r="D44" s="8">
        <v>-65749.94</v>
      </c>
      <c r="E44" s="8"/>
      <c r="F44" s="8">
        <v>-31966.59</v>
      </c>
      <c r="G44" s="9"/>
      <c r="H44" s="9">
        <v>-26785.63</v>
      </c>
      <c r="I44" s="9"/>
      <c r="J44" s="9">
        <v>-16703.53</v>
      </c>
      <c r="K44" s="9"/>
      <c r="L44" s="9">
        <v>-10563.24</v>
      </c>
      <c r="M44" s="9"/>
      <c r="N44" s="9">
        <v>-28576.27</v>
      </c>
      <c r="O44" s="8"/>
      <c r="P44" s="8">
        <v>-55725.4</v>
      </c>
      <c r="Q44" s="8"/>
      <c r="R44" s="8">
        <v>-103248.05</v>
      </c>
      <c r="S44" s="9"/>
      <c r="T44" s="9">
        <v>-60925.01</v>
      </c>
      <c r="U44" s="9"/>
      <c r="V44" s="9">
        <v>-81465.460000000006</v>
      </c>
      <c r="W44" s="9"/>
      <c r="X44" s="9">
        <v>-16450.89</v>
      </c>
      <c r="Y44" s="9"/>
      <c r="Z44" s="9">
        <v>-26358.03</v>
      </c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</row>
    <row r="45" spans="1:68" ht="15.75" x14ac:dyDescent="0.25">
      <c r="A45" s="6" t="s">
        <v>18</v>
      </c>
      <c r="B45" s="7">
        <v>1370</v>
      </c>
      <c r="C45" s="7"/>
      <c r="D45" s="8">
        <v>-3799.88</v>
      </c>
      <c r="E45" s="8"/>
      <c r="F45" s="8">
        <v>-7590.52</v>
      </c>
      <c r="G45" s="9"/>
      <c r="H45" s="9">
        <v>-3168.68</v>
      </c>
      <c r="I45" s="9"/>
      <c r="J45" s="9">
        <v>-2043.16</v>
      </c>
      <c r="K45" s="9"/>
      <c r="L45" s="9">
        <v>-2113.9899999999998</v>
      </c>
      <c r="M45" s="9"/>
      <c r="N45" s="9">
        <v>-2581.66</v>
      </c>
      <c r="O45" s="8"/>
      <c r="P45" s="8">
        <v>-11050.56</v>
      </c>
      <c r="Q45" s="8"/>
      <c r="R45" s="8">
        <v>-20746.830000000002</v>
      </c>
      <c r="S45" s="9"/>
      <c r="T45" s="9">
        <v>-52432.5</v>
      </c>
      <c r="U45" s="9"/>
      <c r="V45" s="9">
        <v>-37702.230000000003</v>
      </c>
      <c r="W45" s="9"/>
      <c r="X45" s="9">
        <v>-31828.58</v>
      </c>
      <c r="Y45" s="9"/>
      <c r="Z45" s="9">
        <v>-1329.08</v>
      </c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</row>
    <row r="46" spans="1:68" ht="15.75" x14ac:dyDescent="0.25">
      <c r="A46" s="6" t="s">
        <v>19</v>
      </c>
      <c r="B46" s="7">
        <v>1375</v>
      </c>
      <c r="C46" s="7"/>
      <c r="D46" s="8">
        <v>-34600.18</v>
      </c>
      <c r="E46" s="8"/>
      <c r="F46" s="8">
        <v>-18672.346451559551</v>
      </c>
      <c r="G46" s="9"/>
      <c r="H46" s="9">
        <v>-43815.013329490503</v>
      </c>
      <c r="I46" s="9"/>
      <c r="J46" s="9">
        <v>-13034.295102954082</v>
      </c>
      <c r="K46" s="9"/>
      <c r="L46" s="9">
        <v>-17588.363313341917</v>
      </c>
      <c r="M46" s="9"/>
      <c r="N46" s="9">
        <v>-23154.999007974027</v>
      </c>
      <c r="O46" s="8"/>
      <c r="P46" s="8">
        <v>-35423.444186234919</v>
      </c>
      <c r="Q46" s="8"/>
      <c r="R46" s="8">
        <v>-46670.872774599702</v>
      </c>
      <c r="S46" s="9"/>
      <c r="T46" s="9">
        <v>-73041.822335890378</v>
      </c>
      <c r="U46" s="9"/>
      <c r="V46" s="9">
        <v>-85765.107053389947</v>
      </c>
      <c r="W46" s="9"/>
      <c r="X46" s="9">
        <v>-28018.723645326369</v>
      </c>
      <c r="Y46" s="9"/>
      <c r="Z46" s="9">
        <v>-37235.99</v>
      </c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</row>
    <row r="47" spans="1:68" ht="15.75" x14ac:dyDescent="0.25">
      <c r="A47" s="6" t="s">
        <v>21</v>
      </c>
      <c r="B47" s="7">
        <v>2211</v>
      </c>
      <c r="C47" s="7"/>
      <c r="D47" s="8">
        <v>-19086.689999999999</v>
      </c>
      <c r="E47" s="8"/>
      <c r="F47" s="8">
        <v>-4760.42</v>
      </c>
      <c r="G47" s="9"/>
      <c r="H47" s="9">
        <v>19060.88</v>
      </c>
      <c r="I47" s="9"/>
      <c r="J47" s="9">
        <v>1242.23</v>
      </c>
      <c r="K47" s="9"/>
      <c r="L47" s="9">
        <v>2520.06</v>
      </c>
      <c r="M47" s="9"/>
      <c r="N47" s="9">
        <v>73.73</v>
      </c>
      <c r="O47" s="8"/>
      <c r="P47" s="8">
        <v>13279.24</v>
      </c>
      <c r="Q47" s="8"/>
      <c r="R47" s="8">
        <v>-42867.89</v>
      </c>
      <c r="S47" s="9"/>
      <c r="T47" s="9">
        <v>42638.04</v>
      </c>
      <c r="U47" s="9"/>
      <c r="V47" s="9">
        <v>-0.34</v>
      </c>
      <c r="W47" s="9"/>
      <c r="X47" s="9">
        <v>2623.99</v>
      </c>
      <c r="Y47" s="9"/>
      <c r="Z47" s="9">
        <v>-8520.4</v>
      </c>
      <c r="AA47" s="19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</row>
    <row r="48" spans="1:68" ht="15.75" x14ac:dyDescent="0.25">
      <c r="A48" s="10" t="s">
        <v>22</v>
      </c>
      <c r="B48" s="7">
        <v>1500</v>
      </c>
      <c r="C48" s="7"/>
      <c r="D48" s="8">
        <v>0.21</v>
      </c>
      <c r="E48" s="8"/>
      <c r="F48" s="8">
        <v>0.31</v>
      </c>
      <c r="G48" s="9"/>
      <c r="H48" s="9">
        <v>0.31</v>
      </c>
      <c r="I48" s="9"/>
      <c r="J48" s="9">
        <v>0.04</v>
      </c>
      <c r="K48" s="9"/>
      <c r="L48" s="9">
        <v>0.14000000000000001</v>
      </c>
      <c r="M48" s="9"/>
      <c r="N48" s="9">
        <v>0.11</v>
      </c>
      <c r="O48" s="8"/>
      <c r="P48" s="8">
        <v>0.09</v>
      </c>
      <c r="Q48" s="8"/>
      <c r="R48" s="8">
        <v>-3.8688956567285174E-2</v>
      </c>
      <c r="S48" s="9"/>
      <c r="T48" s="9">
        <v>-3.9600070647553429E-2</v>
      </c>
      <c r="U48" s="9"/>
      <c r="V48" s="9">
        <v>-4.8361195709106471E-2</v>
      </c>
      <c r="W48" s="9"/>
      <c r="X48" s="9">
        <v>4.9364088289758051E-2</v>
      </c>
      <c r="Y48" s="9"/>
      <c r="Z48" s="9">
        <v>0.08</v>
      </c>
      <c r="AA48" s="19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</row>
    <row r="49" spans="1:68" ht="15.75" x14ac:dyDescent="0.25">
      <c r="A49" s="10" t="s">
        <v>23</v>
      </c>
      <c r="B49" s="7">
        <v>2215</v>
      </c>
      <c r="C49" s="7"/>
      <c r="D49" s="8">
        <v>-160552.56</v>
      </c>
      <c r="E49" s="8"/>
      <c r="F49" s="8">
        <v>-48593.812575164455</v>
      </c>
      <c r="G49" s="11"/>
      <c r="H49" s="9">
        <v>-642038.64894082479</v>
      </c>
      <c r="I49" s="11"/>
      <c r="J49" s="9">
        <v>-234445.21429125426</v>
      </c>
      <c r="K49" s="11"/>
      <c r="L49" s="9">
        <v>-185209.93491936976</v>
      </c>
      <c r="M49" s="11"/>
      <c r="N49" s="9">
        <v>-270498.55913499772</v>
      </c>
      <c r="O49" s="8"/>
      <c r="P49" s="8">
        <v>-365489.41526188469</v>
      </c>
      <c r="Q49" s="8"/>
      <c r="R49" s="8">
        <v>-240691.59400846105</v>
      </c>
      <c r="S49" s="11"/>
      <c r="T49" s="9">
        <v>-215516.46321404414</v>
      </c>
      <c r="U49" s="11"/>
      <c r="V49" s="9">
        <v>-265073.96628946823</v>
      </c>
      <c r="W49" s="11"/>
      <c r="X49" s="9">
        <v>-174302.39378444466</v>
      </c>
      <c r="Y49" s="11"/>
      <c r="Z49" s="9">
        <v>-179307.36</v>
      </c>
      <c r="AA49" s="28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</row>
    <row r="50" spans="1:68" ht="15.75" x14ac:dyDescent="0.25">
      <c r="A50" s="6" t="s">
        <v>52</v>
      </c>
      <c r="B50" s="7">
        <v>2218</v>
      </c>
      <c r="C50" s="7"/>
      <c r="D50" s="8">
        <v>0</v>
      </c>
      <c r="E50" s="8"/>
      <c r="F50" s="8">
        <v>0</v>
      </c>
      <c r="G50" s="9"/>
      <c r="H50" s="9">
        <v>0</v>
      </c>
      <c r="I50" s="9"/>
      <c r="J50" s="9">
        <v>0</v>
      </c>
      <c r="K50" s="9"/>
      <c r="L50" s="9">
        <v>0</v>
      </c>
      <c r="M50" s="9"/>
      <c r="N50" s="9">
        <v>0</v>
      </c>
      <c r="O50" s="8"/>
      <c r="P50" s="8">
        <v>4734.92</v>
      </c>
      <c r="Q50" s="8"/>
      <c r="R50" s="8">
        <v>0</v>
      </c>
      <c r="S50" s="9"/>
      <c r="T50" s="9">
        <v>0</v>
      </c>
      <c r="U50" s="9"/>
      <c r="V50" s="9">
        <v>0</v>
      </c>
      <c r="W50" s="9"/>
      <c r="X50" s="9">
        <v>0</v>
      </c>
      <c r="Y50" s="9"/>
      <c r="Z50" s="9">
        <v>0</v>
      </c>
      <c r="AA50" s="28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</row>
    <row r="51" spans="1:68" ht="15.75" x14ac:dyDescent="0.25">
      <c r="A51" s="6" t="s">
        <v>24</v>
      </c>
      <c r="B51" s="7">
        <v>2220</v>
      </c>
      <c r="C51" s="7"/>
      <c r="D51" s="8">
        <v>183842.15</v>
      </c>
      <c r="E51" s="8"/>
      <c r="F51" s="8">
        <v>128483.81701947175</v>
      </c>
      <c r="G51" s="11"/>
      <c r="H51" s="9">
        <v>351907.07426947809</v>
      </c>
      <c r="I51" s="11"/>
      <c r="J51" s="9">
        <v>197995.03012058028</v>
      </c>
      <c r="K51" s="11"/>
      <c r="L51" s="9">
        <v>131880.479117818</v>
      </c>
      <c r="M51" s="11"/>
      <c r="N51" s="9">
        <v>154403.89444597781</v>
      </c>
      <c r="O51" s="8"/>
      <c r="P51" s="8">
        <v>257878.50420887524</v>
      </c>
      <c r="Q51" s="8"/>
      <c r="R51" s="8">
        <v>320624.23317190702</v>
      </c>
      <c r="S51" s="11"/>
      <c r="T51" s="9">
        <v>462871.46477470192</v>
      </c>
      <c r="U51" s="11"/>
      <c r="V51" s="9">
        <v>468825.62789763592</v>
      </c>
      <c r="W51" s="11"/>
      <c r="X51" s="9">
        <v>301508.82182766969</v>
      </c>
      <c r="Y51" s="11"/>
      <c r="Z51" s="9">
        <v>176337.49</v>
      </c>
      <c r="AA51" s="28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</row>
    <row r="52" spans="1:68" ht="15.75" x14ac:dyDescent="0.25">
      <c r="A52" s="6" t="s">
        <v>25</v>
      </c>
      <c r="B52" s="7">
        <v>2340</v>
      </c>
      <c r="C52" s="7"/>
      <c r="D52" s="8">
        <v>57770.400000000001</v>
      </c>
      <c r="E52" s="8"/>
      <c r="F52" s="8">
        <v>874.72817291644378</v>
      </c>
      <c r="G52" s="12"/>
      <c r="H52" s="9">
        <v>1339.1041097238449</v>
      </c>
      <c r="I52" s="12"/>
      <c r="J52" s="9">
        <v>0</v>
      </c>
      <c r="K52" s="12"/>
      <c r="L52" s="9">
        <v>15580.384183982775</v>
      </c>
      <c r="M52" s="12"/>
      <c r="N52" s="9">
        <v>3070.93224813081</v>
      </c>
      <c r="O52" s="8"/>
      <c r="P52" s="8">
        <v>7447.413351676475</v>
      </c>
      <c r="Q52" s="8"/>
      <c r="R52" s="8">
        <v>23759.815407543105</v>
      </c>
      <c r="S52" s="12"/>
      <c r="T52" s="9">
        <v>28875.973911363541</v>
      </c>
      <c r="U52" s="12"/>
      <c r="V52" s="9">
        <v>12517.779698308108</v>
      </c>
      <c r="W52" s="12"/>
      <c r="X52" s="9">
        <v>4194.1248356335527</v>
      </c>
      <c r="Y52" s="12"/>
      <c r="Z52" s="9">
        <v>41.4</v>
      </c>
      <c r="AA52" s="28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</row>
    <row r="53" spans="1:68" ht="15.75" x14ac:dyDescent="0.25">
      <c r="A53" s="6" t="s">
        <v>26</v>
      </c>
      <c r="B53" s="7">
        <v>2360</v>
      </c>
      <c r="C53" s="7"/>
      <c r="D53" s="8">
        <v>79707.95</v>
      </c>
      <c r="E53" s="8"/>
      <c r="F53" s="8">
        <v>18781.597946568083</v>
      </c>
      <c r="G53" s="12"/>
      <c r="H53" s="9">
        <v>15471.890199225809</v>
      </c>
      <c r="I53" s="12"/>
      <c r="J53" s="9">
        <v>0</v>
      </c>
      <c r="K53" s="12"/>
      <c r="L53" s="9">
        <v>31630.614353571069</v>
      </c>
      <c r="M53" s="12"/>
      <c r="N53" s="9">
        <v>33595.518925130229</v>
      </c>
      <c r="O53" s="8"/>
      <c r="P53" s="8">
        <v>28384.125633144591</v>
      </c>
      <c r="Q53" s="8"/>
      <c r="R53" s="8">
        <v>207240.7300128208</v>
      </c>
      <c r="S53" s="12"/>
      <c r="T53" s="9">
        <v>215854.13562072624</v>
      </c>
      <c r="U53" s="12"/>
      <c r="V53" s="9">
        <v>122448.90729799244</v>
      </c>
      <c r="W53" s="12"/>
      <c r="X53" s="9">
        <v>8443.68354584191</v>
      </c>
      <c r="Y53" s="12"/>
      <c r="Z53" s="9">
        <v>20891.62</v>
      </c>
      <c r="AA53" s="28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</row>
    <row r="54" spans="1:68" ht="15.75" x14ac:dyDescent="0.25">
      <c r="A54" s="6" t="s">
        <v>27</v>
      </c>
      <c r="B54" s="7">
        <v>2370</v>
      </c>
      <c r="C54" s="7"/>
      <c r="D54" s="8">
        <v>106.81</v>
      </c>
      <c r="E54" s="8"/>
      <c r="F54" s="8">
        <v>0</v>
      </c>
      <c r="G54" s="12"/>
      <c r="H54" s="13">
        <v>0</v>
      </c>
      <c r="I54" s="12"/>
      <c r="J54" s="13">
        <v>0</v>
      </c>
      <c r="K54" s="12"/>
      <c r="L54" s="13">
        <v>0</v>
      </c>
      <c r="M54" s="12"/>
      <c r="N54" s="13">
        <v>0</v>
      </c>
      <c r="O54" s="8"/>
      <c r="P54" s="8">
        <v>0</v>
      </c>
      <c r="Q54" s="8"/>
      <c r="R54" s="8">
        <v>0</v>
      </c>
      <c r="S54" s="12"/>
      <c r="T54" s="13">
        <v>0</v>
      </c>
      <c r="U54" s="12"/>
      <c r="V54" s="13">
        <v>0</v>
      </c>
      <c r="W54" s="12"/>
      <c r="X54" s="13">
        <v>0</v>
      </c>
      <c r="Y54" s="12"/>
      <c r="Z54" s="13">
        <v>749.62</v>
      </c>
      <c r="AA54" s="28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</row>
    <row r="55" spans="1:68" ht="15.75" x14ac:dyDescent="0.25">
      <c r="A55" s="6" t="s">
        <v>28</v>
      </c>
      <c r="B55" s="7">
        <v>2375</v>
      </c>
      <c r="C55" s="7"/>
      <c r="D55" s="8">
        <v>460421.85</v>
      </c>
      <c r="E55" s="8"/>
      <c r="F55" s="8">
        <v>99217.06</v>
      </c>
      <c r="G55" s="14"/>
      <c r="H55" s="13">
        <v>49374.087896821329</v>
      </c>
      <c r="I55" s="14"/>
      <c r="J55" s="13">
        <v>0.3</v>
      </c>
      <c r="K55" s="14"/>
      <c r="L55" s="13">
        <v>18206.016880700379</v>
      </c>
      <c r="M55" s="14"/>
      <c r="N55" s="13">
        <v>65210.180000000015</v>
      </c>
      <c r="O55" s="8"/>
      <c r="P55" s="8">
        <v>32565.104105855597</v>
      </c>
      <c r="Q55" s="8"/>
      <c r="R55" s="8">
        <v>300245.04799122061</v>
      </c>
      <c r="S55" s="14"/>
      <c r="T55" s="13">
        <v>897150.01816093607</v>
      </c>
      <c r="U55" s="14"/>
      <c r="V55" s="13">
        <v>636512.18018935598</v>
      </c>
      <c r="W55" s="14"/>
      <c r="X55" s="13">
        <v>88543.263910073423</v>
      </c>
      <c r="Y55" s="14"/>
      <c r="Z55" s="13">
        <v>794788.1399999999</v>
      </c>
      <c r="AA55" s="28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</row>
    <row r="56" spans="1:68" ht="15.75" x14ac:dyDescent="0.25">
      <c r="A56" s="6" t="s">
        <v>29</v>
      </c>
      <c r="B56" s="7">
        <v>2510</v>
      </c>
      <c r="C56" s="7"/>
      <c r="D56" s="8">
        <v>281742</v>
      </c>
      <c r="E56" s="8"/>
      <c r="F56" s="8">
        <v>300850.34999999998</v>
      </c>
      <c r="G56" s="14"/>
      <c r="H56" s="13">
        <v>304780.21999999997</v>
      </c>
      <c r="I56" s="14"/>
      <c r="J56" s="13">
        <v>258587.28</v>
      </c>
      <c r="K56" s="14"/>
      <c r="L56" s="13">
        <v>323878.39</v>
      </c>
      <c r="M56" s="14"/>
      <c r="N56" s="13">
        <v>280839.90000000002</v>
      </c>
      <c r="O56" s="8"/>
      <c r="P56" s="8">
        <v>304871.67</v>
      </c>
      <c r="Q56" s="8"/>
      <c r="R56" s="8">
        <v>421638.6</v>
      </c>
      <c r="S56" s="14"/>
      <c r="T56" s="13">
        <v>435893.79</v>
      </c>
      <c r="U56" s="14"/>
      <c r="V56" s="13">
        <v>435823.73</v>
      </c>
      <c r="W56" s="14"/>
      <c r="X56" s="13">
        <v>420417.3</v>
      </c>
      <c r="Y56" s="14"/>
      <c r="Z56" s="13">
        <v>434431.21</v>
      </c>
      <c r="AA56" s="28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</row>
    <row r="57" spans="1:68" ht="15.75" x14ac:dyDescent="0.25">
      <c r="A57" s="6" t="s">
        <v>30</v>
      </c>
      <c r="B57" s="7">
        <v>2211</v>
      </c>
      <c r="C57" s="7"/>
      <c r="D57" s="8">
        <v>132243.67000000001</v>
      </c>
      <c r="E57" s="8"/>
      <c r="F57" s="8">
        <v>46396.72</v>
      </c>
      <c r="G57" s="14"/>
      <c r="H57" s="13">
        <v>-68961.81</v>
      </c>
      <c r="I57" s="14"/>
      <c r="J57" s="13">
        <v>33157.81</v>
      </c>
      <c r="K57" s="14"/>
      <c r="L57" s="13">
        <v>88221.19</v>
      </c>
      <c r="M57" s="14"/>
      <c r="N57" s="13">
        <v>108098.73</v>
      </c>
      <c r="O57" s="8"/>
      <c r="P57" s="8">
        <v>171070.1</v>
      </c>
      <c r="Q57" s="8"/>
      <c r="R57" s="8">
        <v>1637403.03</v>
      </c>
      <c r="S57" s="14"/>
      <c r="T57" s="13">
        <v>772594.53</v>
      </c>
      <c r="U57" s="14"/>
      <c r="V57" s="13">
        <v>577372.21</v>
      </c>
      <c r="W57" s="14"/>
      <c r="X57" s="13">
        <v>638282.03</v>
      </c>
      <c r="Y57" s="14"/>
      <c r="Z57" s="13">
        <v>154132.89000000001</v>
      </c>
      <c r="AA57" s="28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</row>
    <row r="58" spans="1:68" ht="15.75" x14ac:dyDescent="0.25">
      <c r="A58" s="6" t="s">
        <v>31</v>
      </c>
      <c r="B58" s="7">
        <v>1500</v>
      </c>
      <c r="C58" s="7"/>
      <c r="D58" s="8">
        <v>-283648.65999999997</v>
      </c>
      <c r="E58" s="8"/>
      <c r="F58" s="8">
        <v>-293103.63</v>
      </c>
      <c r="G58" s="14"/>
      <c r="H58" s="13">
        <v>-293103.63</v>
      </c>
      <c r="I58" s="14"/>
      <c r="J58" s="13">
        <v>-264738.76</v>
      </c>
      <c r="K58" s="14"/>
      <c r="L58" s="13">
        <v>-293103.63</v>
      </c>
      <c r="M58" s="14"/>
      <c r="N58" s="13">
        <v>-283648.65999999997</v>
      </c>
      <c r="O58" s="8"/>
      <c r="P58" s="8">
        <v>-293103.62</v>
      </c>
      <c r="Q58" s="8"/>
      <c r="R58" s="8">
        <v>-319348.46000000002</v>
      </c>
      <c r="S58" s="14"/>
      <c r="T58" s="13">
        <v>-329993.40999999997</v>
      </c>
      <c r="U58" s="14"/>
      <c r="V58" s="13">
        <v>-329993.40000000002</v>
      </c>
      <c r="W58" s="14"/>
      <c r="X58" s="13">
        <v>-319348.46000000002</v>
      </c>
      <c r="Y58" s="14"/>
      <c r="Z58" s="13">
        <v>-329993.38</v>
      </c>
      <c r="AA58" s="28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</row>
    <row r="59" spans="1:68" ht="15.75" x14ac:dyDescent="0.25">
      <c r="A59" s="6" t="s">
        <v>32</v>
      </c>
      <c r="B59" s="7">
        <v>2500</v>
      </c>
      <c r="C59" s="7"/>
      <c r="D59" s="8">
        <v>-21.35</v>
      </c>
      <c r="E59" s="8"/>
      <c r="F59" s="8">
        <v>-11799.97</v>
      </c>
      <c r="G59" s="14"/>
      <c r="H59" s="13">
        <v>-19755.5</v>
      </c>
      <c r="I59" s="14"/>
      <c r="J59" s="13">
        <v>-8647.4</v>
      </c>
      <c r="K59" s="14"/>
      <c r="L59" s="13">
        <v>26.39</v>
      </c>
      <c r="M59" s="14"/>
      <c r="N59" s="13">
        <v>-203.95</v>
      </c>
      <c r="O59" s="8"/>
      <c r="P59" s="8">
        <v>-32.78</v>
      </c>
      <c r="Q59" s="8"/>
      <c r="R59" s="8">
        <v>-6533.1</v>
      </c>
      <c r="S59" s="14"/>
      <c r="T59" s="13">
        <v>0</v>
      </c>
      <c r="U59" s="14"/>
      <c r="V59" s="13">
        <v>0</v>
      </c>
      <c r="W59" s="14"/>
      <c r="X59" s="13">
        <v>70319.31</v>
      </c>
      <c r="Y59" s="14"/>
      <c r="Z59" s="13">
        <v>387108.94</v>
      </c>
      <c r="AA59" s="28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</row>
    <row r="60" spans="1:68" ht="15.75" x14ac:dyDescent="0.25">
      <c r="A60" s="6" t="s">
        <v>33</v>
      </c>
      <c r="B60" s="7">
        <v>2340</v>
      </c>
      <c r="C60" s="7"/>
      <c r="D60" s="17">
        <v>142570.1</v>
      </c>
      <c r="E60" s="15"/>
      <c r="F60" s="17">
        <v>11192.306571788427</v>
      </c>
      <c r="G60" s="12"/>
      <c r="H60" s="18">
        <v>98794.511104315476</v>
      </c>
      <c r="I60" s="12"/>
      <c r="J60" s="18">
        <v>0</v>
      </c>
      <c r="K60" s="12"/>
      <c r="L60" s="18">
        <v>12240.220423282712</v>
      </c>
      <c r="M60" s="12"/>
      <c r="N60" s="18">
        <v>8131.0578317988238</v>
      </c>
      <c r="O60" s="15"/>
      <c r="P60" s="17">
        <v>39956.51573972412</v>
      </c>
      <c r="Q60" s="15"/>
      <c r="R60" s="17">
        <v>103179.12722773924</v>
      </c>
      <c r="S60" s="12"/>
      <c r="T60" s="18">
        <v>170904.67012154197</v>
      </c>
      <c r="U60" s="12"/>
      <c r="V60" s="18">
        <v>240026.16971937625</v>
      </c>
      <c r="W60" s="12"/>
      <c r="X60" s="18">
        <v>9755.6698428055879</v>
      </c>
      <c r="Y60" s="12"/>
      <c r="Z60" s="18">
        <v>70194.89</v>
      </c>
      <c r="AA60" s="28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</row>
    <row r="61" spans="1:68" ht="15.75" x14ac:dyDescent="0.25">
      <c r="A61" s="19" t="s">
        <v>36</v>
      </c>
      <c r="B61" s="19"/>
      <c r="C61" s="19"/>
      <c r="D61" s="8">
        <f>SUM(D40:D60)</f>
        <v>642753.06000000017</v>
      </c>
      <c r="E61" s="20"/>
      <c r="F61" s="8">
        <f>SUM(F40:F60)</f>
        <v>118019.28486249679</v>
      </c>
      <c r="G61" s="11"/>
      <c r="H61" s="8">
        <f>SUM(H40:H60)</f>
        <v>-435340.07378506247</v>
      </c>
      <c r="I61" s="21"/>
      <c r="J61" s="8">
        <f>SUM(J40:J60)</f>
        <v>-125395.80837924359</v>
      </c>
      <c r="K61" s="21"/>
      <c r="L61" s="8">
        <f>SUM(L40:L60)</f>
        <v>47098.668259282007</v>
      </c>
      <c r="M61" s="21"/>
      <c r="N61" s="8">
        <f>SUM(N40:N60)</f>
        <v>-76514.862427714354</v>
      </c>
      <c r="O61" s="20"/>
      <c r="P61" s="8">
        <f>SUM(P40:P60)</f>
        <v>-19629.685369677733</v>
      </c>
      <c r="Q61" s="20"/>
      <c r="R61" s="8">
        <f>SUM(R40:R60)</f>
        <v>2086256.9499525439</v>
      </c>
      <c r="S61" s="11"/>
      <c r="T61" s="8">
        <f>SUM(T40:T60)</f>
        <v>2129038.8514193222</v>
      </c>
      <c r="U61" s="21"/>
      <c r="V61" s="8">
        <f>SUM(V40:V60)</f>
        <v>1518406.1587835252</v>
      </c>
      <c r="W61" s="21"/>
      <c r="X61" s="8">
        <f>SUM(X40:X60)</f>
        <v>865297.09433538362</v>
      </c>
      <c r="Y61" s="21"/>
      <c r="Z61" s="8">
        <f>SUM(Z40:Z60)</f>
        <v>1357909.07</v>
      </c>
      <c r="AA61" s="28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</row>
    <row r="62" spans="1:68" ht="15.75" x14ac:dyDescent="0.25">
      <c r="A62" s="19"/>
      <c r="B62" s="19"/>
      <c r="C62" s="19"/>
      <c r="D62" s="11"/>
      <c r="E62" s="11"/>
      <c r="F62" s="11"/>
      <c r="G62" s="11"/>
      <c r="H62" s="9"/>
      <c r="I62" s="21"/>
      <c r="J62" s="9"/>
      <c r="K62" s="21"/>
      <c r="L62" s="9"/>
      <c r="M62" s="21"/>
      <c r="N62" s="9"/>
      <c r="O62" s="11"/>
      <c r="P62" s="11"/>
      <c r="Q62" s="11"/>
      <c r="R62" s="11"/>
      <c r="S62" s="11"/>
      <c r="T62" s="9"/>
      <c r="U62" s="21"/>
      <c r="V62" s="9"/>
      <c r="W62" s="21"/>
      <c r="X62" s="9"/>
      <c r="Y62" s="21"/>
      <c r="Z62" s="9"/>
      <c r="AA62" s="28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</row>
    <row r="63" spans="1:68" ht="15.75" x14ac:dyDescent="0.25">
      <c r="A63" s="22" t="s">
        <v>37</v>
      </c>
      <c r="B63" s="8"/>
      <c r="C63" s="8"/>
      <c r="D63" s="23">
        <v>213804.06</v>
      </c>
      <c r="E63" s="11"/>
      <c r="F63" s="17">
        <v>324513.25</v>
      </c>
      <c r="G63" s="11"/>
      <c r="H63" s="24">
        <v>75242.429999999993</v>
      </c>
      <c r="I63" s="11"/>
      <c r="J63" s="24">
        <v>361910.24</v>
      </c>
      <c r="K63" s="11"/>
      <c r="L63" s="24">
        <v>-5553.48</v>
      </c>
      <c r="M63" s="11"/>
      <c r="N63" s="24">
        <v>254302.81</v>
      </c>
      <c r="O63" s="11"/>
      <c r="P63" s="23">
        <v>565803.29</v>
      </c>
      <c r="Q63" s="11"/>
      <c r="R63" s="17">
        <v>1255810.1717436686</v>
      </c>
      <c r="S63" s="11"/>
      <c r="T63" s="24">
        <v>1757141.7788774557</v>
      </c>
      <c r="U63" s="11"/>
      <c r="V63" s="24">
        <v>1152322.9275965299</v>
      </c>
      <c r="W63" s="11"/>
      <c r="X63" s="24">
        <v>1029063.02</v>
      </c>
      <c r="Y63" s="11"/>
      <c r="Z63" s="24">
        <v>76269.132540026563</v>
      </c>
      <c r="AA63" s="28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</row>
    <row r="64" spans="1:68" ht="15.75" x14ac:dyDescent="0.25">
      <c r="A64" s="22"/>
      <c r="B64" s="25"/>
      <c r="C64" s="25"/>
      <c r="D64" s="6"/>
      <c r="E64" s="21"/>
      <c r="F64" s="21"/>
      <c r="G64" s="21"/>
      <c r="H64" s="9"/>
      <c r="I64" s="21"/>
      <c r="J64" s="9"/>
      <c r="K64" s="21"/>
      <c r="L64" s="9"/>
      <c r="M64" s="21"/>
      <c r="N64" s="9"/>
      <c r="O64" s="21"/>
      <c r="P64" s="6"/>
      <c r="Q64" s="21"/>
      <c r="R64" s="21"/>
      <c r="S64" s="21"/>
      <c r="T64" s="9"/>
      <c r="U64" s="21"/>
      <c r="V64" s="9"/>
      <c r="W64" s="21"/>
      <c r="X64" s="9"/>
      <c r="Y64" s="21"/>
      <c r="Z64" s="9"/>
      <c r="AA64" s="28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</row>
    <row r="65" spans="1:68" ht="16.5" thickBot="1" x14ac:dyDescent="0.3">
      <c r="A65" s="22" t="s">
        <v>38</v>
      </c>
      <c r="B65" s="26"/>
      <c r="C65" s="26"/>
      <c r="D65" s="27">
        <f>D61-D63</f>
        <v>428949.00000000017</v>
      </c>
      <c r="E65" s="21"/>
      <c r="F65" s="27">
        <f>F61-F63</f>
        <v>-206493.96513750323</v>
      </c>
      <c r="G65" s="21"/>
      <c r="H65" s="27">
        <f>H61-H63</f>
        <v>-510582.50378506246</v>
      </c>
      <c r="I65" s="21"/>
      <c r="J65" s="27">
        <f>J61-J63</f>
        <v>-487306.04837924358</v>
      </c>
      <c r="K65" s="21"/>
      <c r="L65" s="27">
        <f>L61-L63</f>
        <v>52652.14825928201</v>
      </c>
      <c r="M65" s="21"/>
      <c r="N65" s="27">
        <f>N61-N63</f>
        <v>-330817.67242771434</v>
      </c>
      <c r="O65" s="21"/>
      <c r="P65" s="27">
        <f>P61-P63</f>
        <v>-585432.97536967776</v>
      </c>
      <c r="Q65" s="21"/>
      <c r="R65" s="27">
        <f>R61-R63</f>
        <v>830446.77820887533</v>
      </c>
      <c r="S65" s="21"/>
      <c r="T65" s="27">
        <f>T61-T63</f>
        <v>371897.07254186645</v>
      </c>
      <c r="U65" s="21"/>
      <c r="V65" s="27">
        <f>V61-V63</f>
        <v>366083.23118699528</v>
      </c>
      <c r="W65" s="21"/>
      <c r="X65" s="27">
        <f>X61-X63</f>
        <v>-163765.9256646164</v>
      </c>
      <c r="Y65" s="21"/>
      <c r="Z65" s="27">
        <f>Z61-Z63</f>
        <v>1281639.9374599736</v>
      </c>
      <c r="AA65" s="28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</row>
    <row r="66" spans="1:68" ht="16.5" thickTop="1" x14ac:dyDescent="0.25">
      <c r="A66" s="22"/>
      <c r="B66" s="26"/>
      <c r="C66" s="26"/>
      <c r="D66" s="20"/>
      <c r="E66" s="21"/>
      <c r="F66" s="20"/>
      <c r="G66" s="21"/>
      <c r="H66" s="20"/>
      <c r="I66" s="21"/>
      <c r="J66" s="20"/>
      <c r="K66" s="21"/>
      <c r="L66" s="20"/>
      <c r="M66" s="21"/>
      <c r="N66" s="20"/>
      <c r="O66" s="21"/>
      <c r="P66" s="20"/>
      <c r="Q66" s="21"/>
      <c r="R66" s="20"/>
      <c r="S66" s="21"/>
      <c r="T66" s="20"/>
      <c r="U66" s="21"/>
      <c r="V66" s="20"/>
      <c r="W66" s="21"/>
      <c r="X66" s="20"/>
      <c r="Y66" s="21"/>
      <c r="Z66" s="20"/>
      <c r="AA66" s="28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</row>
    <row r="67" spans="1:68" ht="15.75" x14ac:dyDescent="0.25">
      <c r="A67" s="22"/>
      <c r="B67" s="26"/>
      <c r="C67" s="26"/>
      <c r="D67" s="20"/>
      <c r="E67" s="21"/>
      <c r="F67" s="20"/>
      <c r="G67" s="21"/>
      <c r="H67" s="20"/>
      <c r="I67" s="21"/>
      <c r="J67" s="20"/>
      <c r="K67" s="21"/>
      <c r="L67" s="20"/>
      <c r="M67" s="21"/>
      <c r="N67" s="20"/>
      <c r="O67" s="21"/>
      <c r="P67" s="20"/>
      <c r="Q67" s="21"/>
      <c r="R67" s="20"/>
      <c r="S67" s="21"/>
      <c r="T67" s="20"/>
      <c r="U67" s="21"/>
      <c r="V67" s="20"/>
      <c r="W67" s="21"/>
      <c r="X67" s="20"/>
      <c r="Y67" s="21"/>
      <c r="Z67" s="20"/>
      <c r="AA67" s="28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</row>
    <row r="68" spans="1:68" ht="15.75" x14ac:dyDescent="0.25">
      <c r="AA68" s="28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</row>
    <row r="69" spans="1:68" ht="15.75" x14ac:dyDescent="0.25">
      <c r="AA69" s="28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</row>
    <row r="70" spans="1:68" ht="15.75" x14ac:dyDescent="0.25">
      <c r="AA70" s="28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</row>
    <row r="71" spans="1:68" ht="15.75" x14ac:dyDescent="0.25">
      <c r="A71" s="19"/>
      <c r="B71" s="19"/>
      <c r="C71" s="19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8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</row>
    <row r="72" spans="1:68" ht="15.75" x14ac:dyDescent="0.25">
      <c r="A72" s="29"/>
      <c r="B72" s="19"/>
      <c r="C72" s="19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8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</row>
    <row r="73" spans="1:68" ht="15.75" x14ac:dyDescent="0.25">
      <c r="A73" s="29"/>
      <c r="B73" s="19"/>
      <c r="C73" s="19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8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</row>
    <row r="74" spans="1:68" ht="15.75" x14ac:dyDescent="0.25">
      <c r="A74" s="19"/>
      <c r="B74" s="19"/>
      <c r="C74" s="19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3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8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</row>
    <row r="75" spans="1:68" ht="15.75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3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8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</row>
    <row r="76" spans="1:68" ht="15.75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3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28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</row>
    <row r="77" spans="1:68" ht="15.75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3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28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</row>
    <row r="78" spans="1:68" ht="15.75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28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</row>
    <row r="79" spans="1:68" ht="15.75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8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</row>
    <row r="80" spans="1:68" ht="15.75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21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</row>
    <row r="81" spans="1:68" ht="15.75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21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</row>
    <row r="82" spans="1:68" ht="15.75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21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</row>
    <row r="83" spans="1:68" ht="15.75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1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</row>
    <row r="84" spans="1:68" ht="15.75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21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</row>
    <row r="85" spans="1:68" ht="15.75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21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</row>
    <row r="86" spans="1:68" ht="15.75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21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</row>
    <row r="87" spans="1:68" ht="15.75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1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</row>
    <row r="88" spans="1:68" ht="15.75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21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</row>
    <row r="89" spans="1:68" ht="15.75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21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</row>
    <row r="90" spans="1:68" ht="15.75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</row>
    <row r="91" spans="1:68" ht="15.75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</row>
    <row r="92" spans="1:68" ht="15.75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</row>
    <row r="93" spans="1:68" ht="15.75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</row>
    <row r="94" spans="1:68" ht="15.75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</row>
    <row r="95" spans="1:68" ht="15.75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</row>
    <row r="96" spans="1:68" ht="15.75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</row>
    <row r="97" spans="1:68" ht="15.75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</row>
    <row r="98" spans="1:68" ht="15.75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</row>
    <row r="99" spans="1:68" ht="15.75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</row>
    <row r="100" spans="1:68" ht="15.75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</row>
    <row r="101" spans="1:68" ht="15.75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</row>
    <row r="102" spans="1:68" ht="15.75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</row>
    <row r="103" spans="1:68" ht="15.75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</row>
    <row r="104" spans="1:68" ht="15.75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</row>
    <row r="105" spans="1:68" ht="15.75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</row>
    <row r="106" spans="1:68" ht="15.75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</row>
    <row r="107" spans="1:68" ht="15.75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</row>
    <row r="108" spans="1:68" ht="15.75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</row>
    <row r="109" spans="1:68" ht="15.75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</row>
    <row r="110" spans="1:68" ht="15.75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</row>
    <row r="111" spans="1:68" ht="15.75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</row>
    <row r="112" spans="1:68" ht="15.75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</row>
    <row r="113" spans="1:68" ht="15.75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</row>
    <row r="114" spans="1:68" ht="15.75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</row>
    <row r="115" spans="1:68" ht="15.75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</row>
    <row r="116" spans="1:68" ht="15.75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</row>
    <row r="117" spans="1:68" ht="15.75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</row>
    <row r="118" spans="1:68" ht="15.75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</row>
    <row r="119" spans="1:68" ht="15.75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</row>
    <row r="120" spans="1:68" ht="15.75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</row>
    <row r="121" spans="1:68" ht="15.75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</row>
    <row r="122" spans="1:68" ht="15.75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</row>
    <row r="123" spans="1:68" ht="15.75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</row>
    <row r="124" spans="1:68" ht="15.75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</row>
    <row r="125" spans="1:68" ht="15.75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</row>
    <row r="126" spans="1:68" ht="15.75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</row>
    <row r="127" spans="1:68" ht="15.75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</row>
    <row r="128" spans="1:68" ht="15.75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</row>
    <row r="129" spans="1:68" ht="15.75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</row>
    <row r="130" spans="1:68" ht="15.75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</row>
    <row r="131" spans="1:68" ht="15.75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</row>
    <row r="132" spans="1:68" ht="15.75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</row>
    <row r="133" spans="1:68" ht="15.75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</row>
    <row r="134" spans="1:68" ht="15.75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</row>
    <row r="135" spans="1:68" ht="15.75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</row>
    <row r="136" spans="1:68" ht="15.75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</row>
    <row r="137" spans="1:68" ht="15.75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</row>
    <row r="138" spans="1:68" ht="15.75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</row>
    <row r="139" spans="1:68" ht="15.75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</row>
    <row r="140" spans="1:68" ht="15.75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</row>
    <row r="141" spans="1:68" ht="15.75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</row>
    <row r="142" spans="1:68" ht="15.75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</row>
    <row r="143" spans="1:68" ht="15.75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</row>
    <row r="144" spans="1:68" ht="15.75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</row>
    <row r="145" spans="1:68" ht="15.75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</row>
    <row r="146" spans="1:68" ht="15.75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</row>
    <row r="147" spans="1:68" ht="15.75" x14ac:dyDescent="0.2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</row>
    <row r="148" spans="1:68" ht="15.75" x14ac:dyDescent="0.2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</row>
    <row r="149" spans="1:68" ht="15.75" x14ac:dyDescent="0.2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</row>
    <row r="150" spans="1:68" ht="15.75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</row>
    <row r="151" spans="1:68" ht="15.75" x14ac:dyDescent="0.2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</row>
    <row r="152" spans="1:68" ht="15.75" x14ac:dyDescent="0.2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</row>
    <row r="153" spans="1:68" ht="15.75" x14ac:dyDescent="0.2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</row>
    <row r="154" spans="1:68" ht="15.75" x14ac:dyDescent="0.2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</row>
    <row r="155" spans="1:68" ht="15.75" x14ac:dyDescent="0.2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</row>
    <row r="156" spans="1:68" ht="15.75" x14ac:dyDescent="0.2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</row>
    <row r="157" spans="1:68" ht="15.75" x14ac:dyDescent="0.2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</row>
    <row r="158" spans="1:68" ht="15.75" x14ac:dyDescent="0.2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</row>
    <row r="159" spans="1:68" ht="15.75" x14ac:dyDescent="0.2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</row>
    <row r="160" spans="1:68" ht="15.75" x14ac:dyDescent="0.2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</row>
    <row r="161" spans="1:68" ht="15.75" x14ac:dyDescent="0.2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</row>
    <row r="162" spans="1:68" ht="15.75" x14ac:dyDescent="0.2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</row>
    <row r="163" spans="1:68" ht="15.75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</row>
    <row r="164" spans="1:68" ht="15.75" x14ac:dyDescent="0.2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</row>
    <row r="165" spans="1:68" ht="15.75" x14ac:dyDescent="0.2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</row>
    <row r="166" spans="1:68" ht="15.75" x14ac:dyDescent="0.2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</row>
    <row r="167" spans="1:68" ht="15.75" x14ac:dyDescent="0.2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</row>
    <row r="168" spans="1:68" ht="15.75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</row>
    <row r="169" spans="1:68" ht="15.75" x14ac:dyDescent="0.2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</row>
    <row r="170" spans="1:68" ht="15.75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</row>
    <row r="171" spans="1:68" ht="15.75" x14ac:dyDescent="0.2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</row>
    <row r="172" spans="1:68" ht="15.75" x14ac:dyDescent="0.2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</row>
    <row r="173" spans="1:68" ht="15.75" x14ac:dyDescent="0.2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</row>
    <row r="174" spans="1:68" ht="15.75" x14ac:dyDescent="0.2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</row>
    <row r="175" spans="1:68" ht="15.75" x14ac:dyDescent="0.2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</row>
    <row r="176" spans="1:68" ht="15.75" x14ac:dyDescent="0.2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</row>
    <row r="177" spans="1:68" ht="15.75" x14ac:dyDescent="0.2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</row>
    <row r="178" spans="1:68" ht="15.75" x14ac:dyDescent="0.2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</row>
    <row r="179" spans="1:68" ht="15.75" x14ac:dyDescent="0.2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</row>
    <row r="180" spans="1:68" ht="15.75" x14ac:dyDescent="0.2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</row>
    <row r="181" spans="1:68" ht="15.75" x14ac:dyDescent="0.2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</row>
    <row r="182" spans="1:68" ht="15.75" x14ac:dyDescent="0.2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</row>
    <row r="183" spans="1:68" ht="15.75" x14ac:dyDescent="0.2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</row>
    <row r="184" spans="1:68" ht="15.75" x14ac:dyDescent="0.2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</row>
    <row r="185" spans="1:68" ht="15.75" x14ac:dyDescent="0.2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</row>
    <row r="186" spans="1:68" ht="15.75" x14ac:dyDescent="0.2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</row>
    <row r="187" spans="1:68" ht="15.75" x14ac:dyDescent="0.2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</row>
    <row r="188" spans="1:68" ht="15.75" x14ac:dyDescent="0.2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</row>
    <row r="189" spans="1:68" ht="15.75" x14ac:dyDescent="0.2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</row>
    <row r="190" spans="1:68" ht="15.75" x14ac:dyDescent="0.2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</row>
    <row r="191" spans="1:68" ht="15.75" x14ac:dyDescent="0.2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</row>
    <row r="192" spans="1:68" ht="15.75" x14ac:dyDescent="0.2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</row>
    <row r="193" spans="1:68" ht="15.75" x14ac:dyDescent="0.2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</row>
    <row r="194" spans="1:68" ht="15.75" x14ac:dyDescent="0.2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</row>
    <row r="195" spans="1:68" ht="15.75" x14ac:dyDescent="0.2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</row>
    <row r="196" spans="1:68" ht="15.75" x14ac:dyDescent="0.2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</row>
    <row r="197" spans="1:68" ht="15.75" x14ac:dyDescent="0.2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</row>
    <row r="198" spans="1:68" ht="15.75" x14ac:dyDescent="0.2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</row>
    <row r="199" spans="1:68" ht="15.75" x14ac:dyDescent="0.2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</row>
    <row r="200" spans="1:68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19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</row>
    <row r="201" spans="1:68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19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</row>
    <row r="202" spans="1:68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19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</row>
    <row r="203" spans="1:68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19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</row>
    <row r="204" spans="1:68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19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</row>
    <row r="205" spans="1:68" ht="15.75" x14ac:dyDescent="0.25">
      <c r="A205" s="19"/>
      <c r="B205" s="2"/>
      <c r="C205" s="2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2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</row>
    <row r="206" spans="1:68" ht="15.75" x14ac:dyDescent="0.2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2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</row>
    <row r="207" spans="1:68" ht="15.75" x14ac:dyDescent="0.2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2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</row>
    <row r="208" spans="1:68" ht="15.75" x14ac:dyDescent="0.2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2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</row>
    <row r="209" spans="1:55" ht="15.75" x14ac:dyDescent="0.2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2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</row>
    <row r="210" spans="1:55" ht="15.75" x14ac:dyDescent="0.2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2"/>
      <c r="AB210" s="2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</row>
    <row r="211" spans="1:55" ht="15.75" x14ac:dyDescent="0.2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2"/>
      <c r="AB211" s="2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</row>
    <row r="212" spans="1:55" ht="15.75" x14ac:dyDescent="0.2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2"/>
      <c r="AB212" s="2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</row>
    <row r="213" spans="1:55" ht="15.75" x14ac:dyDescent="0.2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2"/>
      <c r="AB213" s="2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</row>
    <row r="214" spans="1:55" ht="15.75" x14ac:dyDescent="0.2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2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</row>
    <row r="215" spans="1:55" ht="15.75" x14ac:dyDescent="0.2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2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</row>
    <row r="216" spans="1:55" ht="15.75" x14ac:dyDescent="0.2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2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</row>
    <row r="217" spans="1:55" ht="15.75" x14ac:dyDescent="0.2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2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</row>
    <row r="218" spans="1:55" ht="15.75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2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</row>
    <row r="219" spans="1:55" ht="15.75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2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</row>
    <row r="220" spans="1:55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</row>
    <row r="221" spans="1:55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</row>
    <row r="222" spans="1:55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</row>
    <row r="223" spans="1:55" x14ac:dyDescent="0.2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</row>
    <row r="224" spans="1:55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</row>
    <row r="225" spans="1:55" x14ac:dyDescent="0.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</row>
    <row r="226" spans="1:55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</row>
    <row r="227" spans="1:55" x14ac:dyDescent="0.2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</row>
    <row r="228" spans="1:55" x14ac:dyDescent="0.2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</row>
    <row r="229" spans="1:55" x14ac:dyDescent="0.2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</row>
    <row r="230" spans="1:55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</row>
    <row r="231" spans="1:55" x14ac:dyDescent="0.2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</row>
    <row r="232" spans="1:55" x14ac:dyDescent="0.2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</row>
    <row r="233" spans="1:55" x14ac:dyDescent="0.2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</row>
    <row r="234" spans="1:55" x14ac:dyDescent="0.2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</row>
    <row r="235" spans="1:55" x14ac:dyDescent="0.2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</row>
    <row r="236" spans="1:55" x14ac:dyDescent="0.2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</row>
    <row r="237" spans="1:55" x14ac:dyDescent="0.2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</row>
    <row r="238" spans="1:55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</row>
    <row r="239" spans="1:55" x14ac:dyDescent="0.2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</row>
    <row r="240" spans="1:55" x14ac:dyDescent="0.2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</row>
    <row r="241" spans="1:55" x14ac:dyDescent="0.2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</row>
    <row r="242" spans="1:55" x14ac:dyDescent="0.2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</row>
    <row r="243" spans="1:55" x14ac:dyDescent="0.2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</row>
    <row r="244" spans="1:55" x14ac:dyDescent="0.2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</row>
    <row r="245" spans="1:55" x14ac:dyDescent="0.2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</row>
    <row r="246" spans="1:55" x14ac:dyDescent="0.2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</row>
    <row r="247" spans="1:55" x14ac:dyDescent="0.2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</row>
    <row r="248" spans="1:55" x14ac:dyDescent="0.2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</row>
    <row r="249" spans="1:55" x14ac:dyDescent="0.2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</row>
    <row r="250" spans="1:55" x14ac:dyDescent="0.2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</row>
    <row r="251" spans="1:55" x14ac:dyDescent="0.2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</row>
    <row r="252" spans="1:55" x14ac:dyDescent="0.2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</row>
    <row r="253" spans="1:55" x14ac:dyDescent="0.2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</row>
    <row r="254" spans="1:55" x14ac:dyDescent="0.2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</row>
    <row r="255" spans="1:55" x14ac:dyDescent="0.2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</row>
    <row r="256" spans="1:55" x14ac:dyDescent="0.2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</row>
    <row r="257" spans="1:55" x14ac:dyDescent="0.2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</row>
    <row r="258" spans="1:55" x14ac:dyDescent="0.2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</row>
    <row r="259" spans="1:55" x14ac:dyDescent="0.2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</row>
    <row r="260" spans="1:55" x14ac:dyDescent="0.2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</row>
    <row r="261" spans="1:55" x14ac:dyDescent="0.2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</row>
    <row r="262" spans="1:55" x14ac:dyDescent="0.2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</row>
    <row r="263" spans="1:55" x14ac:dyDescent="0.2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</row>
    <row r="264" spans="1:55" x14ac:dyDescent="0.2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</row>
    <row r="265" spans="1:55" x14ac:dyDescent="0.2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</row>
    <row r="266" spans="1:55" x14ac:dyDescent="0.2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</row>
    <row r="267" spans="1:55" x14ac:dyDescent="0.2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</row>
    <row r="268" spans="1:55" x14ac:dyDescent="0.2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</row>
    <row r="269" spans="1:55" x14ac:dyDescent="0.2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</row>
    <row r="270" spans="1:55" x14ac:dyDescent="0.2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</row>
    <row r="271" spans="1:55" x14ac:dyDescent="0.2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</row>
    <row r="272" spans="1:55" x14ac:dyDescent="0.2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</row>
    <row r="273" spans="1:55" x14ac:dyDescent="0.2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</row>
    <row r="274" spans="1:55" x14ac:dyDescent="0.2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</row>
    <row r="275" spans="1:55" x14ac:dyDescent="0.2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</row>
    <row r="276" spans="1:55" x14ac:dyDescent="0.2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</row>
    <row r="277" spans="1:55" x14ac:dyDescent="0.2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</row>
    <row r="278" spans="1:55" x14ac:dyDescent="0.2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</row>
    <row r="279" spans="1:55" x14ac:dyDescent="0.2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</row>
    <row r="280" spans="1:55" x14ac:dyDescent="0.2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</row>
    <row r="281" spans="1:55" x14ac:dyDescent="0.2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</row>
    <row r="282" spans="1:55" x14ac:dyDescent="0.2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</row>
    <row r="283" spans="1:55" x14ac:dyDescent="0.2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</row>
    <row r="284" spans="1:55" x14ac:dyDescent="0.2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</row>
    <row r="285" spans="1:55" x14ac:dyDescent="0.2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</row>
    <row r="286" spans="1:55" x14ac:dyDescent="0.2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</row>
    <row r="287" spans="1:55" x14ac:dyDescent="0.2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</row>
    <row r="288" spans="1:55" x14ac:dyDescent="0.2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</row>
    <row r="289" spans="1:55" x14ac:dyDescent="0.2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</row>
    <row r="290" spans="1:55" x14ac:dyDescent="0.2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</row>
    <row r="291" spans="1:55" x14ac:dyDescent="0.2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</row>
    <row r="292" spans="1:55" x14ac:dyDescent="0.2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</row>
    <row r="293" spans="1:55" x14ac:dyDescent="0.2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</row>
    <row r="294" spans="1:55" x14ac:dyDescent="0.2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</row>
    <row r="295" spans="1:55" x14ac:dyDescent="0.2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</row>
    <row r="296" spans="1:55" x14ac:dyDescent="0.2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</row>
    <row r="297" spans="1:55" x14ac:dyDescent="0.2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</row>
    <row r="298" spans="1:55" x14ac:dyDescent="0.2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</row>
    <row r="299" spans="1:55" x14ac:dyDescent="0.2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</row>
    <row r="300" spans="1:55" x14ac:dyDescent="0.2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</row>
    <row r="301" spans="1:55" x14ac:dyDescent="0.2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</row>
    <row r="302" spans="1:55" x14ac:dyDescent="0.2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</row>
    <row r="303" spans="1:55" x14ac:dyDescent="0.2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</row>
    <row r="304" spans="1:55" x14ac:dyDescent="0.2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</row>
    <row r="305" spans="1:55" x14ac:dyDescent="0.2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</row>
    <row r="306" spans="1:55" x14ac:dyDescent="0.2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</row>
    <row r="307" spans="1:55" x14ac:dyDescent="0.2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</row>
    <row r="308" spans="1:55" x14ac:dyDescent="0.2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</row>
    <row r="309" spans="1:55" x14ac:dyDescent="0.2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</row>
    <row r="310" spans="1:55" x14ac:dyDescent="0.2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</row>
    <row r="311" spans="1:55" x14ac:dyDescent="0.2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</row>
    <row r="312" spans="1:55" x14ac:dyDescent="0.2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</row>
    <row r="313" spans="1:55" x14ac:dyDescent="0.2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</row>
    <row r="314" spans="1:55" x14ac:dyDescent="0.2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</row>
    <row r="315" spans="1:55" x14ac:dyDescent="0.2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</row>
    <row r="316" spans="1:55" x14ac:dyDescent="0.2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  <c r="BB316" s="19"/>
      <c r="BC316" s="19"/>
    </row>
    <row r="317" spans="1:55" x14ac:dyDescent="0.2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</row>
    <row r="318" spans="1:55" x14ac:dyDescent="0.2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</row>
    <row r="319" spans="1:55" x14ac:dyDescent="0.2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</row>
    <row r="320" spans="1:55" x14ac:dyDescent="0.2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</row>
    <row r="321" spans="1:55" x14ac:dyDescent="0.2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</row>
    <row r="322" spans="1:55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</row>
    <row r="323" spans="1:55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</row>
    <row r="324" spans="1:55" x14ac:dyDescent="0.2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</row>
    <row r="325" spans="1:55" x14ac:dyDescent="0.2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</row>
    <row r="326" spans="1:55" x14ac:dyDescent="0.2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</row>
    <row r="327" spans="1:55" x14ac:dyDescent="0.2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</row>
    <row r="328" spans="1:55" x14ac:dyDescent="0.2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</row>
    <row r="329" spans="1:55" x14ac:dyDescent="0.2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  <c r="BB329" s="19"/>
      <c r="BC329" s="19"/>
    </row>
    <row r="330" spans="1:55" x14ac:dyDescent="0.2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  <c r="BB330" s="19"/>
      <c r="BC330" s="19"/>
    </row>
    <row r="331" spans="1:55" x14ac:dyDescent="0.2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  <c r="BB331" s="19"/>
      <c r="BC331" s="19"/>
    </row>
    <row r="332" spans="1:55" x14ac:dyDescent="0.2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</row>
    <row r="333" spans="1:55" x14ac:dyDescent="0.2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  <c r="AZ333" s="19"/>
      <c r="BA333" s="19"/>
      <c r="BB333" s="19"/>
      <c r="BC333" s="19"/>
    </row>
    <row r="334" spans="1:55" x14ac:dyDescent="0.2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19"/>
      <c r="BB334" s="19"/>
      <c r="BC334" s="19"/>
    </row>
    <row r="335" spans="1:55" x14ac:dyDescent="0.2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  <c r="AY335" s="19"/>
      <c r="AZ335" s="19"/>
      <c r="BA335" s="19"/>
      <c r="BB335" s="19"/>
      <c r="BC335" s="19"/>
    </row>
    <row r="336" spans="1:55" x14ac:dyDescent="0.2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  <c r="BB336" s="19"/>
      <c r="BC336" s="19"/>
    </row>
    <row r="337" spans="2:28" x14ac:dyDescent="0.25">
      <c r="B337" s="19"/>
      <c r="C337" s="19"/>
      <c r="AA337" s="19"/>
      <c r="AB337" s="19"/>
    </row>
    <row r="338" spans="2:28" x14ac:dyDescent="0.25">
      <c r="AA338" s="19"/>
      <c r="AB338" s="19"/>
    </row>
    <row r="339" spans="2:28" x14ac:dyDescent="0.25">
      <c r="AA339" s="19"/>
      <c r="AB339" s="19"/>
    </row>
    <row r="340" spans="2:28" x14ac:dyDescent="0.25">
      <c r="AA340" s="19"/>
      <c r="AB340" s="19"/>
    </row>
    <row r="341" spans="2:28" x14ac:dyDescent="0.25">
      <c r="AA341" s="19"/>
      <c r="AB341" s="19"/>
    </row>
    <row r="342" spans="2:28" x14ac:dyDescent="0.25">
      <c r="AA342" s="19"/>
      <c r="AB342" s="19"/>
    </row>
    <row r="343" spans="2:28" x14ac:dyDescent="0.25">
      <c r="AA343" s="19"/>
      <c r="AB343" s="19"/>
    </row>
    <row r="344" spans="2:28" x14ac:dyDescent="0.25">
      <c r="AA344" s="19"/>
      <c r="AB344" s="19"/>
    </row>
    <row r="345" spans="2:28" x14ac:dyDescent="0.25">
      <c r="AA345" s="19"/>
      <c r="AB345" s="19"/>
    </row>
    <row r="346" spans="2:28" x14ac:dyDescent="0.25">
      <c r="AA346" s="19"/>
    </row>
    <row r="347" spans="2:28" x14ac:dyDescent="0.25">
      <c r="AA347" s="19"/>
    </row>
    <row r="348" spans="2:28" x14ac:dyDescent="0.25">
      <c r="AA348" s="19"/>
    </row>
    <row r="349" spans="2:28" x14ac:dyDescent="0.25">
      <c r="AA349" s="19"/>
    </row>
    <row r="350" spans="2:28" x14ac:dyDescent="0.25">
      <c r="AA350" s="19"/>
    </row>
    <row r="351" spans="2:28" x14ac:dyDescent="0.25">
      <c r="AA351" s="19"/>
    </row>
  </sheetData>
  <pageMargins left="0.53" right="0.47" top="0.54" bottom="0.53" header="0.3" footer="0.3"/>
  <pageSetup scale="50" orientation="landscape" r:id="rId1"/>
  <headerFooter>
    <oddHeader>&amp;R&amp;"Times New Roman,Bold"&amp;10KyPSC Case No. 2023-00012
STAFF-DR-02-019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>Libbie Miller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A5C7CFEF6BE741BCA5F17841FD757E" ma:contentTypeVersion="4" ma:contentTypeDescription="Create a new document." ma:contentTypeScope="" ma:versionID="97bd51f009a004e6f0fdbd96addac2c8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4E5637-E264-4DFC-A477-5EFD3C859A31}">
  <ds:schemaRefs>
    <ds:schemaRef ds:uri="http://schemas.microsoft.com/office/infopath/2007/PartnerControls"/>
    <ds:schemaRef ds:uri="3c9d8c27-8a6d-4d9e-a15e-ef5d28c114a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2612a682-5ffb-4b9c-9555-017618935178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348FA26-E1B1-411A-ACC5-FB0FF557F8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AC1F69-D35E-451F-9932-60A5AB0EE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DR-02-019 PJM Costs</vt:lpstr>
      <vt:lpstr>'DR-02-019 PJM Costs'!Print_Area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PJM costs in the FAC</dc:subject>
  <dc:creator>Miller, Libbie</dc:creator>
  <cp:lastModifiedBy>Sunderman, Minna</cp:lastModifiedBy>
  <cp:lastPrinted>2023-10-18T16:35:18Z</cp:lastPrinted>
  <dcterms:created xsi:type="dcterms:W3CDTF">2023-10-12T18:02:01Z</dcterms:created>
  <dcterms:modified xsi:type="dcterms:W3CDTF">2023-10-18T16:35:32Z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0x01010083A5C7CFEF6BE741BCA5F17841FD757E</vt:lpwstr>
  </property>
</Properties>
</file>