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90" windowWidth="27315" windowHeight="12030" activeTab="3"/>
  </bookViews>
  <sheets>
    <sheet name="200mW PUE and BUE-Kollen Recom" sheetId="6" r:id="rId1"/>
    <sheet name="100mW PUE and BUE-Kollen Recom" sheetId="5" r:id="rId2"/>
    <sheet name="PUE-Futral Recomm" sheetId="1" r:id="rId3"/>
    <sheet name="PUE - Company" sheetId="4" r:id="rId4"/>
  </sheets>
  <definedNames>
    <definedName name="_xlnm.Print_Area" localSheetId="1">'100mW PUE and BUE-Kollen Recom'!$A$1:$N$39</definedName>
    <definedName name="_xlnm.Print_Area" localSheetId="0">'200mW PUE and BUE-Kollen Recom'!$A$1:$N$39</definedName>
    <definedName name="_xlnm.Print_Area" localSheetId="2">'PUE-Futral Recomm'!$A$1:$I$37</definedName>
  </definedNames>
  <calcPr calcId="145621"/>
</workbook>
</file>

<file path=xl/calcChain.xml><?xml version="1.0" encoding="utf-8"?>
<calcChain xmlns="http://schemas.openxmlformats.org/spreadsheetml/2006/main">
  <c r="I37" i="6" l="1"/>
  <c r="G37" i="6"/>
  <c r="E37" i="6"/>
  <c r="K35" i="6"/>
  <c r="M35" i="6" s="1"/>
  <c r="K34" i="6"/>
  <c r="M34" i="6" s="1"/>
  <c r="K33" i="6"/>
  <c r="M33" i="6" s="1"/>
  <c r="K32" i="6"/>
  <c r="M32" i="6" s="1"/>
  <c r="K31" i="6"/>
  <c r="M31" i="6" s="1"/>
  <c r="K30" i="6"/>
  <c r="M30" i="6" s="1"/>
  <c r="K29" i="6"/>
  <c r="M29" i="6" s="1"/>
  <c r="K28" i="6"/>
  <c r="M28" i="6" s="1"/>
  <c r="K27" i="6"/>
  <c r="M27" i="6" s="1"/>
  <c r="K26" i="6"/>
  <c r="M26" i="6" s="1"/>
  <c r="K25" i="6"/>
  <c r="M25" i="6" s="1"/>
  <c r="K24" i="6"/>
  <c r="M24" i="6" s="1"/>
  <c r="K23" i="6"/>
  <c r="M23" i="6" s="1"/>
  <c r="K22" i="6"/>
  <c r="M22" i="6" s="1"/>
  <c r="K21" i="6"/>
  <c r="M21" i="6" s="1"/>
  <c r="K20" i="6"/>
  <c r="M20" i="6" s="1"/>
  <c r="K19" i="6"/>
  <c r="M19" i="6" s="1"/>
  <c r="K18" i="6"/>
  <c r="M18" i="6" s="1"/>
  <c r="K17" i="6"/>
  <c r="M17" i="6" s="1"/>
  <c r="K16" i="6"/>
  <c r="M16" i="6" s="1"/>
  <c r="K15" i="6"/>
  <c r="M15" i="6" s="1"/>
  <c r="K14" i="6"/>
  <c r="M14" i="6" s="1"/>
  <c r="K13" i="6"/>
  <c r="M13" i="6" s="1"/>
  <c r="K12" i="6"/>
  <c r="M12" i="6" s="1"/>
  <c r="K37" i="6" l="1"/>
  <c r="M37" i="6"/>
  <c r="I37" i="5"/>
  <c r="G37" i="5"/>
  <c r="E37" i="5"/>
  <c r="D35" i="4"/>
  <c r="K35" i="5" l="1"/>
  <c r="M35" i="5" s="1"/>
  <c r="K34" i="5"/>
  <c r="M34" i="5" s="1"/>
  <c r="K33" i="5"/>
  <c r="M33" i="5" s="1"/>
  <c r="K32" i="5"/>
  <c r="M32" i="5" s="1"/>
  <c r="K31" i="5"/>
  <c r="M31" i="5" s="1"/>
  <c r="K30" i="5"/>
  <c r="M30" i="5" s="1"/>
  <c r="K29" i="5"/>
  <c r="M29" i="5" s="1"/>
  <c r="K28" i="5"/>
  <c r="M28" i="5" s="1"/>
  <c r="K27" i="5"/>
  <c r="M27" i="5" s="1"/>
  <c r="M26" i="5"/>
  <c r="K26" i="5"/>
  <c r="K25" i="5"/>
  <c r="M25" i="5" s="1"/>
  <c r="K23" i="5"/>
  <c r="M23" i="5" s="1"/>
  <c r="K22" i="5"/>
  <c r="M22" i="5" s="1"/>
  <c r="K21" i="5"/>
  <c r="M21" i="5" s="1"/>
  <c r="K20" i="5"/>
  <c r="M20" i="5" s="1"/>
  <c r="K19" i="5"/>
  <c r="M19" i="5" s="1"/>
  <c r="K18" i="5"/>
  <c r="M18" i="5" s="1"/>
  <c r="M17" i="5"/>
  <c r="K17" i="5"/>
  <c r="K16" i="5"/>
  <c r="M16" i="5" s="1"/>
  <c r="M15" i="5"/>
  <c r="K15" i="5"/>
  <c r="K14" i="5"/>
  <c r="M13" i="5"/>
  <c r="K13" i="5"/>
  <c r="K12" i="5"/>
  <c r="M12" i="5" s="1"/>
  <c r="M14" i="5" l="1"/>
  <c r="M37" i="5" s="1"/>
  <c r="K37" i="5"/>
  <c r="F36" i="1"/>
  <c r="D36" i="1"/>
  <c r="H34" i="1"/>
  <c r="H33" i="1"/>
  <c r="H32" i="1"/>
  <c r="H31" i="1"/>
  <c r="H30" i="1"/>
  <c r="H29" i="1"/>
  <c r="H22" i="1"/>
  <c r="H21" i="1"/>
  <c r="H20" i="1"/>
  <c r="H19" i="1"/>
  <c r="H18" i="1"/>
  <c r="H17" i="1"/>
  <c r="H16" i="1"/>
  <c r="H15" i="1"/>
  <c r="H14" i="1"/>
  <c r="H13" i="1"/>
  <c r="H12" i="1"/>
  <c r="H11" i="1"/>
  <c r="H39" i="1" l="1"/>
  <c r="H36" i="1"/>
  <c r="K24" i="5"/>
  <c r="M24" i="5" l="1"/>
  <c r="H28" i="1"/>
  <c r="H27" i="1"/>
  <c r="H26" i="1"/>
  <c r="H25" i="1"/>
  <c r="H24" i="1"/>
  <c r="H23" i="1"/>
</calcChain>
</file>

<file path=xl/sharedStrings.xml><?xml version="1.0" encoding="utf-8"?>
<sst xmlns="http://schemas.openxmlformats.org/spreadsheetml/2006/main" count="153" uniqueCount="54">
  <si>
    <t>Variance</t>
  </si>
  <si>
    <t>Total</t>
  </si>
  <si>
    <t>KPCo - PUE Disallowances</t>
  </si>
  <si>
    <t>$</t>
  </si>
  <si>
    <t>Nov 21</t>
  </si>
  <si>
    <t>Dec 21</t>
  </si>
  <si>
    <t>Jan 22</t>
  </si>
  <si>
    <t>Feb 22</t>
  </si>
  <si>
    <t>Mar 22</t>
  </si>
  <si>
    <t>Apr 22</t>
  </si>
  <si>
    <t>PUE Disallowance with $30/mWh Startup Costs</t>
  </si>
  <si>
    <t>Kentucky Power Company</t>
  </si>
  <si>
    <t>PUE Disallowance with $4.62 mWh Start-Up for first 100 mW Purchases Each Hour</t>
  </si>
  <si>
    <t>PUE Disallowance with $30/mWh Startup Costs for All Purchases</t>
  </si>
  <si>
    <t>As Filed            PUE Disallowance with $30/mWh Start-Up for All Purchases</t>
  </si>
  <si>
    <t>Nov 20</t>
  </si>
  <si>
    <t>Dec 20</t>
  </si>
  <si>
    <t>Jan 21</t>
  </si>
  <si>
    <t>Feb 21</t>
  </si>
  <si>
    <t>Mar 21</t>
  </si>
  <si>
    <t>Apr 21</t>
  </si>
  <si>
    <t>May 21</t>
  </si>
  <si>
    <t>Jun 21</t>
  </si>
  <si>
    <t>Jul 21</t>
  </si>
  <si>
    <t>Aug 21</t>
  </si>
  <si>
    <t>Sep 21</t>
  </si>
  <si>
    <t>Oct 21</t>
  </si>
  <si>
    <t>May 22</t>
  </si>
  <si>
    <t>Jun 22</t>
  </si>
  <si>
    <t>Jul 22</t>
  </si>
  <si>
    <t>Aug 22</t>
  </si>
  <si>
    <t>Sep 22</t>
  </si>
  <si>
    <t>Oct 22</t>
  </si>
  <si>
    <t>Month</t>
  </si>
  <si>
    <t>For The Twenty-Four Months November 2020 through October 2022</t>
  </si>
  <si>
    <t>Case No. 2023-00008</t>
  </si>
  <si>
    <t>November 2020 through October 2022</t>
  </si>
  <si>
    <t>For The Twenty-Four Months</t>
  </si>
  <si>
    <t>check</t>
  </si>
  <si>
    <t>Original and Revised July 2021 PUE Disallowance the same at $1,355 - Confirmed in Discovery</t>
  </si>
  <si>
    <t>Original Aug 2021 PUE Disallowance was $322,570 and revised was 137,059 - Confirmed in Discovery</t>
  </si>
  <si>
    <t>Original Aug 2021 PUE Disallowance Used in FAC filing was $322,570 and revised was $137,059 - Confirmed in Discovery that an adjustment was never made to a subsequent FAC filing.</t>
  </si>
  <si>
    <t>Based on 100mW Threshold</t>
  </si>
  <si>
    <t xml:space="preserve">Used last months highest coal since Mitchell 1 was $1,239.347 / mWh. </t>
  </si>
  <si>
    <t>No Generation from Any Unit.  Used Last Month's Highest Coal Like Mar 22.</t>
  </si>
  <si>
    <t>Based on 200mW Threshold</t>
  </si>
  <si>
    <t>PUE Disallowance with $4.62 mWh Start-Up for first 200 mW Purchases Each Hour</t>
  </si>
  <si>
    <t>PUE Disallowance with $4.62/mWh Startup Costs for All Purchases</t>
  </si>
  <si>
    <t>To Adjust for Changes in the Start-Up Costs</t>
  </si>
  <si>
    <t>AG and KIUC Recommended PUE Disallowances</t>
  </si>
  <si>
    <t xml:space="preserve">Combined Modified PUE Disallowances </t>
  </si>
  <si>
    <t>Increase in Disallowance       As Filed PUE Disallowance vs Combined Modified PUE Disallowance</t>
  </si>
  <si>
    <t>Additional PUE Disallowance for All Purchases Above 200 mW</t>
  </si>
  <si>
    <t>Additional PUE Disallowance for All Purchases Above 100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</si>
</sst>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2" xfId="0" applyBorder="1" applyAlignment="1"/>
    <xf numFmtId="0" fontId="0" fillId="0" borderId="0" xfId="0" applyBorder="1" applyAlignment="1"/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wrapText="1"/>
    </xf>
    <xf numFmtId="0" fontId="0" fillId="0" borderId="17" xfId="0" applyBorder="1"/>
    <xf numFmtId="0" fontId="0" fillId="0" borderId="18" xfId="0" applyBorder="1"/>
    <xf numFmtId="164" fontId="0" fillId="0" borderId="16" xfId="1" applyNumberFormat="1" applyFont="1" applyBorder="1"/>
    <xf numFmtId="164" fontId="0" fillId="0" borderId="0" xfId="0" applyNumberFormat="1" applyBorder="1"/>
    <xf numFmtId="164" fontId="0" fillId="0" borderId="17" xfId="0" applyNumberFormat="1" applyBorder="1"/>
    <xf numFmtId="164" fontId="0" fillId="0" borderId="18" xfId="1" applyNumberFormat="1" applyFont="1" applyBorder="1"/>
    <xf numFmtId="164" fontId="0" fillId="0" borderId="19" xfId="1" applyNumberFormat="1" applyFont="1" applyBorder="1"/>
    <xf numFmtId="164" fontId="0" fillId="0" borderId="20" xfId="0" applyNumberFormat="1" applyBorder="1"/>
    <xf numFmtId="164" fontId="0" fillId="0" borderId="21" xfId="1" applyNumberFormat="1" applyFont="1" applyBorder="1"/>
    <xf numFmtId="164" fontId="0" fillId="0" borderId="22" xfId="1" applyNumberFormat="1" applyFont="1" applyBorder="1"/>
    <xf numFmtId="164" fontId="0" fillId="0" borderId="1" xfId="0" applyNumberFormat="1" applyBorder="1"/>
    <xf numFmtId="16" fontId="0" fillId="0" borderId="0" xfId="0" quotePrefix="1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7" xfId="0" applyBorder="1" applyAlignment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17" fontId="0" fillId="0" borderId="0" xfId="0" quotePrefix="1" applyNumberFormat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164" fontId="0" fillId="0" borderId="0" xfId="1" applyNumberFormat="1" applyFont="1" applyBorder="1" applyAlignment="1">
      <alignment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164" fontId="0" fillId="0" borderId="0" xfId="1" applyNumberFormat="1" applyFont="1" applyFill="1" applyBorder="1" applyAlignment="1">
      <alignment wrapText="1"/>
    </xf>
    <xf numFmtId="164" fontId="0" fillId="0" borderId="0" xfId="1" applyNumberFormat="1" applyFont="1" applyFill="1" applyBorder="1"/>
    <xf numFmtId="164" fontId="0" fillId="0" borderId="18" xfId="1" applyNumberFormat="1" applyFont="1" applyBorder="1" applyAlignment="1">
      <alignment wrapText="1"/>
    </xf>
    <xf numFmtId="164" fontId="0" fillId="0" borderId="18" xfId="1" applyNumberFormat="1" applyFont="1" applyFill="1" applyBorder="1" applyAlignment="1">
      <alignment wrapText="1"/>
    </xf>
    <xf numFmtId="164" fontId="0" fillId="0" borderId="16" xfId="1" applyNumberFormat="1" applyFont="1" applyBorder="1" applyAlignment="1">
      <alignment wrapText="1"/>
    </xf>
    <xf numFmtId="164" fontId="0" fillId="0" borderId="16" xfId="1" applyNumberFormat="1" applyFont="1" applyFill="1" applyBorder="1" applyAlignment="1">
      <alignment wrapText="1"/>
    </xf>
    <xf numFmtId="164" fontId="0" fillId="0" borderId="17" xfId="0" applyNumberFormat="1" applyFill="1" applyBorder="1"/>
    <xf numFmtId="164" fontId="0" fillId="0" borderId="0" xfId="0" applyNumberFormat="1" applyFill="1" applyBorder="1"/>
    <xf numFmtId="164" fontId="0" fillId="0" borderId="18" xfId="1" applyNumberFormat="1" applyFont="1" applyFill="1" applyBorder="1"/>
    <xf numFmtId="0" fontId="0" fillId="0" borderId="0" xfId="0" applyBorder="1" applyAlignment="1">
      <alignment horizontal="center"/>
    </xf>
    <xf numFmtId="164" fontId="0" fillId="0" borderId="16" xfId="1" applyNumberFormat="1" applyFont="1" applyFill="1" applyBorder="1"/>
    <xf numFmtId="164" fontId="0" fillId="0" borderId="21" xfId="1" applyNumberFormat="1" applyFont="1" applyFill="1" applyBorder="1"/>
    <xf numFmtId="164" fontId="0" fillId="0" borderId="19" xfId="1" applyNumberFormat="1" applyFont="1" applyFill="1" applyBorder="1"/>
    <xf numFmtId="164" fontId="0" fillId="0" borderId="1" xfId="1" applyNumberFormat="1" applyFont="1" applyFill="1" applyBorder="1"/>
    <xf numFmtId="0" fontId="0" fillId="0" borderId="7" xfId="0" applyFill="1" applyBorder="1"/>
    <xf numFmtId="0" fontId="0" fillId="0" borderId="0" xfId="0" applyFill="1"/>
    <xf numFmtId="164" fontId="0" fillId="0" borderId="23" xfId="1" applyNumberFormat="1" applyFont="1" applyBorder="1"/>
    <xf numFmtId="164" fontId="0" fillId="0" borderId="24" xfId="1" applyNumberFormat="1" applyFont="1" applyBorder="1"/>
    <xf numFmtId="0" fontId="0" fillId="0" borderId="0" xfId="0" applyFill="1" applyAlignment="1">
      <alignment horizontal="center"/>
    </xf>
    <xf numFmtId="164" fontId="0" fillId="0" borderId="0" xfId="1" applyNumberFormat="1" applyFont="1" applyFill="1" applyBorder="1" applyAlignment="1">
      <alignment horizontal="right" wrapText="1"/>
    </xf>
    <xf numFmtId="164" fontId="0" fillId="0" borderId="0" xfId="1" applyNumberFormat="1" applyFont="1" applyBorder="1" applyAlignment="1">
      <alignment horizontal="right" wrapText="1"/>
    </xf>
    <xf numFmtId="164" fontId="0" fillId="0" borderId="0" xfId="1" applyNumberFormat="1" applyFont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showGridLines="0" zoomScaleNormal="100" workbookViewId="0">
      <selection activeCell="S32" sqref="S32"/>
    </sheetView>
  </sheetViews>
  <sheetFormatPr defaultRowHeight="12.75" x14ac:dyDescent="0.2"/>
  <cols>
    <col min="1" max="1" width="1.140625" customWidth="1"/>
    <col min="2" max="2" width="8.42578125" customWidth="1"/>
    <col min="3" max="4" width="1.140625" customWidth="1"/>
    <col min="5" max="5" width="13.7109375" customWidth="1"/>
    <col min="6" max="6" width="3.7109375" customWidth="1"/>
    <col min="7" max="7" width="13.85546875" customWidth="1"/>
    <col min="8" max="8" width="3.7109375" customWidth="1"/>
    <col min="9" max="9" width="13.7109375" customWidth="1"/>
    <col min="10" max="10" width="3.7109375" customWidth="1"/>
    <col min="11" max="11" width="13.7109375" customWidth="1"/>
    <col min="12" max="12" width="3.7109375" customWidth="1"/>
    <col min="13" max="13" width="13.7109375" customWidth="1"/>
    <col min="14" max="14" width="1.140625" customWidth="1"/>
  </cols>
  <sheetData>
    <row r="1" spans="1:30" ht="6.75" customHeight="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30" x14ac:dyDescent="0.2">
      <c r="A2" s="7"/>
      <c r="B2" s="74" t="s">
        <v>11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8"/>
    </row>
    <row r="3" spans="1:30" x14ac:dyDescent="0.2">
      <c r="A3" s="7"/>
      <c r="B3" s="74" t="s">
        <v>49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8"/>
    </row>
    <row r="4" spans="1:30" x14ac:dyDescent="0.2">
      <c r="A4" s="7"/>
      <c r="B4" s="74" t="s">
        <v>45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8"/>
    </row>
    <row r="5" spans="1:30" x14ac:dyDescent="0.2">
      <c r="A5" s="7"/>
      <c r="B5" s="74" t="s">
        <v>34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8"/>
    </row>
    <row r="6" spans="1:30" x14ac:dyDescent="0.2">
      <c r="A6" s="7"/>
      <c r="B6" s="74" t="s">
        <v>35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8"/>
    </row>
    <row r="7" spans="1:30" x14ac:dyDescent="0.2">
      <c r="A7" s="7"/>
      <c r="B7" s="74" t="s">
        <v>3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8"/>
    </row>
    <row r="8" spans="1:30" x14ac:dyDescent="0.2">
      <c r="A8" s="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8"/>
    </row>
    <row r="9" spans="1:30" x14ac:dyDescent="0.2">
      <c r="A9" s="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8"/>
    </row>
    <row r="10" spans="1:30" ht="92.25" customHeight="1" x14ac:dyDescent="0.2">
      <c r="A10" s="42"/>
      <c r="B10" s="13" t="s">
        <v>33</v>
      </c>
      <c r="C10" s="2"/>
      <c r="D10" s="2"/>
      <c r="E10" s="23" t="s">
        <v>14</v>
      </c>
      <c r="F10" s="2"/>
      <c r="G10" s="17" t="s">
        <v>46</v>
      </c>
      <c r="H10" s="18"/>
      <c r="I10" s="19" t="s">
        <v>52</v>
      </c>
      <c r="J10" s="21"/>
      <c r="K10" s="20" t="s">
        <v>50</v>
      </c>
      <c r="L10" s="22"/>
      <c r="M10" s="23" t="s">
        <v>51</v>
      </c>
      <c r="N10" s="8"/>
    </row>
    <row r="11" spans="1:30" ht="6" customHeight="1" x14ac:dyDescent="0.2">
      <c r="A11" s="42"/>
      <c r="B11" s="58"/>
      <c r="C11" s="2"/>
      <c r="D11" s="2"/>
      <c r="E11" s="38"/>
      <c r="F11" s="2"/>
      <c r="G11" s="24"/>
      <c r="H11" s="2"/>
      <c r="I11" s="1"/>
      <c r="J11" s="2"/>
      <c r="K11" s="25"/>
      <c r="L11" s="2"/>
      <c r="M11" s="26"/>
      <c r="N11" s="8"/>
    </row>
    <row r="12" spans="1:30" ht="15" customHeight="1" x14ac:dyDescent="0.2">
      <c r="A12" s="42"/>
      <c r="B12" s="43" t="s">
        <v>15</v>
      </c>
      <c r="C12" s="2"/>
      <c r="D12" s="2"/>
      <c r="E12" s="51">
        <v>18169</v>
      </c>
      <c r="F12" s="2"/>
      <c r="G12" s="53">
        <v>44619</v>
      </c>
      <c r="H12" s="14"/>
      <c r="I12" s="45">
        <v>2914</v>
      </c>
      <c r="J12" s="2"/>
      <c r="K12" s="29">
        <f t="shared" ref="K12:K23" si="0">SUM(G12:I12)</f>
        <v>47533</v>
      </c>
      <c r="L12" s="28"/>
      <c r="M12" s="30">
        <f t="shared" ref="M12:M23" si="1">K12-E12</f>
        <v>29364</v>
      </c>
      <c r="N12" s="8"/>
    </row>
    <row r="13" spans="1:30" ht="15" customHeight="1" x14ac:dyDescent="0.2">
      <c r="A13" s="42"/>
      <c r="B13" s="37" t="s">
        <v>16</v>
      </c>
      <c r="C13" s="2"/>
      <c r="D13" s="2"/>
      <c r="E13" s="51">
        <v>5193</v>
      </c>
      <c r="F13" s="2"/>
      <c r="G13" s="53">
        <v>101017</v>
      </c>
      <c r="H13" s="14"/>
      <c r="I13" s="45">
        <v>82327</v>
      </c>
      <c r="J13" s="2"/>
      <c r="K13" s="29">
        <f t="shared" si="0"/>
        <v>183344</v>
      </c>
      <c r="L13" s="28"/>
      <c r="M13" s="30">
        <f t="shared" si="1"/>
        <v>178151</v>
      </c>
      <c r="N13" s="8"/>
    </row>
    <row r="14" spans="1:30" ht="15" customHeight="1" x14ac:dyDescent="0.2">
      <c r="A14" s="42"/>
      <c r="B14" s="37" t="s">
        <v>17</v>
      </c>
      <c r="C14" s="2"/>
      <c r="D14" s="2"/>
      <c r="E14" s="52">
        <v>0</v>
      </c>
      <c r="F14" s="48"/>
      <c r="G14" s="54">
        <v>0</v>
      </c>
      <c r="H14" s="50"/>
      <c r="I14" s="49">
        <v>0</v>
      </c>
      <c r="J14" s="48"/>
      <c r="K14" s="55">
        <f t="shared" si="0"/>
        <v>0</v>
      </c>
      <c r="L14" s="56"/>
      <c r="M14" s="57">
        <f t="shared" si="1"/>
        <v>0</v>
      </c>
      <c r="N14" s="63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</row>
    <row r="15" spans="1:30" ht="15" customHeight="1" x14ac:dyDescent="0.2">
      <c r="A15" s="42"/>
      <c r="B15" s="37" t="s">
        <v>18</v>
      </c>
      <c r="C15" s="2"/>
      <c r="D15" s="2"/>
      <c r="E15" s="52">
        <v>6171</v>
      </c>
      <c r="F15" s="48"/>
      <c r="G15" s="54">
        <v>17817</v>
      </c>
      <c r="H15" s="50"/>
      <c r="I15" s="49">
        <v>52933</v>
      </c>
      <c r="J15" s="48"/>
      <c r="K15" s="55">
        <f t="shared" si="0"/>
        <v>70750</v>
      </c>
      <c r="L15" s="56"/>
      <c r="M15" s="57">
        <f t="shared" si="1"/>
        <v>64579</v>
      </c>
      <c r="N15" s="63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</row>
    <row r="16" spans="1:30" ht="15" customHeight="1" x14ac:dyDescent="0.2">
      <c r="A16" s="42"/>
      <c r="B16" s="44" t="s">
        <v>19</v>
      </c>
      <c r="C16" s="2"/>
      <c r="D16" s="2"/>
      <c r="E16" s="52">
        <v>36239</v>
      </c>
      <c r="F16" s="48"/>
      <c r="G16" s="54">
        <v>20688</v>
      </c>
      <c r="H16" s="50"/>
      <c r="I16" s="49">
        <v>15551</v>
      </c>
      <c r="J16" s="48"/>
      <c r="K16" s="55">
        <f t="shared" si="0"/>
        <v>36239</v>
      </c>
      <c r="L16" s="56"/>
      <c r="M16" s="57">
        <f t="shared" si="1"/>
        <v>0</v>
      </c>
      <c r="N16" s="63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</row>
    <row r="17" spans="1:32" ht="15" customHeight="1" x14ac:dyDescent="0.2">
      <c r="A17" s="42"/>
      <c r="B17" s="37" t="s">
        <v>20</v>
      </c>
      <c r="C17" s="2"/>
      <c r="D17" s="2"/>
      <c r="E17" s="52">
        <v>2924</v>
      </c>
      <c r="F17" s="48"/>
      <c r="G17" s="54">
        <v>86756</v>
      </c>
      <c r="H17" s="50"/>
      <c r="I17" s="49">
        <v>15587</v>
      </c>
      <c r="J17" s="48"/>
      <c r="K17" s="55">
        <f t="shared" si="0"/>
        <v>102343</v>
      </c>
      <c r="L17" s="56"/>
      <c r="M17" s="57">
        <f t="shared" si="1"/>
        <v>99419</v>
      </c>
      <c r="N17" s="63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</row>
    <row r="18" spans="1:32" ht="15" customHeight="1" x14ac:dyDescent="0.2">
      <c r="A18" s="42"/>
      <c r="B18" s="44" t="s">
        <v>21</v>
      </c>
      <c r="C18" s="2"/>
      <c r="D18" s="2"/>
      <c r="E18" s="51">
        <v>27541</v>
      </c>
      <c r="F18" s="2"/>
      <c r="G18" s="54">
        <v>54212</v>
      </c>
      <c r="H18" s="50"/>
      <c r="I18" s="49">
        <v>2214</v>
      </c>
      <c r="J18" s="2"/>
      <c r="K18" s="29">
        <f t="shared" si="0"/>
        <v>56426</v>
      </c>
      <c r="L18" s="28"/>
      <c r="M18" s="30">
        <f t="shared" si="1"/>
        <v>28885</v>
      </c>
      <c r="N18" s="8"/>
    </row>
    <row r="19" spans="1:32" ht="15" customHeight="1" x14ac:dyDescent="0.2">
      <c r="A19" s="42"/>
      <c r="B19" s="37" t="s">
        <v>22</v>
      </c>
      <c r="C19" s="2"/>
      <c r="D19" s="2"/>
      <c r="E19" s="51">
        <v>0</v>
      </c>
      <c r="F19" s="2"/>
      <c r="G19" s="54">
        <v>18104</v>
      </c>
      <c r="H19" s="50"/>
      <c r="I19" s="49">
        <v>28115</v>
      </c>
      <c r="J19" s="2"/>
      <c r="K19" s="29">
        <f t="shared" si="0"/>
        <v>46219</v>
      </c>
      <c r="L19" s="28"/>
      <c r="M19" s="30">
        <f t="shared" si="1"/>
        <v>46219</v>
      </c>
      <c r="N19" s="8"/>
    </row>
    <row r="20" spans="1:32" ht="15" customHeight="1" x14ac:dyDescent="0.2">
      <c r="A20" s="42"/>
      <c r="B20" s="44" t="s">
        <v>23</v>
      </c>
      <c r="C20" s="2"/>
      <c r="D20" s="2"/>
      <c r="E20" s="52">
        <v>1355</v>
      </c>
      <c r="F20" s="48"/>
      <c r="G20" s="54">
        <v>17603</v>
      </c>
      <c r="H20" s="50"/>
      <c r="I20" s="49">
        <v>0</v>
      </c>
      <c r="J20" s="48"/>
      <c r="K20" s="55">
        <f t="shared" si="0"/>
        <v>17603</v>
      </c>
      <c r="L20" s="56"/>
      <c r="M20" s="57">
        <f t="shared" si="1"/>
        <v>16248</v>
      </c>
      <c r="N20" s="63"/>
      <c r="O20" s="67"/>
      <c r="P20" s="64" t="s">
        <v>39</v>
      </c>
      <c r="Q20" s="64"/>
      <c r="R20" s="64"/>
      <c r="S20" s="64"/>
      <c r="T20" s="64"/>
      <c r="U20" s="64"/>
      <c r="V20" s="64"/>
      <c r="W20" s="64"/>
      <c r="X20" s="64"/>
      <c r="Y20" s="64"/>
    </row>
    <row r="21" spans="1:32" ht="15" customHeight="1" x14ac:dyDescent="0.2">
      <c r="A21" s="42"/>
      <c r="B21" s="37" t="s">
        <v>24</v>
      </c>
      <c r="C21" s="2"/>
      <c r="D21" s="2"/>
      <c r="E21" s="52">
        <v>322570</v>
      </c>
      <c r="F21" s="48"/>
      <c r="G21" s="54">
        <v>230852</v>
      </c>
      <c r="H21" s="50"/>
      <c r="I21" s="49">
        <v>17116</v>
      </c>
      <c r="J21" s="48"/>
      <c r="K21" s="55">
        <f t="shared" si="0"/>
        <v>247968</v>
      </c>
      <c r="L21" s="56"/>
      <c r="M21" s="57">
        <f t="shared" si="1"/>
        <v>-74602</v>
      </c>
      <c r="N21" s="8"/>
      <c r="O21" s="67"/>
      <c r="P21" s="64" t="s">
        <v>41</v>
      </c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</row>
    <row r="22" spans="1:32" ht="15" customHeight="1" x14ac:dyDescent="0.2">
      <c r="A22" s="42"/>
      <c r="B22" s="44" t="s">
        <v>25</v>
      </c>
      <c r="C22" s="2"/>
      <c r="D22" s="2"/>
      <c r="E22" s="52">
        <v>32806</v>
      </c>
      <c r="F22" s="48"/>
      <c r="G22" s="54">
        <v>79725</v>
      </c>
      <c r="H22" s="50"/>
      <c r="I22" s="49">
        <v>64671</v>
      </c>
      <c r="J22" s="2"/>
      <c r="K22" s="29">
        <f t="shared" si="0"/>
        <v>144396</v>
      </c>
      <c r="L22" s="28"/>
      <c r="M22" s="30">
        <f t="shared" si="1"/>
        <v>111590</v>
      </c>
      <c r="N22" s="8"/>
    </row>
    <row r="23" spans="1:32" ht="15" customHeight="1" x14ac:dyDescent="0.2">
      <c r="A23" s="42"/>
      <c r="B23" s="44" t="s">
        <v>26</v>
      </c>
      <c r="C23" s="2"/>
      <c r="D23" s="2"/>
      <c r="E23" s="52">
        <v>29766</v>
      </c>
      <c r="F23" s="48"/>
      <c r="G23" s="54">
        <v>408845</v>
      </c>
      <c r="H23" s="50"/>
      <c r="I23" s="49">
        <v>2678627</v>
      </c>
      <c r="J23" s="2"/>
      <c r="K23" s="29">
        <f t="shared" si="0"/>
        <v>3087472</v>
      </c>
      <c r="L23" s="28"/>
      <c r="M23" s="30">
        <f t="shared" si="1"/>
        <v>3057706</v>
      </c>
      <c r="N23" s="8"/>
    </row>
    <row r="24" spans="1:32" ht="15" customHeight="1" x14ac:dyDescent="0.2">
      <c r="A24" s="42"/>
      <c r="B24" s="36" t="s">
        <v>4</v>
      </c>
      <c r="C24" s="2"/>
      <c r="D24" s="2"/>
      <c r="E24" s="57">
        <v>443748</v>
      </c>
      <c r="F24" s="56"/>
      <c r="G24" s="59">
        <v>787633</v>
      </c>
      <c r="H24" s="28"/>
      <c r="I24" s="14">
        <v>7720946</v>
      </c>
      <c r="J24" s="28"/>
      <c r="K24" s="29">
        <f>SUM(G24:I24)</f>
        <v>8508579</v>
      </c>
      <c r="L24" s="28"/>
      <c r="M24" s="30">
        <f>K24-E24</f>
        <v>8064831</v>
      </c>
      <c r="N24" s="8"/>
    </row>
    <row r="25" spans="1:32" ht="15" customHeight="1" x14ac:dyDescent="0.2">
      <c r="A25" s="42"/>
      <c r="B25" s="37" t="s">
        <v>5</v>
      </c>
      <c r="C25" s="2"/>
      <c r="D25" s="2"/>
      <c r="E25" s="57">
        <v>79578</v>
      </c>
      <c r="F25" s="56"/>
      <c r="G25" s="59">
        <v>294661</v>
      </c>
      <c r="H25" s="28"/>
      <c r="I25" s="14">
        <v>567540</v>
      </c>
      <c r="J25" s="28"/>
      <c r="K25" s="29">
        <f t="shared" ref="K25:K35" si="2">SUM(G25:I25)</f>
        <v>862201</v>
      </c>
      <c r="L25" s="28"/>
      <c r="M25" s="30">
        <f t="shared" ref="M25:M35" si="3">K25-E25</f>
        <v>782623</v>
      </c>
      <c r="N25" s="8"/>
    </row>
    <row r="26" spans="1:32" ht="15" customHeight="1" x14ac:dyDescent="0.2">
      <c r="A26" s="42"/>
      <c r="B26" s="36" t="s">
        <v>6</v>
      </c>
      <c r="C26" s="2"/>
      <c r="D26" s="2"/>
      <c r="E26" s="57">
        <v>665115</v>
      </c>
      <c r="F26" s="56"/>
      <c r="G26" s="59">
        <v>1082570</v>
      </c>
      <c r="H26" s="28"/>
      <c r="I26" s="14">
        <v>357263</v>
      </c>
      <c r="J26" s="28"/>
      <c r="K26" s="29">
        <f t="shared" si="2"/>
        <v>1439833</v>
      </c>
      <c r="L26" s="28"/>
      <c r="M26" s="30">
        <f t="shared" si="3"/>
        <v>774718</v>
      </c>
      <c r="N26" s="8"/>
    </row>
    <row r="27" spans="1:32" ht="15" customHeight="1" x14ac:dyDescent="0.2">
      <c r="A27" s="42"/>
      <c r="B27" s="37" t="s">
        <v>7</v>
      </c>
      <c r="C27" s="2"/>
      <c r="D27" s="2"/>
      <c r="E27" s="57">
        <v>51226</v>
      </c>
      <c r="F27" s="56"/>
      <c r="G27" s="59">
        <v>104660</v>
      </c>
      <c r="H27" s="28"/>
      <c r="I27" s="14">
        <v>2225680</v>
      </c>
      <c r="J27" s="28"/>
      <c r="K27" s="29">
        <f t="shared" si="2"/>
        <v>2330340</v>
      </c>
      <c r="L27" s="28"/>
      <c r="M27" s="30">
        <f t="shared" si="3"/>
        <v>2279114</v>
      </c>
      <c r="N27" s="8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</row>
    <row r="28" spans="1:32" ht="15" customHeight="1" x14ac:dyDescent="0.2">
      <c r="A28" s="42"/>
      <c r="B28" s="37" t="s">
        <v>8</v>
      </c>
      <c r="C28" s="2"/>
      <c r="D28" s="2"/>
      <c r="E28" s="57">
        <v>0</v>
      </c>
      <c r="F28" s="56"/>
      <c r="G28" s="59">
        <v>117553</v>
      </c>
      <c r="H28" s="28"/>
      <c r="I28" s="14">
        <v>3246264</v>
      </c>
      <c r="J28" s="28"/>
      <c r="K28" s="29">
        <f t="shared" si="2"/>
        <v>3363817</v>
      </c>
      <c r="L28" s="28"/>
      <c r="M28" s="30">
        <f t="shared" si="3"/>
        <v>3363817</v>
      </c>
      <c r="N28" s="8"/>
      <c r="P28" s="64" t="s">
        <v>43</v>
      </c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</row>
    <row r="29" spans="1:32" ht="15" customHeight="1" x14ac:dyDescent="0.2">
      <c r="A29" s="42"/>
      <c r="B29" s="37" t="s">
        <v>9</v>
      </c>
      <c r="C29" s="2"/>
      <c r="D29" s="2"/>
      <c r="E29" s="30">
        <v>45216</v>
      </c>
      <c r="F29" s="28"/>
      <c r="G29" s="27">
        <v>157288</v>
      </c>
      <c r="H29" s="28"/>
      <c r="I29" s="14">
        <v>1071577</v>
      </c>
      <c r="J29" s="28"/>
      <c r="K29" s="29">
        <f t="shared" si="2"/>
        <v>1228865</v>
      </c>
      <c r="L29" s="28"/>
      <c r="M29" s="30">
        <f t="shared" si="3"/>
        <v>1183649</v>
      </c>
      <c r="N29" s="8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</row>
    <row r="30" spans="1:32" ht="15" customHeight="1" x14ac:dyDescent="0.2">
      <c r="A30" s="42"/>
      <c r="B30" s="44" t="s">
        <v>27</v>
      </c>
      <c r="C30" s="2"/>
      <c r="D30" s="2"/>
      <c r="E30" s="57">
        <v>254887</v>
      </c>
      <c r="F30" s="50"/>
      <c r="G30" s="59">
        <v>591753</v>
      </c>
      <c r="H30" s="50"/>
      <c r="I30" s="50">
        <v>1610697</v>
      </c>
      <c r="J30" s="28"/>
      <c r="K30" s="29">
        <f t="shared" si="2"/>
        <v>2202450</v>
      </c>
      <c r="L30" s="28"/>
      <c r="M30" s="30">
        <f t="shared" si="3"/>
        <v>1947563</v>
      </c>
      <c r="N30" s="8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</row>
    <row r="31" spans="1:32" ht="15" customHeight="1" x14ac:dyDescent="0.2">
      <c r="A31" s="42"/>
      <c r="B31" s="44" t="s">
        <v>28</v>
      </c>
      <c r="C31" s="2"/>
      <c r="D31" s="2"/>
      <c r="E31" s="57">
        <v>205221</v>
      </c>
      <c r="F31" s="50"/>
      <c r="G31" s="59">
        <v>495264</v>
      </c>
      <c r="H31" s="50"/>
      <c r="I31" s="50">
        <v>1914485</v>
      </c>
      <c r="J31" s="28"/>
      <c r="K31" s="29">
        <f t="shared" si="2"/>
        <v>2409749</v>
      </c>
      <c r="L31" s="28"/>
      <c r="M31" s="30">
        <f t="shared" si="3"/>
        <v>2204528</v>
      </c>
      <c r="N31" s="8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</row>
    <row r="32" spans="1:32" ht="15" customHeight="1" x14ac:dyDescent="0.2">
      <c r="A32" s="42"/>
      <c r="B32" s="44" t="s">
        <v>29</v>
      </c>
      <c r="C32" s="2"/>
      <c r="D32" s="2"/>
      <c r="E32" s="57">
        <v>381205</v>
      </c>
      <c r="F32" s="50"/>
      <c r="G32" s="59">
        <v>650167</v>
      </c>
      <c r="H32" s="50"/>
      <c r="I32" s="50">
        <v>311002</v>
      </c>
      <c r="J32" s="28"/>
      <c r="K32" s="29">
        <f t="shared" si="2"/>
        <v>961169</v>
      </c>
      <c r="L32" s="28"/>
      <c r="M32" s="30">
        <f t="shared" si="3"/>
        <v>579964</v>
      </c>
      <c r="N32" s="8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" customHeight="1" x14ac:dyDescent="0.2">
      <c r="A33" s="42"/>
      <c r="B33" s="44" t="s">
        <v>30</v>
      </c>
      <c r="C33" s="2"/>
      <c r="D33" s="2"/>
      <c r="E33" s="57">
        <v>745497</v>
      </c>
      <c r="F33" s="50"/>
      <c r="G33" s="59">
        <v>860390</v>
      </c>
      <c r="H33" s="50"/>
      <c r="I33" s="50">
        <v>3810968</v>
      </c>
      <c r="J33" s="28"/>
      <c r="K33" s="29">
        <f t="shared" si="2"/>
        <v>4671358</v>
      </c>
      <c r="L33" s="28"/>
      <c r="M33" s="30">
        <f t="shared" si="3"/>
        <v>3925861</v>
      </c>
      <c r="N33" s="8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</row>
    <row r="34" spans="1:31" ht="15" customHeight="1" x14ac:dyDescent="0.2">
      <c r="A34" s="42"/>
      <c r="B34" s="44" t="s">
        <v>31</v>
      </c>
      <c r="C34" s="2"/>
      <c r="D34" s="2"/>
      <c r="E34" s="57">
        <v>904634</v>
      </c>
      <c r="F34" s="50"/>
      <c r="G34" s="59">
        <v>1167474</v>
      </c>
      <c r="H34" s="50"/>
      <c r="I34" s="50">
        <v>5723235</v>
      </c>
      <c r="J34" s="28"/>
      <c r="K34" s="29">
        <f t="shared" si="2"/>
        <v>6890709</v>
      </c>
      <c r="L34" s="28"/>
      <c r="M34" s="30">
        <f t="shared" si="3"/>
        <v>5986075</v>
      </c>
      <c r="N34" s="8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</row>
    <row r="35" spans="1:31" ht="15" customHeight="1" x14ac:dyDescent="0.2">
      <c r="A35" s="42"/>
      <c r="B35" s="44" t="s">
        <v>32</v>
      </c>
      <c r="C35" s="2"/>
      <c r="D35" s="2"/>
      <c r="E35" s="60">
        <v>259374</v>
      </c>
      <c r="F35" s="50"/>
      <c r="G35" s="61">
        <v>675957</v>
      </c>
      <c r="H35" s="50"/>
      <c r="I35" s="62">
        <v>4760164</v>
      </c>
      <c r="J35" s="28"/>
      <c r="K35" s="32">
        <f t="shared" si="2"/>
        <v>5436121</v>
      </c>
      <c r="L35" s="28"/>
      <c r="M35" s="33">
        <f t="shared" si="3"/>
        <v>5176747</v>
      </c>
      <c r="N35" s="8"/>
      <c r="P35" s="64" t="s">
        <v>44</v>
      </c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</row>
    <row r="36" spans="1:31" ht="6.75" customHeight="1" x14ac:dyDescent="0.2">
      <c r="A36" s="7"/>
      <c r="B36" s="2"/>
      <c r="C36" s="2"/>
      <c r="D36" s="2"/>
      <c r="E36" s="30"/>
      <c r="F36" s="28"/>
      <c r="G36" s="27"/>
      <c r="H36" s="28"/>
      <c r="I36" s="14"/>
      <c r="J36" s="28"/>
      <c r="K36" s="29"/>
      <c r="L36" s="28"/>
      <c r="M36" s="30"/>
      <c r="N36" s="8"/>
    </row>
    <row r="37" spans="1:31" ht="15" customHeight="1" thickBot="1" x14ac:dyDescent="0.25">
      <c r="A37" s="7"/>
      <c r="B37" s="2" t="s">
        <v>1</v>
      </c>
      <c r="C37" s="2"/>
      <c r="D37" s="2"/>
      <c r="E37" s="34">
        <f>SUM(E11:E35)</f>
        <v>4518435</v>
      </c>
      <c r="F37" s="28"/>
      <c r="G37" s="65">
        <f>SUM(G12:G35)</f>
        <v>8065608</v>
      </c>
      <c r="H37" s="28"/>
      <c r="I37" s="16">
        <f>SUM(I12:I35)</f>
        <v>36279876</v>
      </c>
      <c r="J37" s="28"/>
      <c r="K37" s="66">
        <f>SUM(K12:K35)</f>
        <v>44345484</v>
      </c>
      <c r="L37" s="28"/>
      <c r="M37" s="34">
        <f>SUM(M12:M35)</f>
        <v>39827049</v>
      </c>
      <c r="N37" s="8"/>
    </row>
    <row r="38" spans="1:31" ht="6" customHeight="1" thickTop="1" x14ac:dyDescent="0.2">
      <c r="A38" s="7"/>
      <c r="B38" s="2"/>
      <c r="C38" s="2"/>
      <c r="D38" s="2"/>
      <c r="E38" s="33"/>
      <c r="F38" s="28"/>
      <c r="G38" s="31"/>
      <c r="H38" s="35"/>
      <c r="I38" s="15"/>
      <c r="J38" s="35"/>
      <c r="K38" s="32"/>
      <c r="L38" s="28"/>
      <c r="M38" s="33"/>
      <c r="N38" s="8"/>
    </row>
    <row r="39" spans="1:31" ht="7.5" customHeight="1" thickBot="1" x14ac:dyDescent="0.2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spans="1:31" x14ac:dyDescent="0.2">
      <c r="A40" s="2"/>
      <c r="B40" s="2"/>
      <c r="C40" s="2"/>
      <c r="D40" s="2"/>
      <c r="E40" s="2"/>
      <c r="F40" s="2"/>
    </row>
    <row r="41" spans="1:31" x14ac:dyDescent="0.2">
      <c r="A41" s="2"/>
      <c r="B41" s="2"/>
      <c r="C41" s="2"/>
      <c r="D41" s="2"/>
      <c r="E41" s="2"/>
      <c r="F41" s="2"/>
    </row>
  </sheetData>
  <mergeCells count="6">
    <mergeCell ref="B7:M7"/>
    <mergeCell ref="B2:M2"/>
    <mergeCell ref="B3:M3"/>
    <mergeCell ref="B4:M4"/>
    <mergeCell ref="B5:M5"/>
    <mergeCell ref="B6:M6"/>
  </mergeCells>
  <pageMargins left="0.2" right="0" top="0.75" bottom="0.7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showGridLines="0" zoomScaleNormal="100" workbookViewId="0">
      <selection sqref="A1:N39"/>
    </sheetView>
  </sheetViews>
  <sheetFormatPr defaultRowHeight="12.75" x14ac:dyDescent="0.2"/>
  <cols>
    <col min="1" max="1" width="1.140625" customWidth="1"/>
    <col min="2" max="2" width="8.42578125" customWidth="1"/>
    <col min="3" max="4" width="1.140625" customWidth="1"/>
    <col min="5" max="5" width="13.7109375" customWidth="1"/>
    <col min="6" max="6" width="3.7109375" customWidth="1"/>
    <col min="7" max="7" width="13.85546875" customWidth="1"/>
    <col min="8" max="8" width="3.7109375" customWidth="1"/>
    <col min="9" max="9" width="13.7109375" customWidth="1"/>
    <col min="10" max="10" width="3.7109375" customWidth="1"/>
    <col min="11" max="11" width="13.7109375" customWidth="1"/>
    <col min="12" max="12" width="3.7109375" customWidth="1"/>
    <col min="13" max="13" width="13.7109375" customWidth="1"/>
    <col min="14" max="14" width="1.140625" customWidth="1"/>
  </cols>
  <sheetData>
    <row r="1" spans="1:30" ht="6.75" customHeight="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30" x14ac:dyDescent="0.2">
      <c r="A2" s="7"/>
      <c r="B2" s="74" t="s">
        <v>11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8"/>
    </row>
    <row r="3" spans="1:30" x14ac:dyDescent="0.2">
      <c r="A3" s="7"/>
      <c r="B3" s="74" t="s">
        <v>49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8"/>
    </row>
    <row r="4" spans="1:30" x14ac:dyDescent="0.2">
      <c r="A4" s="7"/>
      <c r="B4" s="74" t="s">
        <v>42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8"/>
    </row>
    <row r="5" spans="1:30" x14ac:dyDescent="0.2">
      <c r="A5" s="7"/>
      <c r="B5" s="74" t="s">
        <v>34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8"/>
    </row>
    <row r="6" spans="1:30" x14ac:dyDescent="0.2">
      <c r="A6" s="7"/>
      <c r="B6" s="74" t="s">
        <v>35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8"/>
    </row>
    <row r="7" spans="1:30" x14ac:dyDescent="0.2">
      <c r="A7" s="7"/>
      <c r="B7" s="74" t="s">
        <v>3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8"/>
    </row>
    <row r="8" spans="1:30" x14ac:dyDescent="0.2">
      <c r="A8" s="7"/>
      <c r="B8" s="12"/>
      <c r="C8" s="12"/>
      <c r="D8" s="40"/>
      <c r="E8" s="12"/>
      <c r="F8" s="12"/>
      <c r="G8" s="12"/>
      <c r="H8" s="12"/>
      <c r="I8" s="12"/>
      <c r="J8" s="12"/>
      <c r="K8" s="12"/>
      <c r="L8" s="12"/>
      <c r="M8" s="12"/>
      <c r="N8" s="8"/>
    </row>
    <row r="9" spans="1:30" x14ac:dyDescent="0.2">
      <c r="A9" s="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8"/>
    </row>
    <row r="10" spans="1:30" ht="92.25" customHeight="1" x14ac:dyDescent="0.2">
      <c r="A10" s="42"/>
      <c r="B10" s="13" t="s">
        <v>33</v>
      </c>
      <c r="C10" s="2"/>
      <c r="D10" s="2"/>
      <c r="E10" s="23" t="s">
        <v>14</v>
      </c>
      <c r="F10" s="2"/>
      <c r="G10" s="17" t="s">
        <v>12</v>
      </c>
      <c r="H10" s="18"/>
      <c r="I10" s="19" t="s">
        <v>53</v>
      </c>
      <c r="J10" s="21"/>
      <c r="K10" s="20" t="s">
        <v>50</v>
      </c>
      <c r="L10" s="22"/>
      <c r="M10" s="23" t="s">
        <v>51</v>
      </c>
      <c r="N10" s="8"/>
    </row>
    <row r="11" spans="1:30" ht="6" customHeight="1" x14ac:dyDescent="0.2">
      <c r="A11" s="42"/>
      <c r="B11" s="40"/>
      <c r="C11" s="2"/>
      <c r="D11" s="2"/>
      <c r="E11" s="38"/>
      <c r="F11" s="2"/>
      <c r="G11" s="24"/>
      <c r="H11" s="2"/>
      <c r="I11" s="1"/>
      <c r="J11" s="2"/>
      <c r="K11" s="25"/>
      <c r="L11" s="2"/>
      <c r="M11" s="26"/>
      <c r="N11" s="8"/>
    </row>
    <row r="12" spans="1:30" ht="15" customHeight="1" x14ac:dyDescent="0.2">
      <c r="A12" s="42"/>
      <c r="B12" s="43" t="s">
        <v>15</v>
      </c>
      <c r="C12" s="2"/>
      <c r="D12" s="2"/>
      <c r="E12" s="51">
        <v>18169</v>
      </c>
      <c r="F12" s="2"/>
      <c r="G12" s="53">
        <v>25425</v>
      </c>
      <c r="H12" s="14"/>
      <c r="I12" s="45">
        <v>22192</v>
      </c>
      <c r="J12" s="2"/>
      <c r="K12" s="29">
        <f t="shared" ref="K12:K23" si="0">SUM(G12:I12)</f>
        <v>47617</v>
      </c>
      <c r="L12" s="28"/>
      <c r="M12" s="30">
        <f t="shared" ref="M12:M23" si="1">K12-E12</f>
        <v>29448</v>
      </c>
      <c r="N12" s="8"/>
    </row>
    <row r="13" spans="1:30" ht="15" customHeight="1" x14ac:dyDescent="0.2">
      <c r="A13" s="42"/>
      <c r="B13" s="37" t="s">
        <v>16</v>
      </c>
      <c r="C13" s="2"/>
      <c r="D13" s="2"/>
      <c r="E13" s="51">
        <v>5193</v>
      </c>
      <c r="F13" s="2"/>
      <c r="G13" s="53">
        <v>54950</v>
      </c>
      <c r="H13" s="14"/>
      <c r="I13" s="45">
        <v>144187</v>
      </c>
      <c r="J13" s="2"/>
      <c r="K13" s="29">
        <f t="shared" si="0"/>
        <v>199137</v>
      </c>
      <c r="L13" s="28"/>
      <c r="M13" s="30">
        <f t="shared" si="1"/>
        <v>193944</v>
      </c>
      <c r="N13" s="8"/>
    </row>
    <row r="14" spans="1:30" ht="15" customHeight="1" x14ac:dyDescent="0.2">
      <c r="A14" s="42"/>
      <c r="B14" s="37" t="s">
        <v>17</v>
      </c>
      <c r="C14" s="2"/>
      <c r="D14" s="2"/>
      <c r="E14" s="52">
        <v>0</v>
      </c>
      <c r="F14" s="48"/>
      <c r="G14" s="54">
        <v>0</v>
      </c>
      <c r="H14" s="50"/>
      <c r="I14" s="49">
        <v>0</v>
      </c>
      <c r="J14" s="48"/>
      <c r="K14" s="55">
        <f t="shared" si="0"/>
        <v>0</v>
      </c>
      <c r="L14" s="56"/>
      <c r="M14" s="57">
        <f t="shared" si="1"/>
        <v>0</v>
      </c>
      <c r="N14" s="63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</row>
    <row r="15" spans="1:30" ht="15" customHeight="1" x14ac:dyDescent="0.2">
      <c r="A15" s="42"/>
      <c r="B15" s="37" t="s">
        <v>18</v>
      </c>
      <c r="C15" s="2"/>
      <c r="D15" s="2"/>
      <c r="E15" s="52">
        <v>6171</v>
      </c>
      <c r="F15" s="48"/>
      <c r="G15" s="54">
        <v>14795</v>
      </c>
      <c r="H15" s="50"/>
      <c r="I15" s="49">
        <v>165968</v>
      </c>
      <c r="J15" s="48"/>
      <c r="K15" s="55">
        <f t="shared" si="0"/>
        <v>180763</v>
      </c>
      <c r="L15" s="56"/>
      <c r="M15" s="57">
        <f t="shared" si="1"/>
        <v>174592</v>
      </c>
      <c r="N15" s="63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</row>
    <row r="16" spans="1:30" ht="15" customHeight="1" x14ac:dyDescent="0.2">
      <c r="A16" s="42"/>
      <c r="B16" s="44" t="s">
        <v>19</v>
      </c>
      <c r="C16" s="2"/>
      <c r="D16" s="2"/>
      <c r="E16" s="52">
        <v>36239</v>
      </c>
      <c r="F16" s="48"/>
      <c r="G16" s="54">
        <v>11297</v>
      </c>
      <c r="H16" s="50"/>
      <c r="I16" s="49">
        <v>24942</v>
      </c>
      <c r="J16" s="48"/>
      <c r="K16" s="55">
        <f t="shared" si="0"/>
        <v>36239</v>
      </c>
      <c r="L16" s="56"/>
      <c r="M16" s="57">
        <f t="shared" si="1"/>
        <v>0</v>
      </c>
      <c r="N16" s="63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</row>
    <row r="17" spans="1:32" ht="15" customHeight="1" x14ac:dyDescent="0.2">
      <c r="A17" s="42"/>
      <c r="B17" s="37" t="s">
        <v>20</v>
      </c>
      <c r="C17" s="2"/>
      <c r="D17" s="2"/>
      <c r="E17" s="52">
        <v>2924</v>
      </c>
      <c r="F17" s="48"/>
      <c r="G17" s="54">
        <v>56044</v>
      </c>
      <c r="H17" s="50"/>
      <c r="I17" s="49">
        <v>62277</v>
      </c>
      <c r="J17" s="48"/>
      <c r="K17" s="55">
        <f t="shared" si="0"/>
        <v>118321</v>
      </c>
      <c r="L17" s="56"/>
      <c r="M17" s="57">
        <f t="shared" si="1"/>
        <v>115397</v>
      </c>
      <c r="N17" s="63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</row>
    <row r="18" spans="1:32" ht="15" customHeight="1" x14ac:dyDescent="0.2">
      <c r="A18" s="42"/>
      <c r="B18" s="44" t="s">
        <v>21</v>
      </c>
      <c r="C18" s="2"/>
      <c r="D18" s="2"/>
      <c r="E18" s="51">
        <v>27541</v>
      </c>
      <c r="F18" s="2"/>
      <c r="G18" s="54">
        <v>46710</v>
      </c>
      <c r="H18" s="50"/>
      <c r="I18" s="49">
        <v>21155</v>
      </c>
      <c r="J18" s="2"/>
      <c r="K18" s="29">
        <f t="shared" si="0"/>
        <v>67865</v>
      </c>
      <c r="L18" s="28"/>
      <c r="M18" s="30">
        <f t="shared" si="1"/>
        <v>40324</v>
      </c>
      <c r="N18" s="8"/>
    </row>
    <row r="19" spans="1:32" ht="15" customHeight="1" x14ac:dyDescent="0.2">
      <c r="A19" s="42"/>
      <c r="B19" s="37" t="s">
        <v>22</v>
      </c>
      <c r="C19" s="2"/>
      <c r="D19" s="2"/>
      <c r="E19" s="51">
        <v>0</v>
      </c>
      <c r="F19" s="2"/>
      <c r="G19" s="54">
        <v>9321</v>
      </c>
      <c r="H19" s="50"/>
      <c r="I19" s="49">
        <v>69136</v>
      </c>
      <c r="J19" s="2"/>
      <c r="K19" s="29">
        <f t="shared" si="0"/>
        <v>78457</v>
      </c>
      <c r="L19" s="28"/>
      <c r="M19" s="30">
        <f t="shared" si="1"/>
        <v>78457</v>
      </c>
      <c r="N19" s="8"/>
    </row>
    <row r="20" spans="1:32" ht="15" customHeight="1" x14ac:dyDescent="0.2">
      <c r="A20" s="42"/>
      <c r="B20" s="44" t="s">
        <v>23</v>
      </c>
      <c r="C20" s="2"/>
      <c r="D20" s="2"/>
      <c r="E20" s="52">
        <v>1355</v>
      </c>
      <c r="F20" s="48"/>
      <c r="G20" s="54">
        <v>14630</v>
      </c>
      <c r="H20" s="50"/>
      <c r="I20" s="49">
        <v>12144</v>
      </c>
      <c r="J20" s="48"/>
      <c r="K20" s="55">
        <f t="shared" si="0"/>
        <v>26774</v>
      </c>
      <c r="L20" s="56"/>
      <c r="M20" s="57">
        <f t="shared" si="1"/>
        <v>25419</v>
      </c>
      <c r="N20" s="63"/>
      <c r="O20" s="67"/>
      <c r="P20" s="64" t="s">
        <v>39</v>
      </c>
      <c r="Q20" s="64"/>
      <c r="R20" s="64"/>
      <c r="S20" s="64"/>
      <c r="T20" s="64"/>
      <c r="U20" s="64"/>
      <c r="V20" s="64"/>
      <c r="W20" s="64"/>
      <c r="X20" s="64"/>
      <c r="Y20" s="64"/>
    </row>
    <row r="21" spans="1:32" ht="15" customHeight="1" x14ac:dyDescent="0.2">
      <c r="A21" s="42"/>
      <c r="B21" s="37" t="s">
        <v>24</v>
      </c>
      <c r="C21" s="2"/>
      <c r="D21" s="2"/>
      <c r="E21" s="52">
        <v>322570</v>
      </c>
      <c r="F21" s="48"/>
      <c r="G21" s="54">
        <v>182645</v>
      </c>
      <c r="H21" s="50"/>
      <c r="I21" s="49">
        <v>124297</v>
      </c>
      <c r="J21" s="48"/>
      <c r="K21" s="55">
        <f t="shared" si="0"/>
        <v>306942</v>
      </c>
      <c r="L21" s="56"/>
      <c r="M21" s="57">
        <f t="shared" si="1"/>
        <v>-15628</v>
      </c>
      <c r="N21" s="8"/>
      <c r="O21" s="67"/>
      <c r="P21" s="64" t="s">
        <v>41</v>
      </c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</row>
    <row r="22" spans="1:32" ht="15" customHeight="1" x14ac:dyDescent="0.2">
      <c r="A22" s="42"/>
      <c r="B22" s="44" t="s">
        <v>25</v>
      </c>
      <c r="C22" s="2"/>
      <c r="D22" s="2"/>
      <c r="E22" s="52">
        <v>32806</v>
      </c>
      <c r="F22" s="48"/>
      <c r="G22" s="54">
        <v>60880</v>
      </c>
      <c r="H22" s="50"/>
      <c r="I22" s="49">
        <v>191830</v>
      </c>
      <c r="J22" s="2"/>
      <c r="K22" s="29">
        <f t="shared" si="0"/>
        <v>252710</v>
      </c>
      <c r="L22" s="28"/>
      <c r="M22" s="30">
        <f t="shared" si="1"/>
        <v>219904</v>
      </c>
      <c r="N22" s="8"/>
    </row>
    <row r="23" spans="1:32" ht="15" customHeight="1" x14ac:dyDescent="0.2">
      <c r="A23" s="42"/>
      <c r="B23" s="44" t="s">
        <v>26</v>
      </c>
      <c r="C23" s="2"/>
      <c r="D23" s="2"/>
      <c r="E23" s="52">
        <v>29766</v>
      </c>
      <c r="F23" s="48"/>
      <c r="G23" s="54">
        <v>206101</v>
      </c>
      <c r="H23" s="50"/>
      <c r="I23" s="49">
        <v>4199633</v>
      </c>
      <c r="J23" s="2"/>
      <c r="K23" s="29">
        <f t="shared" si="0"/>
        <v>4405734</v>
      </c>
      <c r="L23" s="28"/>
      <c r="M23" s="30">
        <f t="shared" si="1"/>
        <v>4375968</v>
      </c>
      <c r="N23" s="8"/>
    </row>
    <row r="24" spans="1:32" ht="15" customHeight="1" x14ac:dyDescent="0.2">
      <c r="A24" s="42"/>
      <c r="B24" s="36" t="s">
        <v>4</v>
      </c>
      <c r="C24" s="2"/>
      <c r="D24" s="2"/>
      <c r="E24" s="57">
        <v>443748</v>
      </c>
      <c r="F24" s="56"/>
      <c r="G24" s="59">
        <v>394027</v>
      </c>
      <c r="H24" s="28"/>
      <c r="I24" s="14">
        <v>10277190</v>
      </c>
      <c r="J24" s="28"/>
      <c r="K24" s="29">
        <f>SUM(G24:I24)</f>
        <v>10671217</v>
      </c>
      <c r="L24" s="28"/>
      <c r="M24" s="30">
        <f>K24-E24</f>
        <v>10227469</v>
      </c>
      <c r="N24" s="8"/>
    </row>
    <row r="25" spans="1:32" ht="15" customHeight="1" x14ac:dyDescent="0.2">
      <c r="A25" s="42"/>
      <c r="B25" s="37" t="s">
        <v>5</v>
      </c>
      <c r="C25" s="2"/>
      <c r="D25" s="2"/>
      <c r="E25" s="57">
        <v>79578</v>
      </c>
      <c r="F25" s="56"/>
      <c r="G25" s="59">
        <v>152641</v>
      </c>
      <c r="H25" s="28"/>
      <c r="I25" s="14">
        <v>1044134</v>
      </c>
      <c r="J25" s="28"/>
      <c r="K25" s="29">
        <f t="shared" ref="K25:K35" si="2">SUM(G25:I25)</f>
        <v>1196775</v>
      </c>
      <c r="L25" s="28"/>
      <c r="M25" s="30">
        <f t="shared" ref="M25:M35" si="3">K25-E25</f>
        <v>1117197</v>
      </c>
      <c r="N25" s="8"/>
    </row>
    <row r="26" spans="1:32" ht="15" customHeight="1" x14ac:dyDescent="0.2">
      <c r="A26" s="42"/>
      <c r="B26" s="36" t="s">
        <v>6</v>
      </c>
      <c r="C26" s="2"/>
      <c r="D26" s="2"/>
      <c r="E26" s="57">
        <v>665115</v>
      </c>
      <c r="F26" s="56"/>
      <c r="G26" s="59">
        <v>693868</v>
      </c>
      <c r="H26" s="28"/>
      <c r="I26" s="14">
        <v>1040628</v>
      </c>
      <c r="J26" s="28"/>
      <c r="K26" s="29">
        <f t="shared" si="2"/>
        <v>1734496</v>
      </c>
      <c r="L26" s="28"/>
      <c r="M26" s="30">
        <f t="shared" si="3"/>
        <v>1069381</v>
      </c>
      <c r="N26" s="8"/>
    </row>
    <row r="27" spans="1:32" ht="15" customHeight="1" x14ac:dyDescent="0.2">
      <c r="A27" s="42"/>
      <c r="B27" s="37" t="s">
        <v>7</v>
      </c>
      <c r="C27" s="2"/>
      <c r="D27" s="2"/>
      <c r="E27" s="57">
        <v>51226</v>
      </c>
      <c r="F27" s="56"/>
      <c r="G27" s="59">
        <v>56475</v>
      </c>
      <c r="H27" s="28"/>
      <c r="I27" s="14">
        <v>3175697</v>
      </c>
      <c r="J27" s="28"/>
      <c r="K27" s="29">
        <f t="shared" si="2"/>
        <v>3232172</v>
      </c>
      <c r="L27" s="28"/>
      <c r="M27" s="30">
        <f t="shared" si="3"/>
        <v>3180946</v>
      </c>
      <c r="N27" s="8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</row>
    <row r="28" spans="1:32" ht="15" customHeight="1" x14ac:dyDescent="0.2">
      <c r="A28" s="42"/>
      <c r="B28" s="37" t="s">
        <v>8</v>
      </c>
      <c r="C28" s="2"/>
      <c r="D28" s="2"/>
      <c r="E28" s="57">
        <v>0</v>
      </c>
      <c r="F28" s="56"/>
      <c r="G28" s="59">
        <v>58777</v>
      </c>
      <c r="H28" s="28"/>
      <c r="I28" s="14">
        <v>4207937</v>
      </c>
      <c r="J28" s="28"/>
      <c r="K28" s="29">
        <f t="shared" si="2"/>
        <v>4266714</v>
      </c>
      <c r="L28" s="28"/>
      <c r="M28" s="30">
        <f t="shared" si="3"/>
        <v>4266714</v>
      </c>
      <c r="N28" s="8"/>
      <c r="P28" s="64" t="s">
        <v>43</v>
      </c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</row>
    <row r="29" spans="1:32" ht="15" customHeight="1" x14ac:dyDescent="0.2">
      <c r="A29" s="42"/>
      <c r="B29" s="37" t="s">
        <v>9</v>
      </c>
      <c r="C29" s="2"/>
      <c r="D29" s="2"/>
      <c r="E29" s="30">
        <v>45216</v>
      </c>
      <c r="F29" s="28"/>
      <c r="G29" s="27">
        <v>97320</v>
      </c>
      <c r="H29" s="28"/>
      <c r="I29" s="14">
        <v>1781345</v>
      </c>
      <c r="J29" s="28"/>
      <c r="K29" s="29">
        <f t="shared" si="2"/>
        <v>1878665</v>
      </c>
      <c r="L29" s="28"/>
      <c r="M29" s="30">
        <f t="shared" si="3"/>
        <v>1833449</v>
      </c>
      <c r="N29" s="8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</row>
    <row r="30" spans="1:32" ht="15" customHeight="1" x14ac:dyDescent="0.2">
      <c r="A30" s="42"/>
      <c r="B30" s="44" t="s">
        <v>27</v>
      </c>
      <c r="C30" s="2"/>
      <c r="D30" s="2"/>
      <c r="E30" s="57">
        <v>254887</v>
      </c>
      <c r="F30" s="50"/>
      <c r="G30" s="59">
        <v>386303</v>
      </c>
      <c r="H30" s="50"/>
      <c r="I30" s="50">
        <v>3595595</v>
      </c>
      <c r="J30" s="28"/>
      <c r="K30" s="29">
        <f t="shared" si="2"/>
        <v>3981898</v>
      </c>
      <c r="L30" s="28"/>
      <c r="M30" s="30">
        <f t="shared" si="3"/>
        <v>3727011</v>
      </c>
      <c r="N30" s="8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</row>
    <row r="31" spans="1:32" ht="15" customHeight="1" x14ac:dyDescent="0.2">
      <c r="A31" s="42"/>
      <c r="B31" s="44" t="s">
        <v>28</v>
      </c>
      <c r="C31" s="2"/>
      <c r="D31" s="2"/>
      <c r="E31" s="57">
        <v>205221</v>
      </c>
      <c r="F31" s="50"/>
      <c r="G31" s="59">
        <v>285140</v>
      </c>
      <c r="H31" s="50"/>
      <c r="I31" s="50">
        <v>3480812</v>
      </c>
      <c r="J31" s="28"/>
      <c r="K31" s="29">
        <f t="shared" si="2"/>
        <v>3765952</v>
      </c>
      <c r="L31" s="28"/>
      <c r="M31" s="30">
        <f t="shared" si="3"/>
        <v>3560731</v>
      </c>
      <c r="N31" s="8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</row>
    <row r="32" spans="1:32" ht="15" customHeight="1" x14ac:dyDescent="0.2">
      <c r="A32" s="42"/>
      <c r="B32" s="44" t="s">
        <v>29</v>
      </c>
      <c r="C32" s="2"/>
      <c r="D32" s="2"/>
      <c r="E32" s="57">
        <v>381205</v>
      </c>
      <c r="F32" s="50"/>
      <c r="G32" s="59">
        <v>446822</v>
      </c>
      <c r="H32" s="50"/>
      <c r="I32" s="50">
        <v>1100293</v>
      </c>
      <c r="J32" s="28"/>
      <c r="K32" s="29">
        <f t="shared" si="2"/>
        <v>1547115</v>
      </c>
      <c r="L32" s="28"/>
      <c r="M32" s="30">
        <f t="shared" si="3"/>
        <v>1165910</v>
      </c>
      <c r="N32" s="8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" customHeight="1" x14ac:dyDescent="0.2">
      <c r="A33" s="42"/>
      <c r="B33" s="44" t="s">
        <v>30</v>
      </c>
      <c r="C33" s="2"/>
      <c r="D33" s="2"/>
      <c r="E33" s="57">
        <v>745497</v>
      </c>
      <c r="F33" s="50"/>
      <c r="G33" s="59">
        <v>463996</v>
      </c>
      <c r="H33" s="50"/>
      <c r="I33" s="50">
        <v>6186879</v>
      </c>
      <c r="J33" s="28"/>
      <c r="K33" s="29">
        <f t="shared" si="2"/>
        <v>6650875</v>
      </c>
      <c r="L33" s="28"/>
      <c r="M33" s="30">
        <f t="shared" si="3"/>
        <v>5905378</v>
      </c>
      <c r="N33" s="8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</row>
    <row r="34" spans="1:31" ht="15" customHeight="1" x14ac:dyDescent="0.2">
      <c r="A34" s="42"/>
      <c r="B34" s="44" t="s">
        <v>31</v>
      </c>
      <c r="C34" s="2"/>
      <c r="D34" s="2"/>
      <c r="E34" s="57">
        <v>904634</v>
      </c>
      <c r="F34" s="50"/>
      <c r="G34" s="59">
        <v>583737</v>
      </c>
      <c r="H34" s="50"/>
      <c r="I34" s="50">
        <v>8298597</v>
      </c>
      <c r="J34" s="28"/>
      <c r="K34" s="29">
        <f t="shared" si="2"/>
        <v>8882334</v>
      </c>
      <c r="L34" s="28"/>
      <c r="M34" s="30">
        <f t="shared" si="3"/>
        <v>7977700</v>
      </c>
      <c r="N34" s="8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</row>
    <row r="35" spans="1:31" ht="15" customHeight="1" x14ac:dyDescent="0.2">
      <c r="A35" s="42"/>
      <c r="B35" s="44" t="s">
        <v>32</v>
      </c>
      <c r="C35" s="2"/>
      <c r="D35" s="2"/>
      <c r="E35" s="60">
        <v>259374</v>
      </c>
      <c r="F35" s="50"/>
      <c r="G35" s="61">
        <v>337978</v>
      </c>
      <c r="H35" s="50"/>
      <c r="I35" s="62">
        <v>5918623</v>
      </c>
      <c r="J35" s="28"/>
      <c r="K35" s="32">
        <f t="shared" si="2"/>
        <v>6256601</v>
      </c>
      <c r="L35" s="28"/>
      <c r="M35" s="33">
        <f t="shared" si="3"/>
        <v>5997227</v>
      </c>
      <c r="N35" s="8"/>
      <c r="P35" s="64" t="s">
        <v>44</v>
      </c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</row>
    <row r="36" spans="1:31" ht="6.75" customHeight="1" x14ac:dyDescent="0.2">
      <c r="A36" s="7"/>
      <c r="B36" s="2"/>
      <c r="C36" s="2"/>
      <c r="D36" s="2"/>
      <c r="E36" s="30"/>
      <c r="F36" s="28"/>
      <c r="G36" s="27"/>
      <c r="H36" s="28"/>
      <c r="I36" s="14"/>
      <c r="J36" s="28"/>
      <c r="K36" s="29"/>
      <c r="L36" s="28"/>
      <c r="M36" s="30"/>
      <c r="N36" s="8"/>
    </row>
    <row r="37" spans="1:31" ht="15" customHeight="1" thickBot="1" x14ac:dyDescent="0.25">
      <c r="A37" s="7"/>
      <c r="B37" s="2" t="s">
        <v>1</v>
      </c>
      <c r="C37" s="2"/>
      <c r="D37" s="2"/>
      <c r="E37" s="34">
        <f>SUM(E11:E35)</f>
        <v>4518435</v>
      </c>
      <c r="F37" s="28"/>
      <c r="G37" s="65">
        <f>SUM(G12:G35)</f>
        <v>4639882</v>
      </c>
      <c r="H37" s="28"/>
      <c r="I37" s="16">
        <f>SUM(I12:I35)</f>
        <v>55145491</v>
      </c>
      <c r="J37" s="28"/>
      <c r="K37" s="66">
        <f>SUM(K12:K35)</f>
        <v>59785373</v>
      </c>
      <c r="L37" s="28"/>
      <c r="M37" s="34">
        <f>SUM(M12:M35)</f>
        <v>55266938</v>
      </c>
      <c r="N37" s="8"/>
    </row>
    <row r="38" spans="1:31" ht="6" customHeight="1" thickTop="1" x14ac:dyDescent="0.2">
      <c r="A38" s="7"/>
      <c r="B38" s="2"/>
      <c r="C38" s="2"/>
      <c r="D38" s="2"/>
      <c r="E38" s="33"/>
      <c r="F38" s="28"/>
      <c r="G38" s="31"/>
      <c r="H38" s="35"/>
      <c r="I38" s="15"/>
      <c r="J38" s="35"/>
      <c r="K38" s="32"/>
      <c r="L38" s="28"/>
      <c r="M38" s="33"/>
      <c r="N38" s="8"/>
    </row>
    <row r="39" spans="1:31" ht="7.5" customHeight="1" thickBot="1" x14ac:dyDescent="0.2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spans="1:31" x14ac:dyDescent="0.2">
      <c r="A40" s="2"/>
      <c r="B40" s="2"/>
      <c r="C40" s="2"/>
      <c r="D40" s="2"/>
      <c r="E40" s="2"/>
      <c r="F40" s="2"/>
    </row>
    <row r="41" spans="1:31" x14ac:dyDescent="0.2">
      <c r="A41" s="2"/>
      <c r="B41" s="2"/>
      <c r="C41" s="2"/>
      <c r="D41" s="2"/>
      <c r="E41" s="2"/>
      <c r="F41" s="2"/>
    </row>
  </sheetData>
  <mergeCells count="6">
    <mergeCell ref="B7:M7"/>
    <mergeCell ref="B2:M2"/>
    <mergeCell ref="B3:M3"/>
    <mergeCell ref="B5:M5"/>
    <mergeCell ref="B6:M6"/>
    <mergeCell ref="B4:M4"/>
  </mergeCells>
  <pageMargins left="0.2" right="0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showGridLines="0" workbookViewId="0">
      <selection sqref="A1:I37"/>
    </sheetView>
  </sheetViews>
  <sheetFormatPr defaultRowHeight="12.75" x14ac:dyDescent="0.2"/>
  <cols>
    <col min="1" max="1" width="1.140625" customWidth="1"/>
    <col min="2" max="2" width="12.140625" customWidth="1"/>
    <col min="3" max="3" width="1.140625" customWidth="1"/>
    <col min="4" max="4" width="16.28515625" customWidth="1"/>
    <col min="5" max="5" width="3.7109375" customWidth="1"/>
    <col min="6" max="6" width="16.28515625" customWidth="1"/>
    <col min="7" max="7" width="3.7109375" customWidth="1"/>
    <col min="8" max="8" width="16.28515625" customWidth="1"/>
    <col min="9" max="9" width="1.140625" customWidth="1"/>
  </cols>
  <sheetData>
    <row r="1" spans="1:12" ht="6.75" customHeight="1" x14ac:dyDescent="0.2">
      <c r="A1" s="4"/>
      <c r="B1" s="5"/>
      <c r="C1" s="5"/>
      <c r="D1" s="5"/>
      <c r="E1" s="5"/>
      <c r="F1" s="5"/>
      <c r="G1" s="5"/>
      <c r="H1" s="5"/>
      <c r="I1" s="6"/>
    </row>
    <row r="2" spans="1:12" x14ac:dyDescent="0.2">
      <c r="A2" s="7"/>
      <c r="B2" s="74" t="s">
        <v>2</v>
      </c>
      <c r="C2" s="74"/>
      <c r="D2" s="74"/>
      <c r="E2" s="74"/>
      <c r="F2" s="74"/>
      <c r="G2" s="74"/>
      <c r="H2" s="74"/>
      <c r="I2" s="8"/>
    </row>
    <row r="3" spans="1:12" x14ac:dyDescent="0.2">
      <c r="A3" s="7"/>
      <c r="B3" s="74" t="s">
        <v>49</v>
      </c>
      <c r="C3" s="74"/>
      <c r="D3" s="74"/>
      <c r="E3" s="74"/>
      <c r="F3" s="74"/>
      <c r="G3" s="74"/>
      <c r="H3" s="74"/>
      <c r="I3" s="39"/>
      <c r="J3" s="22"/>
      <c r="K3" s="22"/>
      <c r="L3" s="22"/>
    </row>
    <row r="4" spans="1:12" x14ac:dyDescent="0.2">
      <c r="A4" s="7"/>
      <c r="B4" s="74" t="s">
        <v>48</v>
      </c>
      <c r="C4" s="74"/>
      <c r="D4" s="74"/>
      <c r="E4" s="74"/>
      <c r="F4" s="74"/>
      <c r="G4" s="74"/>
      <c r="H4" s="74"/>
      <c r="I4" s="39"/>
      <c r="J4" s="22"/>
      <c r="K4" s="22"/>
      <c r="L4" s="22"/>
    </row>
    <row r="5" spans="1:12" x14ac:dyDescent="0.2">
      <c r="A5" s="7"/>
      <c r="B5" s="74" t="s">
        <v>34</v>
      </c>
      <c r="C5" s="74"/>
      <c r="D5" s="74"/>
      <c r="E5" s="74"/>
      <c r="F5" s="74"/>
      <c r="G5" s="74"/>
      <c r="H5" s="74"/>
      <c r="I5" s="8"/>
    </row>
    <row r="6" spans="1:12" x14ac:dyDescent="0.2">
      <c r="A6" s="7"/>
      <c r="B6" s="74" t="s">
        <v>35</v>
      </c>
      <c r="C6" s="74"/>
      <c r="D6" s="74"/>
      <c r="E6" s="74"/>
      <c r="F6" s="74"/>
      <c r="G6" s="74"/>
      <c r="H6" s="74"/>
      <c r="I6" s="8"/>
    </row>
    <row r="7" spans="1:12" x14ac:dyDescent="0.2">
      <c r="A7" s="7"/>
      <c r="B7" s="74" t="s">
        <v>3</v>
      </c>
      <c r="C7" s="74"/>
      <c r="D7" s="74"/>
      <c r="E7" s="74"/>
      <c r="F7" s="74"/>
      <c r="G7" s="74"/>
      <c r="H7" s="74"/>
      <c r="I7" s="8"/>
    </row>
    <row r="8" spans="1:12" x14ac:dyDescent="0.2">
      <c r="A8" s="7"/>
      <c r="B8" s="12"/>
      <c r="C8" s="12"/>
      <c r="D8" s="12"/>
      <c r="E8" s="12"/>
      <c r="F8" s="12"/>
      <c r="G8" s="12"/>
      <c r="H8" s="12"/>
      <c r="I8" s="8"/>
    </row>
    <row r="9" spans="1:12" ht="63.75" x14ac:dyDescent="0.2">
      <c r="A9" s="7"/>
      <c r="B9" s="13" t="s">
        <v>33</v>
      </c>
      <c r="C9" s="2"/>
      <c r="D9" s="3" t="s">
        <v>13</v>
      </c>
      <c r="E9" s="12"/>
      <c r="F9" s="3" t="s">
        <v>47</v>
      </c>
      <c r="G9" s="12"/>
      <c r="H9" s="13" t="s">
        <v>0</v>
      </c>
      <c r="I9" s="8"/>
    </row>
    <row r="10" spans="1:12" ht="6" customHeight="1" x14ac:dyDescent="0.2">
      <c r="A10" s="7"/>
      <c r="B10" s="40"/>
      <c r="C10" s="2"/>
      <c r="D10" s="1"/>
      <c r="E10" s="2"/>
      <c r="F10" s="1"/>
      <c r="G10" s="2"/>
      <c r="H10" s="2"/>
      <c r="I10" s="8"/>
    </row>
    <row r="11" spans="1:12" ht="15" customHeight="1" x14ac:dyDescent="0.2">
      <c r="A11" s="7"/>
      <c r="B11" s="43" t="s">
        <v>15</v>
      </c>
      <c r="C11" s="2"/>
      <c r="D11" s="45">
        <v>18169</v>
      </c>
      <c r="E11" s="14"/>
      <c r="F11" s="45">
        <v>47456</v>
      </c>
      <c r="G11" s="14"/>
      <c r="H11" s="14">
        <f t="shared" ref="H11:H22" si="0">F11-D11</f>
        <v>29287</v>
      </c>
      <c r="I11" s="8"/>
    </row>
    <row r="12" spans="1:12" ht="15" customHeight="1" x14ac:dyDescent="0.2">
      <c r="A12" s="7"/>
      <c r="B12" s="37" t="s">
        <v>16</v>
      </c>
      <c r="C12" s="2"/>
      <c r="D12" s="45">
        <v>5193</v>
      </c>
      <c r="E12" s="14"/>
      <c r="F12" s="45">
        <v>157293</v>
      </c>
      <c r="G12" s="14"/>
      <c r="H12" s="14">
        <f t="shared" si="0"/>
        <v>152100</v>
      </c>
      <c r="I12" s="8"/>
    </row>
    <row r="13" spans="1:12" ht="15" customHeight="1" x14ac:dyDescent="0.2">
      <c r="A13" s="7"/>
      <c r="B13" s="37" t="s">
        <v>17</v>
      </c>
      <c r="C13" s="2"/>
      <c r="D13" s="45">
        <v>0</v>
      </c>
      <c r="E13" s="14"/>
      <c r="F13" s="45">
        <v>0</v>
      </c>
      <c r="G13" s="14"/>
      <c r="H13" s="14">
        <f t="shared" si="0"/>
        <v>0</v>
      </c>
      <c r="I13" s="8"/>
    </row>
    <row r="14" spans="1:12" ht="15" customHeight="1" x14ac:dyDescent="0.2">
      <c r="A14" s="7"/>
      <c r="B14" s="37" t="s">
        <v>18</v>
      </c>
      <c r="C14" s="2"/>
      <c r="D14" s="45">
        <v>6171</v>
      </c>
      <c r="E14" s="14"/>
      <c r="F14" s="45">
        <v>18149</v>
      </c>
      <c r="G14" s="14"/>
      <c r="H14" s="14">
        <f t="shared" si="0"/>
        <v>11978</v>
      </c>
      <c r="I14" s="8"/>
    </row>
    <row r="15" spans="1:12" ht="15" customHeight="1" x14ac:dyDescent="0.2">
      <c r="A15" s="7"/>
      <c r="B15" s="44" t="s">
        <v>19</v>
      </c>
      <c r="C15" s="2"/>
      <c r="D15" s="45">
        <v>36239</v>
      </c>
      <c r="E15" s="14"/>
      <c r="F15" s="45">
        <v>36239</v>
      </c>
      <c r="G15" s="14"/>
      <c r="H15" s="14">
        <f t="shared" si="0"/>
        <v>0</v>
      </c>
      <c r="I15" s="8"/>
    </row>
    <row r="16" spans="1:12" ht="15" customHeight="1" x14ac:dyDescent="0.2">
      <c r="A16" s="7"/>
      <c r="B16" s="37" t="s">
        <v>20</v>
      </c>
      <c r="C16" s="2"/>
      <c r="D16" s="45">
        <v>2924</v>
      </c>
      <c r="E16" s="14"/>
      <c r="F16" s="45">
        <v>97866</v>
      </c>
      <c r="G16" s="14"/>
      <c r="H16" s="14">
        <f t="shared" si="0"/>
        <v>94942</v>
      </c>
      <c r="I16" s="8"/>
    </row>
    <row r="17" spans="1:22" ht="15" customHeight="1" x14ac:dyDescent="0.2">
      <c r="A17" s="7"/>
      <c r="B17" s="44" t="s">
        <v>21</v>
      </c>
      <c r="C17" s="2"/>
      <c r="D17" s="45">
        <v>27541</v>
      </c>
      <c r="E17" s="14"/>
      <c r="F17" s="45">
        <v>54892</v>
      </c>
      <c r="G17" s="14"/>
      <c r="H17" s="14">
        <f t="shared" si="0"/>
        <v>27351</v>
      </c>
      <c r="I17" s="8"/>
    </row>
    <row r="18" spans="1:22" ht="15" customHeight="1" x14ac:dyDescent="0.2">
      <c r="A18" s="7"/>
      <c r="B18" s="37" t="s">
        <v>22</v>
      </c>
      <c r="C18" s="2"/>
      <c r="D18" s="45">
        <v>0</v>
      </c>
      <c r="E18" s="14"/>
      <c r="F18" s="45">
        <v>25449</v>
      </c>
      <c r="G18" s="14"/>
      <c r="H18" s="14">
        <f t="shared" si="0"/>
        <v>25449</v>
      </c>
      <c r="I18" s="8"/>
    </row>
    <row r="19" spans="1:22" ht="15" customHeight="1" x14ac:dyDescent="0.2">
      <c r="A19" s="7"/>
      <c r="B19" s="44" t="s">
        <v>23</v>
      </c>
      <c r="C19" s="48"/>
      <c r="D19" s="49">
        <v>1355</v>
      </c>
      <c r="E19" s="50"/>
      <c r="F19" s="49">
        <v>17603</v>
      </c>
      <c r="G19" s="50"/>
      <c r="H19" s="50">
        <f t="shared" si="0"/>
        <v>16248</v>
      </c>
      <c r="I19" s="63"/>
      <c r="J19" s="64"/>
      <c r="K19" s="64"/>
      <c r="L19" s="64"/>
      <c r="M19" s="64" t="s">
        <v>39</v>
      </c>
      <c r="N19" s="64"/>
      <c r="O19" s="64"/>
      <c r="P19" s="64"/>
      <c r="Q19" s="64"/>
      <c r="R19" s="64"/>
      <c r="S19" s="64"/>
      <c r="T19" s="64"/>
    </row>
    <row r="20" spans="1:22" ht="15" customHeight="1" x14ac:dyDescent="0.2">
      <c r="A20" s="7"/>
      <c r="B20" s="44" t="s">
        <v>24</v>
      </c>
      <c r="C20" s="48"/>
      <c r="D20" s="49">
        <v>322570</v>
      </c>
      <c r="E20" s="50"/>
      <c r="F20" s="49">
        <v>238244</v>
      </c>
      <c r="G20" s="50"/>
      <c r="H20" s="50">
        <f t="shared" si="0"/>
        <v>-84326</v>
      </c>
      <c r="I20" s="8"/>
      <c r="M20" s="64" t="s">
        <v>41</v>
      </c>
      <c r="N20" s="64"/>
      <c r="O20" s="64"/>
      <c r="P20" s="64"/>
      <c r="Q20" s="64"/>
      <c r="R20" s="64"/>
      <c r="S20" s="64"/>
      <c r="T20" s="64"/>
      <c r="U20" s="64"/>
      <c r="V20" s="64"/>
    </row>
    <row r="21" spans="1:22" ht="15" customHeight="1" x14ac:dyDescent="0.2">
      <c r="A21" s="7"/>
      <c r="B21" s="44" t="s">
        <v>25</v>
      </c>
      <c r="C21" s="48"/>
      <c r="D21" s="49">
        <v>32806</v>
      </c>
      <c r="E21" s="50"/>
      <c r="F21" s="49">
        <v>93936</v>
      </c>
      <c r="G21" s="50"/>
      <c r="H21" s="50">
        <f t="shared" si="0"/>
        <v>61130</v>
      </c>
      <c r="I21" s="8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15" customHeight="1" x14ac:dyDescent="0.2">
      <c r="A22" s="7"/>
      <c r="B22" s="44" t="s">
        <v>26</v>
      </c>
      <c r="C22" s="2"/>
      <c r="D22" s="45">
        <v>29766</v>
      </c>
      <c r="E22" s="14"/>
      <c r="F22" s="45">
        <v>689413</v>
      </c>
      <c r="G22" s="14"/>
      <c r="H22" s="14">
        <f t="shared" si="0"/>
        <v>659647</v>
      </c>
      <c r="I22" s="8"/>
    </row>
    <row r="23" spans="1:22" ht="15" customHeight="1" x14ac:dyDescent="0.2">
      <c r="A23" s="7"/>
      <c r="B23" s="36" t="s">
        <v>4</v>
      </c>
      <c r="C23" s="2"/>
      <c r="D23" s="14">
        <v>443748</v>
      </c>
      <c r="E23" s="14"/>
      <c r="F23" s="14">
        <v>2173348</v>
      </c>
      <c r="G23" s="14"/>
      <c r="H23" s="14">
        <f t="shared" ref="H23:H28" si="1">F23-D23</f>
        <v>1729600</v>
      </c>
      <c r="I23" s="8"/>
    </row>
    <row r="24" spans="1:22" ht="15" customHeight="1" x14ac:dyDescent="0.2">
      <c r="A24" s="7"/>
      <c r="B24" s="37" t="s">
        <v>5</v>
      </c>
      <c r="C24" s="2"/>
      <c r="D24" s="14">
        <v>79578</v>
      </c>
      <c r="E24" s="14"/>
      <c r="F24" s="14">
        <v>494012</v>
      </c>
      <c r="G24" s="14"/>
      <c r="H24" s="14">
        <f t="shared" si="1"/>
        <v>414434</v>
      </c>
      <c r="I24" s="8"/>
    </row>
    <row r="25" spans="1:22" ht="15" customHeight="1" x14ac:dyDescent="0.2">
      <c r="A25" s="7"/>
      <c r="B25" s="36" t="s">
        <v>6</v>
      </c>
      <c r="C25" s="2"/>
      <c r="D25" s="14">
        <v>665115</v>
      </c>
      <c r="E25" s="14"/>
      <c r="F25" s="14">
        <v>1297878</v>
      </c>
      <c r="G25" s="14"/>
      <c r="H25" s="14">
        <f t="shared" si="1"/>
        <v>632763</v>
      </c>
      <c r="I25" s="8"/>
    </row>
    <row r="26" spans="1:22" ht="15" customHeight="1" x14ac:dyDescent="0.2">
      <c r="A26" s="7"/>
      <c r="B26" s="37" t="s">
        <v>7</v>
      </c>
      <c r="C26" s="2"/>
      <c r="D26" s="14">
        <v>51226</v>
      </c>
      <c r="E26" s="14"/>
      <c r="F26" s="14">
        <v>198348</v>
      </c>
      <c r="G26" s="14"/>
      <c r="H26" s="14">
        <f t="shared" si="1"/>
        <v>147122</v>
      </c>
      <c r="I26" s="8"/>
    </row>
    <row r="27" spans="1:22" ht="15" customHeight="1" x14ac:dyDescent="0.2">
      <c r="A27" s="7"/>
      <c r="B27" s="37" t="s">
        <v>8</v>
      </c>
      <c r="C27" s="2"/>
      <c r="D27" s="14">
        <v>0</v>
      </c>
      <c r="E27" s="14"/>
      <c r="F27" s="14">
        <v>0</v>
      </c>
      <c r="G27" s="14"/>
      <c r="H27" s="14">
        <f t="shared" si="1"/>
        <v>0</v>
      </c>
      <c r="I27" s="8"/>
    </row>
    <row r="28" spans="1:22" ht="15" customHeight="1" x14ac:dyDescent="0.2">
      <c r="A28" s="7"/>
      <c r="B28" s="37" t="s">
        <v>9</v>
      </c>
      <c r="C28" s="2"/>
      <c r="D28" s="14">
        <v>45216</v>
      </c>
      <c r="E28" s="14"/>
      <c r="F28" s="14">
        <v>275207</v>
      </c>
      <c r="G28" s="14"/>
      <c r="H28" s="14">
        <f t="shared" si="1"/>
        <v>229991</v>
      </c>
      <c r="I28" s="8"/>
    </row>
    <row r="29" spans="1:22" ht="15" customHeight="1" x14ac:dyDescent="0.2">
      <c r="A29" s="7"/>
      <c r="B29" s="44" t="s">
        <v>27</v>
      </c>
      <c r="C29" s="2"/>
      <c r="D29" s="50">
        <v>254887</v>
      </c>
      <c r="E29" s="50"/>
      <c r="F29" s="50">
        <v>702567</v>
      </c>
      <c r="G29" s="14"/>
      <c r="H29" s="14">
        <f t="shared" ref="H29:H34" si="2">F29-D29</f>
        <v>447680</v>
      </c>
      <c r="I29" s="8"/>
    </row>
    <row r="30" spans="1:22" ht="15" customHeight="1" x14ac:dyDescent="0.2">
      <c r="A30" s="7"/>
      <c r="B30" s="44" t="s">
        <v>28</v>
      </c>
      <c r="C30" s="2"/>
      <c r="D30" s="50">
        <v>205221</v>
      </c>
      <c r="E30" s="50"/>
      <c r="F30" s="50">
        <v>712789</v>
      </c>
      <c r="G30" s="14"/>
      <c r="H30" s="14">
        <f t="shared" si="2"/>
        <v>507568</v>
      </c>
      <c r="I30" s="8"/>
    </row>
    <row r="31" spans="1:22" ht="15" customHeight="1" x14ac:dyDescent="0.2">
      <c r="A31" s="7"/>
      <c r="B31" s="44" t="s">
        <v>29</v>
      </c>
      <c r="C31" s="2"/>
      <c r="D31" s="50">
        <v>381205</v>
      </c>
      <c r="E31" s="50"/>
      <c r="F31" s="50">
        <v>743887</v>
      </c>
      <c r="G31" s="14"/>
      <c r="H31" s="14">
        <f t="shared" si="2"/>
        <v>362682</v>
      </c>
      <c r="I31" s="8"/>
    </row>
    <row r="32" spans="1:22" ht="15" customHeight="1" x14ac:dyDescent="0.2">
      <c r="A32" s="7"/>
      <c r="B32" s="44" t="s">
        <v>30</v>
      </c>
      <c r="C32" s="2"/>
      <c r="D32" s="50">
        <v>745497</v>
      </c>
      <c r="E32" s="50"/>
      <c r="F32" s="50">
        <v>1796381</v>
      </c>
      <c r="G32" s="14"/>
      <c r="H32" s="14">
        <f t="shared" si="2"/>
        <v>1050884</v>
      </c>
      <c r="I32" s="8"/>
    </row>
    <row r="33" spans="1:10" ht="15" customHeight="1" x14ac:dyDescent="0.2">
      <c r="A33" s="7"/>
      <c r="B33" s="44" t="s">
        <v>31</v>
      </c>
      <c r="C33" s="2"/>
      <c r="D33" s="50">
        <v>904634</v>
      </c>
      <c r="E33" s="50"/>
      <c r="F33" s="50">
        <v>2765893</v>
      </c>
      <c r="G33" s="14"/>
      <c r="H33" s="14">
        <f t="shared" si="2"/>
        <v>1861259</v>
      </c>
      <c r="I33" s="8"/>
    </row>
    <row r="34" spans="1:10" ht="15" customHeight="1" x14ac:dyDescent="0.2">
      <c r="A34" s="7"/>
      <c r="B34" s="44" t="s">
        <v>32</v>
      </c>
      <c r="C34" s="2"/>
      <c r="D34" s="62">
        <v>259374</v>
      </c>
      <c r="E34" s="50"/>
      <c r="F34" s="62">
        <v>2123204</v>
      </c>
      <c r="G34" s="14"/>
      <c r="H34" s="15">
        <f t="shared" si="2"/>
        <v>1863830</v>
      </c>
      <c r="I34" s="8"/>
    </row>
    <row r="35" spans="1:10" ht="6.75" customHeight="1" x14ac:dyDescent="0.2">
      <c r="A35" s="7"/>
      <c r="B35" s="2"/>
      <c r="C35" s="2"/>
      <c r="D35" s="14"/>
      <c r="E35" s="14"/>
      <c r="F35" s="14"/>
      <c r="G35" s="14"/>
      <c r="H35" s="14"/>
      <c r="I35" s="8"/>
    </row>
    <row r="36" spans="1:10" ht="13.5" thickBot="1" x14ac:dyDescent="0.25">
      <c r="A36" s="7"/>
      <c r="B36" s="2" t="s">
        <v>1</v>
      </c>
      <c r="C36" s="2"/>
      <c r="D36" s="16">
        <f>SUM(D11:D34)</f>
        <v>4518435</v>
      </c>
      <c r="E36" s="14"/>
      <c r="F36" s="16">
        <f>SUM(F11:F34)</f>
        <v>14760054</v>
      </c>
      <c r="G36" s="14"/>
      <c r="H36" s="16">
        <f>SUM(H11:H34)</f>
        <v>10241619</v>
      </c>
      <c r="I36" s="8"/>
    </row>
    <row r="37" spans="1:10" ht="7.5" customHeight="1" thickTop="1" thickBot="1" x14ac:dyDescent="0.25">
      <c r="A37" s="9"/>
      <c r="B37" s="10"/>
      <c r="C37" s="10"/>
      <c r="D37" s="10"/>
      <c r="E37" s="10"/>
      <c r="F37" s="10"/>
      <c r="G37" s="10"/>
      <c r="H37" s="10"/>
      <c r="I37" s="11"/>
      <c r="J37" s="2"/>
    </row>
    <row r="38" spans="1:10" x14ac:dyDescent="0.2"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F39" s="47" t="s">
        <v>38</v>
      </c>
      <c r="H39" s="46">
        <f>F36-D36</f>
        <v>10241619</v>
      </c>
    </row>
  </sheetData>
  <mergeCells count="6">
    <mergeCell ref="B2:H2"/>
    <mergeCell ref="B6:H6"/>
    <mergeCell ref="B5:H5"/>
    <mergeCell ref="B3:H3"/>
    <mergeCell ref="B7:H7"/>
    <mergeCell ref="B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tabSelected="1" workbookViewId="0">
      <selection activeCell="K25" sqref="K25"/>
    </sheetView>
  </sheetViews>
  <sheetFormatPr defaultRowHeight="12.75" x14ac:dyDescent="0.2"/>
  <cols>
    <col min="1" max="1" width="1.140625" customWidth="1"/>
    <col min="2" max="2" width="12.140625" customWidth="1"/>
    <col min="3" max="3" width="13.5703125" customWidth="1"/>
    <col min="4" max="4" width="16.28515625" customWidth="1"/>
    <col min="5" max="5" width="3.7109375" customWidth="1"/>
    <col min="6" max="6" width="1.140625" customWidth="1"/>
  </cols>
  <sheetData>
    <row r="1" spans="1:8" ht="6" customHeight="1" x14ac:dyDescent="0.2">
      <c r="A1" s="4"/>
      <c r="B1" s="5"/>
      <c r="C1" s="5"/>
      <c r="D1" s="5"/>
      <c r="E1" s="5"/>
      <c r="F1" s="6"/>
    </row>
    <row r="2" spans="1:8" x14ac:dyDescent="0.2">
      <c r="A2" s="7"/>
      <c r="B2" s="74" t="s">
        <v>2</v>
      </c>
      <c r="C2" s="74"/>
      <c r="D2" s="74"/>
      <c r="E2" s="74"/>
      <c r="F2" s="8"/>
    </row>
    <row r="3" spans="1:8" x14ac:dyDescent="0.2">
      <c r="A3" s="7"/>
      <c r="B3" s="74" t="s">
        <v>37</v>
      </c>
      <c r="C3" s="74"/>
      <c r="D3" s="74"/>
      <c r="E3" s="74"/>
      <c r="F3" s="39"/>
      <c r="G3" s="22"/>
      <c r="H3" s="22"/>
    </row>
    <row r="4" spans="1:8" x14ac:dyDescent="0.2">
      <c r="A4" s="7"/>
      <c r="B4" s="74" t="s">
        <v>36</v>
      </c>
      <c r="C4" s="74"/>
      <c r="D4" s="74"/>
      <c r="E4" s="74"/>
      <c r="F4" s="39"/>
      <c r="G4" s="22"/>
      <c r="H4" s="22"/>
    </row>
    <row r="5" spans="1:8" x14ac:dyDescent="0.2">
      <c r="A5" s="7"/>
      <c r="B5" s="74" t="s">
        <v>35</v>
      </c>
      <c r="C5" s="74"/>
      <c r="D5" s="74"/>
      <c r="E5" s="74"/>
      <c r="F5" s="39"/>
      <c r="G5" s="22"/>
      <c r="H5" s="22"/>
    </row>
    <row r="6" spans="1:8" x14ac:dyDescent="0.2">
      <c r="A6" s="7"/>
      <c r="B6" s="74" t="s">
        <v>3</v>
      </c>
      <c r="C6" s="74"/>
      <c r="D6" s="74"/>
      <c r="E6" s="74"/>
      <c r="F6" s="8"/>
    </row>
    <row r="7" spans="1:8" x14ac:dyDescent="0.2">
      <c r="A7" s="7"/>
      <c r="B7" s="2"/>
      <c r="C7" s="2"/>
      <c r="D7" s="2"/>
      <c r="E7" s="2"/>
      <c r="F7" s="8"/>
    </row>
    <row r="8" spans="1:8" ht="39.75" customHeight="1" x14ac:dyDescent="0.2">
      <c r="A8" s="7"/>
      <c r="B8" s="13" t="s">
        <v>33</v>
      </c>
      <c r="C8" s="2"/>
      <c r="D8" s="3" t="s">
        <v>10</v>
      </c>
      <c r="E8" s="40"/>
      <c r="F8" s="8"/>
    </row>
    <row r="9" spans="1:8" ht="6.75" customHeight="1" x14ac:dyDescent="0.2">
      <c r="A9" s="7"/>
      <c r="B9" s="40"/>
      <c r="C9" s="2"/>
      <c r="D9" s="1"/>
      <c r="E9" s="2"/>
      <c r="F9" s="8"/>
    </row>
    <row r="10" spans="1:8" ht="15" customHeight="1" x14ac:dyDescent="0.2">
      <c r="A10" s="41"/>
      <c r="B10" s="43" t="s">
        <v>15</v>
      </c>
      <c r="C10" s="2"/>
      <c r="D10" s="69">
        <v>18169</v>
      </c>
      <c r="E10" s="2"/>
      <c r="F10" s="8"/>
    </row>
    <row r="11" spans="1:8" ht="15" customHeight="1" x14ac:dyDescent="0.2">
      <c r="A11" s="41"/>
      <c r="B11" s="37" t="s">
        <v>16</v>
      </c>
      <c r="C11" s="2"/>
      <c r="D11" s="69">
        <v>5193</v>
      </c>
      <c r="E11" s="2"/>
      <c r="F11" s="8"/>
    </row>
    <row r="12" spans="1:8" ht="15" customHeight="1" x14ac:dyDescent="0.2">
      <c r="A12" s="41"/>
      <c r="B12" s="37" t="s">
        <v>17</v>
      </c>
      <c r="C12" s="2"/>
      <c r="D12" s="69">
        <v>0</v>
      </c>
      <c r="E12" s="2"/>
      <c r="F12" s="8"/>
    </row>
    <row r="13" spans="1:8" ht="15" customHeight="1" x14ac:dyDescent="0.2">
      <c r="A13" s="41"/>
      <c r="B13" s="37" t="s">
        <v>18</v>
      </c>
      <c r="C13" s="2"/>
      <c r="D13" s="69">
        <v>6171</v>
      </c>
      <c r="E13" s="2"/>
      <c r="F13" s="8"/>
    </row>
    <row r="14" spans="1:8" ht="15" customHeight="1" x14ac:dyDescent="0.2">
      <c r="A14" s="41"/>
      <c r="B14" s="44" t="s">
        <v>19</v>
      </c>
      <c r="C14" s="2"/>
      <c r="D14" s="69">
        <v>36239</v>
      </c>
      <c r="E14" s="2"/>
      <c r="F14" s="8"/>
    </row>
    <row r="15" spans="1:8" ht="15" customHeight="1" x14ac:dyDescent="0.2">
      <c r="A15" s="41"/>
      <c r="B15" s="37" t="s">
        <v>20</v>
      </c>
      <c r="C15" s="2"/>
      <c r="D15" s="69">
        <v>2924</v>
      </c>
      <c r="E15" s="2"/>
      <c r="F15" s="8"/>
    </row>
    <row r="16" spans="1:8" ht="15" customHeight="1" x14ac:dyDescent="0.2">
      <c r="A16" s="41"/>
      <c r="B16" s="44" t="s">
        <v>21</v>
      </c>
      <c r="C16" s="2"/>
      <c r="D16" s="69">
        <v>27541</v>
      </c>
      <c r="E16" s="2"/>
      <c r="F16" s="8"/>
    </row>
    <row r="17" spans="1:17" ht="15" customHeight="1" x14ac:dyDescent="0.2">
      <c r="A17" s="41"/>
      <c r="B17" s="37" t="s">
        <v>22</v>
      </c>
      <c r="C17" s="2"/>
      <c r="D17" s="69">
        <v>0</v>
      </c>
      <c r="E17" s="2"/>
      <c r="F17" s="8"/>
    </row>
    <row r="18" spans="1:17" ht="15" customHeight="1" x14ac:dyDescent="0.2">
      <c r="A18" s="41"/>
      <c r="B18" s="44" t="s">
        <v>23</v>
      </c>
      <c r="C18" s="2"/>
      <c r="D18" s="68">
        <v>1355</v>
      </c>
      <c r="E18" s="48"/>
      <c r="F18" s="63"/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19" spans="1:17" ht="15" customHeight="1" x14ac:dyDescent="0.2">
      <c r="A19" s="41"/>
      <c r="B19" s="37" t="s">
        <v>24</v>
      </c>
      <c r="C19" s="2"/>
      <c r="D19" s="68">
        <v>322570</v>
      </c>
      <c r="E19" s="2"/>
      <c r="F19" s="8"/>
      <c r="H19" s="64" t="s">
        <v>40</v>
      </c>
      <c r="I19" s="64"/>
      <c r="J19" s="64"/>
      <c r="K19" s="64"/>
      <c r="L19" s="64"/>
      <c r="M19" s="64"/>
      <c r="N19" s="64"/>
      <c r="O19" s="64"/>
      <c r="P19" s="64"/>
      <c r="Q19" s="64"/>
    </row>
    <row r="20" spans="1:17" ht="15" customHeight="1" x14ac:dyDescent="0.2">
      <c r="A20" s="41"/>
      <c r="B20" s="44" t="s">
        <v>25</v>
      </c>
      <c r="C20" s="2"/>
      <c r="D20" s="68">
        <v>32806</v>
      </c>
      <c r="E20" s="2"/>
      <c r="F20" s="8"/>
    </row>
    <row r="21" spans="1:17" ht="15" customHeight="1" x14ac:dyDescent="0.2">
      <c r="A21" s="41"/>
      <c r="B21" s="44" t="s">
        <v>26</v>
      </c>
      <c r="C21" s="2"/>
      <c r="D21" s="69">
        <v>29766</v>
      </c>
      <c r="E21" s="2"/>
      <c r="F21" s="8"/>
    </row>
    <row r="22" spans="1:17" ht="15" customHeight="1" x14ac:dyDescent="0.2">
      <c r="A22" s="41"/>
      <c r="B22" s="36" t="s">
        <v>4</v>
      </c>
      <c r="C22" s="2"/>
      <c r="D22" s="70">
        <v>443748</v>
      </c>
      <c r="E22" s="14"/>
      <c r="F22" s="8"/>
    </row>
    <row r="23" spans="1:17" ht="15" customHeight="1" x14ac:dyDescent="0.2">
      <c r="A23" s="41"/>
      <c r="B23" s="37" t="s">
        <v>5</v>
      </c>
      <c r="C23" s="2"/>
      <c r="D23" s="70">
        <v>79578</v>
      </c>
      <c r="E23" s="14"/>
      <c r="F23" s="8"/>
    </row>
    <row r="24" spans="1:17" ht="15" customHeight="1" x14ac:dyDescent="0.2">
      <c r="A24" s="41"/>
      <c r="B24" s="36" t="s">
        <v>6</v>
      </c>
      <c r="C24" s="2"/>
      <c r="D24" s="70">
        <v>665115</v>
      </c>
      <c r="E24" s="14"/>
      <c r="F24" s="8"/>
    </row>
    <row r="25" spans="1:17" ht="15" customHeight="1" x14ac:dyDescent="0.2">
      <c r="A25" s="41"/>
      <c r="B25" s="37" t="s">
        <v>7</v>
      </c>
      <c r="C25" s="2"/>
      <c r="D25" s="70">
        <v>51226</v>
      </c>
      <c r="E25" s="14"/>
      <c r="F25" s="8"/>
    </row>
    <row r="26" spans="1:17" ht="15" customHeight="1" x14ac:dyDescent="0.2">
      <c r="A26" s="41"/>
      <c r="B26" s="37" t="s">
        <v>8</v>
      </c>
      <c r="C26" s="2"/>
      <c r="D26" s="70">
        <v>0</v>
      </c>
      <c r="E26" s="14"/>
      <c r="F26" s="8"/>
    </row>
    <row r="27" spans="1:17" ht="15" customHeight="1" x14ac:dyDescent="0.2">
      <c r="A27" s="41"/>
      <c r="B27" s="37" t="s">
        <v>9</v>
      </c>
      <c r="C27" s="2"/>
      <c r="D27" s="70">
        <v>45216</v>
      </c>
      <c r="E27" s="14"/>
      <c r="F27" s="8"/>
    </row>
    <row r="28" spans="1:17" ht="15" customHeight="1" x14ac:dyDescent="0.2">
      <c r="A28" s="41"/>
      <c r="B28" s="44" t="s">
        <v>27</v>
      </c>
      <c r="C28" s="2"/>
      <c r="D28" s="71">
        <v>254887</v>
      </c>
      <c r="E28" s="14"/>
      <c r="F28" s="8"/>
    </row>
    <row r="29" spans="1:17" ht="15" customHeight="1" x14ac:dyDescent="0.2">
      <c r="A29" s="41"/>
      <c r="B29" s="44" t="s">
        <v>28</v>
      </c>
      <c r="C29" s="2"/>
      <c r="D29" s="71">
        <v>205221</v>
      </c>
      <c r="E29" s="14"/>
      <c r="F29" s="8"/>
    </row>
    <row r="30" spans="1:17" ht="15" customHeight="1" x14ac:dyDescent="0.2">
      <c r="A30" s="41"/>
      <c r="B30" s="44" t="s">
        <v>29</v>
      </c>
      <c r="C30" s="2"/>
      <c r="D30" s="71">
        <v>381205</v>
      </c>
      <c r="E30" s="14"/>
      <c r="F30" s="8"/>
    </row>
    <row r="31" spans="1:17" ht="15" customHeight="1" x14ac:dyDescent="0.2">
      <c r="A31" s="41"/>
      <c r="B31" s="44" t="s">
        <v>30</v>
      </c>
      <c r="C31" s="2"/>
      <c r="D31" s="71">
        <v>745497</v>
      </c>
      <c r="E31" s="14"/>
      <c r="F31" s="8"/>
    </row>
    <row r="32" spans="1:17" ht="15" customHeight="1" x14ac:dyDescent="0.2">
      <c r="A32" s="41"/>
      <c r="B32" s="44" t="s">
        <v>31</v>
      </c>
      <c r="C32" s="2"/>
      <c r="D32" s="71">
        <v>904634</v>
      </c>
      <c r="E32" s="14"/>
      <c r="F32" s="8"/>
    </row>
    <row r="33" spans="1:7" ht="15" customHeight="1" x14ac:dyDescent="0.2">
      <c r="A33" s="41"/>
      <c r="B33" s="44" t="s">
        <v>32</v>
      </c>
      <c r="C33" s="2"/>
      <c r="D33" s="72">
        <v>259374</v>
      </c>
      <c r="E33" s="14"/>
      <c r="F33" s="8"/>
    </row>
    <row r="34" spans="1:7" ht="6.75" customHeight="1" x14ac:dyDescent="0.2">
      <c r="A34" s="41"/>
      <c r="B34" s="44"/>
      <c r="C34" s="2"/>
      <c r="D34" s="70"/>
      <c r="E34" s="14"/>
      <c r="F34" s="8"/>
    </row>
    <row r="35" spans="1:7" ht="15" customHeight="1" thickBot="1" x14ac:dyDescent="0.25">
      <c r="A35" s="7"/>
      <c r="B35" s="40" t="s">
        <v>1</v>
      </c>
      <c r="C35" s="2"/>
      <c r="D35" s="73">
        <f>SUM(D10:D33)</f>
        <v>4518435</v>
      </c>
      <c r="E35" s="14"/>
      <c r="F35" s="8"/>
    </row>
    <row r="36" spans="1:7" ht="7.5" customHeight="1" thickTop="1" thickBot="1" x14ac:dyDescent="0.25">
      <c r="A36" s="9"/>
      <c r="B36" s="10"/>
      <c r="C36" s="10"/>
      <c r="D36" s="10"/>
      <c r="E36" s="10"/>
      <c r="F36" s="11"/>
      <c r="G36" s="2"/>
    </row>
    <row r="37" spans="1:7" x14ac:dyDescent="0.2">
      <c r="B37" s="2"/>
      <c r="C37" s="2"/>
      <c r="D37" s="2"/>
      <c r="E37" s="2"/>
      <c r="F37" s="2"/>
      <c r="G37" s="2"/>
    </row>
  </sheetData>
  <mergeCells count="5">
    <mergeCell ref="B2:E2"/>
    <mergeCell ref="B3:E3"/>
    <mergeCell ref="B4:E4"/>
    <mergeCell ref="B6:E6"/>
    <mergeCell ref="B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200mW PUE and BUE-Kollen Recom</vt:lpstr>
      <vt:lpstr>100mW PUE and BUE-Kollen Recom</vt:lpstr>
      <vt:lpstr>PUE-Futral Recomm</vt:lpstr>
      <vt:lpstr>PUE - Company</vt:lpstr>
      <vt:lpstr>'100mW PUE and BUE-Kollen Recom'!Print_Area</vt:lpstr>
      <vt:lpstr>'200mW PUE and BUE-Kollen Recom'!Print_Area</vt:lpstr>
      <vt:lpstr>'PUE-Futral Recomm'!Print_Area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Randy1</dc:creator>
  <cp:lastModifiedBy>Randy1</cp:lastModifiedBy>
  <cp:lastPrinted>2023-12-12T14:29:47Z</cp:lastPrinted>
  <dcterms:created xsi:type="dcterms:W3CDTF">2022-09-22T14:54:27Z</dcterms:created>
  <dcterms:modified xsi:type="dcterms:W3CDTF">2023-12-21T13:30:56Z</dcterms:modified>
</cp:coreProperties>
</file>